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E695074D-D1AA-E241-AACD-C5C8EA9D2675}" xr6:coauthVersionLast="47" xr6:coauthVersionMax="47" xr10:uidLastSave="{00000000-0000-0000-0000-000000000000}"/>
  <bookViews>
    <workbookView xWindow="-38400" yWindow="2960" windowWidth="38400" windowHeight="21100" firstSheet="10" activeTab="20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)" sheetId="19" r:id="rId19"/>
    <sheet name="Test21-MAMA(Moz 5)" sheetId="22" r:id="rId20"/>
    <sheet name="Scaling" sheetId="20" r:id="rId21"/>
    <sheet name="Machines" sheetId="21" r:id="rId22"/>
  </sheets>
  <definedNames>
    <definedName name="_xlnm._FilterDatabase" localSheetId="16" hidden="1">'Test19-Martin3(Box)'!$A$1:$AD$293</definedName>
    <definedName name="_xlnm._FilterDatabase" localSheetId="19" hidden="1">'Test21-MAMA(Moz 5)'!$A$1:$AD$665</definedName>
    <definedName name="_xlnm._FilterDatabase" localSheetId="18" hidden="1">'Test21-MAMA(Moz)'!$A$1:$AD$665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20" l="1"/>
  <c r="H18" i="20"/>
  <c r="H19" i="20"/>
  <c r="H20" i="20"/>
  <c r="H21" i="20"/>
  <c r="H16" i="20"/>
  <c r="H15" i="20"/>
  <c r="Q7" i="22"/>
  <c r="Q6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" i="22"/>
  <c r="N3" i="22"/>
  <c r="N4" i="22" s="1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95" i="22" s="1"/>
  <c r="N96" i="22" s="1"/>
  <c r="N97" i="22" s="1"/>
  <c r="N98" i="22" s="1"/>
  <c r="N99" i="22" s="1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N132" i="22" s="1"/>
  <c r="N133" i="22" s="1"/>
  <c r="N134" i="22" s="1"/>
  <c r="N135" i="22" s="1"/>
  <c r="N136" i="22" s="1"/>
  <c r="N137" i="22" s="1"/>
  <c r="N138" i="22" s="1"/>
  <c r="N139" i="22" s="1"/>
  <c r="N140" i="22" s="1"/>
  <c r="N141" i="22" s="1"/>
  <c r="N142" i="22" s="1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N169" i="22" s="1"/>
  <c r="N170" i="22" s="1"/>
  <c r="N171" i="22" s="1"/>
  <c r="N172" i="22" s="1"/>
  <c r="N173" i="22" s="1"/>
  <c r="N174" i="22" s="1"/>
  <c r="N175" i="22" s="1"/>
  <c r="N176" i="22" s="1"/>
  <c r="N177" i="22" s="1"/>
  <c r="N178" i="22" s="1"/>
  <c r="N179" i="22" s="1"/>
  <c r="N180" i="22" s="1"/>
  <c r="N181" i="22" s="1"/>
  <c r="N182" i="22" s="1"/>
  <c r="N183" i="22" s="1"/>
  <c r="N184" i="22" s="1"/>
  <c r="N185" i="22" s="1"/>
  <c r="N186" i="22" s="1"/>
  <c r="N187" i="22" s="1"/>
  <c r="N188" i="22" s="1"/>
  <c r="N189" i="22" s="1"/>
  <c r="N190" i="22" s="1"/>
  <c r="N191" i="22" s="1"/>
  <c r="N192" i="22" s="1"/>
  <c r="N193" i="22" s="1"/>
  <c r="N194" i="22" s="1"/>
  <c r="N195" i="22" s="1"/>
  <c r="N196" i="22" s="1"/>
  <c r="N197" i="22" s="1"/>
  <c r="N198" i="22" s="1"/>
  <c r="N199" i="22" s="1"/>
  <c r="N200" i="22" s="1"/>
  <c r="N201" i="22" s="1"/>
  <c r="N202" i="22" s="1"/>
  <c r="N203" i="22" s="1"/>
  <c r="N204" i="22" s="1"/>
  <c r="N205" i="22" s="1"/>
  <c r="N206" i="22" s="1"/>
  <c r="N207" i="22" s="1"/>
  <c r="N208" i="22" s="1"/>
  <c r="N209" i="22" s="1"/>
  <c r="N210" i="22" s="1"/>
  <c r="N211" i="22" s="1"/>
  <c r="N212" i="22" s="1"/>
  <c r="N213" i="22" s="1"/>
  <c r="N214" i="22" s="1"/>
  <c r="N215" i="22" s="1"/>
  <c r="N216" i="22" s="1"/>
  <c r="N217" i="22" s="1"/>
  <c r="N218" i="22" s="1"/>
  <c r="N219" i="22" s="1"/>
  <c r="N220" i="22" s="1"/>
  <c r="N221" i="22" s="1"/>
  <c r="N222" i="22" s="1"/>
  <c r="N223" i="22" s="1"/>
  <c r="N224" i="22" s="1"/>
  <c r="N225" i="22" s="1"/>
  <c r="N226" i="22" s="1"/>
  <c r="N227" i="22" s="1"/>
  <c r="N228" i="22" s="1"/>
  <c r="N229" i="22" s="1"/>
  <c r="N230" i="22" s="1"/>
  <c r="N231" i="22" s="1"/>
  <c r="N232" i="22" s="1"/>
  <c r="N233" i="22" s="1"/>
  <c r="N234" i="22" s="1"/>
  <c r="N235" i="22" s="1"/>
  <c r="N236" i="22" s="1"/>
  <c r="N237" i="22" s="1"/>
  <c r="N238" i="22" s="1"/>
  <c r="N239" i="22" s="1"/>
  <c r="N240" i="22" s="1"/>
  <c r="N241" i="22" s="1"/>
  <c r="N242" i="22" s="1"/>
  <c r="N243" i="22" s="1"/>
  <c r="N244" i="22" s="1"/>
  <c r="N245" i="22" s="1"/>
  <c r="N246" i="22" s="1"/>
  <c r="N247" i="22" s="1"/>
  <c r="N248" i="22" s="1"/>
  <c r="N249" i="22" s="1"/>
  <c r="N250" i="22" s="1"/>
  <c r="N251" i="22" s="1"/>
  <c r="N252" i="22" s="1"/>
  <c r="N253" i="22" s="1"/>
  <c r="N254" i="22" s="1"/>
  <c r="N255" i="22" s="1"/>
  <c r="N256" i="22" s="1"/>
  <c r="N257" i="22" s="1"/>
  <c r="N258" i="22" s="1"/>
  <c r="N259" i="22" s="1"/>
  <c r="N260" i="22" s="1"/>
  <c r="N261" i="22" s="1"/>
  <c r="N262" i="22" s="1"/>
  <c r="N263" i="22" s="1"/>
  <c r="N264" i="22" s="1"/>
  <c r="N265" i="22" s="1"/>
  <c r="N266" i="22" s="1"/>
  <c r="N267" i="22" s="1"/>
  <c r="N268" i="22" s="1"/>
  <c r="N269" i="22" s="1"/>
  <c r="N270" i="22" s="1"/>
  <c r="N271" i="22" s="1"/>
  <c r="N272" i="22" s="1"/>
  <c r="N273" i="22" s="1"/>
  <c r="N274" i="22" s="1"/>
  <c r="N275" i="22" s="1"/>
  <c r="N276" i="22" s="1"/>
  <c r="N277" i="22" s="1"/>
  <c r="N278" i="22" s="1"/>
  <c r="N279" i="22" s="1"/>
  <c r="N280" i="22" s="1"/>
  <c r="N281" i="22" s="1"/>
  <c r="N282" i="22" s="1"/>
  <c r="N283" i="22" s="1"/>
  <c r="N284" i="22" s="1"/>
  <c r="N285" i="22" s="1"/>
  <c r="N286" i="22" s="1"/>
  <c r="N287" i="22" s="1"/>
  <c r="N288" i="22" s="1"/>
  <c r="N289" i="22" s="1"/>
  <c r="N290" i="22" s="1"/>
  <c r="N291" i="22" s="1"/>
  <c r="Q5" i="22" l="1"/>
  <c r="S5" i="22"/>
  <c r="U2" i="22" a="1"/>
  <c r="V5" i="22"/>
  <c r="V3" i="22"/>
  <c r="V4" i="22"/>
  <c r="U2" i="22" l="1"/>
  <c r="S6" i="22"/>
  <c r="V2" i="22"/>
  <c r="W2" i="22"/>
  <c r="W5" i="22"/>
  <c r="W3" i="22"/>
  <c r="W4" i="22"/>
  <c r="V6" i="22"/>
  <c r="W6" i="22"/>
  <c r="X6" i="22"/>
  <c r="X2" i="22"/>
  <c r="X5" i="22"/>
  <c r="X3" i="22"/>
  <c r="X4" i="22"/>
  <c r="V7" i="22"/>
  <c r="W7" i="22"/>
  <c r="X7" i="22"/>
  <c r="Q8" i="22" l="1"/>
  <c r="S8" i="22"/>
  <c r="V8" i="22"/>
  <c r="W8" i="22"/>
  <c r="X8" i="22"/>
  <c r="Q9" i="22"/>
  <c r="S9" i="22"/>
  <c r="AA8" i="22"/>
  <c r="Z8" i="22"/>
  <c r="AA7" i="22"/>
  <c r="Z7" i="22"/>
  <c r="AA6" i="22"/>
  <c r="Z6" i="22"/>
  <c r="AA5" i="22"/>
  <c r="Z5" i="22"/>
  <c r="AA4" i="22"/>
  <c r="Z4" i="22"/>
  <c r="AA3" i="22"/>
  <c r="Z3" i="22"/>
  <c r="AA2" i="22"/>
  <c r="Z2" i="22"/>
  <c r="V9" i="22"/>
  <c r="W9" i="22"/>
  <c r="X9" i="22"/>
  <c r="Z9" i="22"/>
  <c r="AA9" i="22"/>
  <c r="Q10" i="22" l="1"/>
  <c r="Y9" i="22"/>
  <c r="Y8" i="22"/>
  <c r="Y7" i="22"/>
  <c r="Y6" i="22"/>
  <c r="Y5" i="22"/>
  <c r="Y4" i="22"/>
  <c r="Y3" i="22"/>
  <c r="Y2" i="22"/>
  <c r="V10" i="22"/>
  <c r="W10" i="22"/>
  <c r="X10" i="22"/>
  <c r="Y10" i="22"/>
  <c r="Z10" i="22"/>
  <c r="AA10" i="22"/>
  <c r="AC2" i="22" l="1"/>
  <c r="AD2" i="22"/>
  <c r="AB2" i="22"/>
  <c r="AD3" i="22"/>
  <c r="AC3" i="22"/>
  <c r="AB3" i="22"/>
  <c r="AC4" i="22"/>
  <c r="AD4" i="22"/>
  <c r="AB4" i="22"/>
  <c r="AC5" i="22"/>
  <c r="AD5" i="22"/>
  <c r="AB5" i="22"/>
  <c r="AC6" i="22"/>
  <c r="AD6" i="22"/>
  <c r="AB6" i="22"/>
  <c r="AC7" i="22"/>
  <c r="AD7" i="22"/>
  <c r="AB7" i="22"/>
  <c r="AC8" i="22"/>
  <c r="AD8" i="22"/>
  <c r="AB8" i="22"/>
  <c r="AC9" i="22"/>
  <c r="AB9" i="22"/>
  <c r="AD9" i="22"/>
  <c r="AB10" i="22"/>
  <c r="AC10" i="22"/>
  <c r="AD10" i="22"/>
  <c r="V11" i="22"/>
  <c r="W11" i="22"/>
  <c r="X11" i="22"/>
  <c r="Y11" i="22"/>
  <c r="Z11" i="22"/>
  <c r="AA11" i="22"/>
  <c r="AB11" i="22"/>
  <c r="AC11" i="22"/>
  <c r="AD11" i="22"/>
  <c r="Q12" i="22"/>
  <c r="V12" i="22"/>
  <c r="W12" i="22"/>
  <c r="X12" i="22"/>
  <c r="Y12" i="22"/>
  <c r="Z12" i="22"/>
  <c r="AA12" i="22"/>
  <c r="AB12" i="22"/>
  <c r="AC12" i="22"/>
  <c r="AD12" i="22"/>
  <c r="Q13" i="22"/>
  <c r="R13" i="22"/>
  <c r="V13" i="22"/>
  <c r="W13" i="22"/>
  <c r="X13" i="22"/>
  <c r="Y13" i="22"/>
  <c r="Z13" i="22"/>
  <c r="AA13" i="22"/>
  <c r="AB13" i="22"/>
  <c r="AC13" i="22"/>
  <c r="AD13" i="22"/>
  <c r="Q14" i="22" a="1"/>
  <c r="Q14" i="22"/>
  <c r="V14" i="22"/>
  <c r="W14" i="22"/>
  <c r="X14" i="22"/>
  <c r="Y14" i="22"/>
  <c r="Z14" i="22"/>
  <c r="AA14" i="22"/>
  <c r="AB14" i="22"/>
  <c r="AC14" i="22"/>
  <c r="AD14" i="22"/>
  <c r="Q15" i="22"/>
  <c r="V15" i="22"/>
  <c r="W15" i="22"/>
  <c r="X15" i="22"/>
  <c r="Y15" i="22"/>
  <c r="Z15" i="22"/>
  <c r="AA15" i="22"/>
  <c r="AB15" i="22"/>
  <c r="AC15" i="22"/>
  <c r="AD15" i="22"/>
  <c r="V16" i="22"/>
  <c r="W16" i="22"/>
  <c r="X16" i="22"/>
  <c r="Y16" i="22"/>
  <c r="Z16" i="22"/>
  <c r="AA16" i="22"/>
  <c r="AB16" i="22"/>
  <c r="AC16" i="22"/>
  <c r="AD16" i="22"/>
  <c r="V17" i="22"/>
  <c r="W17" i="22"/>
  <c r="X17" i="22"/>
  <c r="Y17" i="22"/>
  <c r="Z17" i="22"/>
  <c r="AA17" i="22"/>
  <c r="AB17" i="22" l="1"/>
  <c r="AC17" i="22"/>
  <c r="AD17" i="22"/>
  <c r="V18" i="22"/>
  <c r="W18" i="22"/>
  <c r="X18" i="22"/>
  <c r="Y18" i="22"/>
  <c r="Z18" i="22"/>
  <c r="AA18" i="22"/>
  <c r="AB18" i="22" l="1"/>
  <c r="AC18" i="22"/>
  <c r="AD18" i="22"/>
  <c r="V19" i="22"/>
  <c r="W19" i="22"/>
  <c r="X19" i="22"/>
  <c r="Y19" i="22"/>
  <c r="Z19" i="22"/>
  <c r="AA19" i="22"/>
  <c r="AB19" i="22" l="1"/>
  <c r="AC19" i="22"/>
  <c r="AD19" i="22"/>
  <c r="V20" i="22"/>
  <c r="W20" i="22"/>
  <c r="X20" i="22"/>
  <c r="Y20" i="22"/>
  <c r="Z20" i="22"/>
  <c r="AA20" i="22"/>
  <c r="AB20" i="22" l="1"/>
  <c r="AC20" i="22"/>
  <c r="AD20" i="22"/>
  <c r="P21" i="22"/>
  <c r="V21" i="22"/>
  <c r="W21" i="22"/>
  <c r="X21" i="22"/>
  <c r="Y21" i="22"/>
  <c r="Z21" i="22"/>
  <c r="AA21" i="22"/>
  <c r="AB21" i="22" l="1"/>
  <c r="AC21" i="22"/>
  <c r="AD21" i="22"/>
  <c r="P22" i="22"/>
  <c r="V22" i="22"/>
  <c r="W22" i="22"/>
  <c r="X22" i="22"/>
  <c r="Y22" i="22"/>
  <c r="Z22" i="22"/>
  <c r="AA22" i="22"/>
  <c r="AB22" i="22" l="1"/>
  <c r="AC22" i="22"/>
  <c r="AD22" i="22"/>
  <c r="P23" i="22"/>
  <c r="V23" i="22"/>
  <c r="W23" i="22"/>
  <c r="X23" i="22"/>
  <c r="Y23" i="22"/>
  <c r="Z23" i="22"/>
  <c r="AA23" i="22"/>
  <c r="AB23" i="22" l="1"/>
  <c r="AC23" i="22"/>
  <c r="AD23" i="22"/>
  <c r="P24" i="22"/>
  <c r="V24" i="22"/>
  <c r="W24" i="22"/>
  <c r="X24" i="22"/>
  <c r="Y24" i="22"/>
  <c r="Z24" i="22"/>
  <c r="AA24" i="22"/>
  <c r="AB24" i="22" l="1"/>
  <c r="AC24" i="22"/>
  <c r="AD24" i="22"/>
  <c r="P25" i="22"/>
  <c r="V25" i="22"/>
  <c r="W25" i="22"/>
  <c r="X25" i="22"/>
  <c r="Y25" i="22"/>
  <c r="Z25" i="22"/>
  <c r="AA25" i="22"/>
  <c r="AB25" i="22" l="1"/>
  <c r="AC25" i="22"/>
  <c r="AD25" i="22"/>
  <c r="P26" i="22"/>
  <c r="V26" i="22"/>
  <c r="W26" i="22"/>
  <c r="X26" i="22"/>
  <c r="Y26" i="22"/>
  <c r="Z26" i="22"/>
  <c r="AA26" i="22"/>
  <c r="AB26" i="22" l="1"/>
  <c r="AC26" i="22"/>
  <c r="AD26" i="22"/>
  <c r="P27" i="22"/>
  <c r="V27" i="22"/>
  <c r="W27" i="22"/>
  <c r="X27" i="22"/>
  <c r="Y27" i="22"/>
  <c r="Z27" i="22"/>
  <c r="AA27" i="22"/>
  <c r="AB27" i="22" l="1"/>
  <c r="AC27" i="22"/>
  <c r="AD27" i="22"/>
  <c r="P28" i="22"/>
  <c r="V28" i="22"/>
  <c r="W28" i="22"/>
  <c r="X28" i="22"/>
  <c r="Y28" i="22"/>
  <c r="Z28" i="22"/>
  <c r="AA28" i="22"/>
  <c r="AB28" i="22" l="1"/>
  <c r="AC28" i="22"/>
  <c r="AD28" i="22"/>
  <c r="P29" i="22"/>
  <c r="V29" i="22"/>
  <c r="W29" i="22"/>
  <c r="X29" i="22"/>
  <c r="Y29" i="22"/>
  <c r="Z29" i="22"/>
  <c r="AA29" i="22"/>
  <c r="AB29" i="22" l="1"/>
  <c r="AC29" i="22"/>
  <c r="AD29" i="22"/>
  <c r="P30" i="22"/>
  <c r="V30" i="22"/>
  <c r="W30" i="22"/>
  <c r="X30" i="22"/>
  <c r="Y30" i="22"/>
  <c r="Z30" i="22"/>
  <c r="AA30" i="22"/>
  <c r="AB30" i="22" l="1"/>
  <c r="AC30" i="22"/>
  <c r="AD30" i="22"/>
  <c r="V31" i="22"/>
  <c r="W31" i="22"/>
  <c r="X31" i="22"/>
  <c r="Y31" i="22"/>
  <c r="Z31" i="22"/>
  <c r="AA31" i="22"/>
  <c r="AB31" i="22" l="1"/>
  <c r="AC31" i="22"/>
  <c r="AD31" i="22"/>
  <c r="V32" i="22"/>
  <c r="W32" i="22"/>
  <c r="X32" i="22"/>
  <c r="Y32" i="22"/>
  <c r="Z32" i="22"/>
  <c r="AA32" i="22"/>
  <c r="AB32" i="22" l="1"/>
  <c r="AC32" i="22"/>
  <c r="AD32" i="22"/>
  <c r="V33" i="22"/>
  <c r="W33" i="22"/>
  <c r="X33" i="22"/>
  <c r="Y33" i="22"/>
  <c r="Z33" i="22"/>
  <c r="AA33" i="22"/>
  <c r="AB33" i="22" l="1"/>
  <c r="AC33" i="22"/>
  <c r="AD33" i="22"/>
  <c r="Q34" i="22"/>
  <c r="R34" i="22"/>
  <c r="V34" i="22"/>
  <c r="W34" i="22"/>
  <c r="X34" i="22"/>
  <c r="Y34" i="22"/>
  <c r="Z34" i="22"/>
  <c r="AA34" i="22"/>
  <c r="AB34" i="22" l="1"/>
  <c r="AC34" i="22"/>
  <c r="AD34" i="22"/>
  <c r="Q35" i="22"/>
  <c r="R35" i="22"/>
  <c r="V35" i="22"/>
  <c r="W35" i="22"/>
  <c r="X35" i="22"/>
  <c r="Y35" i="22"/>
  <c r="Z35" i="22"/>
  <c r="AA35" i="22"/>
  <c r="AB35" i="22" l="1"/>
  <c r="AC35" i="22"/>
  <c r="AD35" i="22"/>
  <c r="V36" i="22"/>
  <c r="W36" i="22"/>
  <c r="X36" i="22"/>
  <c r="Y36" i="22"/>
  <c r="Z36" i="22"/>
  <c r="AA36" i="22"/>
  <c r="AB36" i="22" l="1"/>
  <c r="AC36" i="22"/>
  <c r="AD36" i="22"/>
  <c r="V37" i="22"/>
  <c r="W37" i="22"/>
  <c r="X37" i="22"/>
  <c r="Y37" i="22"/>
  <c r="Z37" i="22"/>
  <c r="AA37" i="22"/>
  <c r="AB37" i="22" l="1"/>
  <c r="AC37" i="22"/>
  <c r="AD37" i="22"/>
  <c r="V38" i="22"/>
  <c r="W38" i="22"/>
  <c r="X38" i="22"/>
  <c r="Y38" i="22"/>
  <c r="Z38" i="22"/>
  <c r="AA38" i="22"/>
  <c r="AB38" i="22" l="1"/>
  <c r="AC38" i="22"/>
  <c r="AD38" i="22"/>
  <c r="V39" i="22"/>
  <c r="W39" i="22"/>
  <c r="X39" i="22"/>
  <c r="Y39" i="22"/>
  <c r="Z39" i="22"/>
  <c r="AA39" i="22"/>
  <c r="AB39" i="22" l="1"/>
  <c r="AC39" i="22"/>
  <c r="AD39" i="22"/>
  <c r="V40" i="22"/>
  <c r="W40" i="22"/>
  <c r="X40" i="22"/>
  <c r="Y40" i="22"/>
  <c r="Z40" i="22"/>
  <c r="AA40" i="22"/>
  <c r="AB40" i="22" l="1"/>
  <c r="AC40" i="22"/>
  <c r="AD40" i="22"/>
  <c r="V41" i="22"/>
  <c r="W41" i="22"/>
  <c r="X41" i="22"/>
  <c r="Y41" i="22"/>
  <c r="Z41" i="22"/>
  <c r="AA41" i="22"/>
  <c r="AB41" i="22" l="1"/>
  <c r="AC41" i="22"/>
  <c r="AD41" i="22"/>
  <c r="V42" i="22"/>
  <c r="W42" i="22"/>
  <c r="X42" i="22"/>
  <c r="Y42" i="22"/>
  <c r="Z42" i="22"/>
  <c r="AA42" i="22"/>
  <c r="AB42" i="22" l="1"/>
  <c r="AC42" i="22"/>
  <c r="AD42" i="22"/>
  <c r="V43" i="22"/>
  <c r="W43" i="22"/>
  <c r="X43" i="22"/>
  <c r="Y43" i="22"/>
  <c r="Z43" i="22"/>
  <c r="AA43" i="22"/>
  <c r="AB43" i="22" l="1"/>
  <c r="AC43" i="22"/>
  <c r="AD43" i="22"/>
  <c r="V44" i="22"/>
  <c r="W44" i="22"/>
  <c r="X44" i="22"/>
  <c r="Y44" i="22"/>
  <c r="Z44" i="22"/>
  <c r="AA44" i="22"/>
  <c r="AB44" i="22" l="1"/>
  <c r="AC44" i="22"/>
  <c r="AD44" i="22"/>
  <c r="V45" i="22"/>
  <c r="W45" i="22"/>
  <c r="X45" i="22"/>
  <c r="Y45" i="22"/>
  <c r="Z45" i="22"/>
  <c r="AA45" i="22"/>
  <c r="AB45" i="22"/>
  <c r="AC45" i="22"/>
  <c r="AD45" i="22"/>
  <c r="V46" i="22"/>
  <c r="W46" i="22"/>
  <c r="X46" i="22"/>
  <c r="Y46" i="22"/>
  <c r="Z46" i="22"/>
  <c r="AA46" i="22"/>
  <c r="AB46" i="22" l="1"/>
  <c r="AC46" i="22"/>
  <c r="AD46" i="22"/>
  <c r="V47" i="22"/>
  <c r="W47" i="22"/>
  <c r="X47" i="22"/>
  <c r="Y47" i="22"/>
  <c r="Z47" i="22"/>
  <c r="AA47" i="22"/>
  <c r="AB47" i="22"/>
  <c r="AC47" i="22"/>
  <c r="AD47" i="22"/>
  <c r="V48" i="22"/>
  <c r="W48" i="22"/>
  <c r="X48" i="22"/>
  <c r="Y48" i="22"/>
  <c r="Z48" i="22"/>
  <c r="AA48" i="22"/>
  <c r="AB48" i="22"/>
  <c r="AC48" i="22"/>
  <c r="AD48" i="22"/>
  <c r="V49" i="22"/>
  <c r="W49" i="22"/>
  <c r="X49" i="22"/>
  <c r="Y49" i="22"/>
  <c r="Z49" i="22"/>
  <c r="AA49" i="22"/>
  <c r="AB49" i="22"/>
  <c r="AC49" i="22"/>
  <c r="AD49" i="22"/>
  <c r="V50" i="22"/>
  <c r="W50" i="22"/>
  <c r="X50" i="22"/>
  <c r="Y50" i="22"/>
  <c r="Z50" i="22"/>
  <c r="AA50" i="22"/>
  <c r="AB50" i="22"/>
  <c r="AC50" i="22"/>
  <c r="AD50" i="22"/>
  <c r="V51" i="22"/>
  <c r="W51" i="22"/>
  <c r="X51" i="22"/>
  <c r="Y51" i="22"/>
  <c r="Z51" i="22"/>
  <c r="AA51" i="22"/>
  <c r="AB51" i="22"/>
  <c r="AC51" i="22"/>
  <c r="AD51" i="22"/>
  <c r="V52" i="22"/>
  <c r="W52" i="22"/>
  <c r="X52" i="22"/>
  <c r="Y52" i="22"/>
  <c r="Z52" i="22"/>
  <c r="AA52" i="22"/>
  <c r="AB52" i="22"/>
  <c r="AC52" i="22"/>
  <c r="AD52" i="22"/>
  <c r="V53" i="22"/>
  <c r="W53" i="22"/>
  <c r="X53" i="22"/>
  <c r="Y53" i="22"/>
  <c r="Z53" i="22"/>
  <c r="AA53" i="22"/>
  <c r="AB53" i="22"/>
  <c r="AC53" i="22"/>
  <c r="AD53" i="22"/>
  <c r="V54" i="22"/>
  <c r="W54" i="22"/>
  <c r="X54" i="22"/>
  <c r="Y54" i="22"/>
  <c r="Z54" i="22"/>
  <c r="AA54" i="22"/>
  <c r="AB54" i="22"/>
  <c r="AC54" i="22"/>
  <c r="AD54" i="22"/>
  <c r="V55" i="22"/>
  <c r="W55" i="22"/>
  <c r="X55" i="22"/>
  <c r="Y55" i="22"/>
  <c r="Z55" i="22"/>
  <c r="AA55" i="22"/>
  <c r="AB55" i="22"/>
  <c r="AC55" i="22"/>
  <c r="AD55" i="22"/>
  <c r="V56" i="22"/>
  <c r="W56" i="22"/>
  <c r="X56" i="22"/>
  <c r="Y56" i="22"/>
  <c r="Z56" i="22"/>
  <c r="AA56" i="22"/>
  <c r="AB56" i="22"/>
  <c r="AC56" i="22"/>
  <c r="AD56" i="22"/>
  <c r="V57" i="22"/>
  <c r="W57" i="22"/>
  <c r="X57" i="22"/>
  <c r="Y57" i="22"/>
  <c r="Z57" i="22"/>
  <c r="AA57" i="22"/>
  <c r="AB57" i="22"/>
  <c r="AC57" i="22"/>
  <c r="AD57" i="22"/>
  <c r="V58" i="22"/>
  <c r="W58" i="22"/>
  <c r="X58" i="22"/>
  <c r="Y58" i="22"/>
  <c r="Z58" i="22"/>
  <c r="AA58" i="22"/>
  <c r="AB58" i="22"/>
  <c r="AC58" i="22"/>
  <c r="AD58" i="22"/>
  <c r="V59" i="22"/>
  <c r="W59" i="22"/>
  <c r="X59" i="22"/>
  <c r="Y59" i="22"/>
  <c r="Z59" i="22"/>
  <c r="AA59" i="22"/>
  <c r="AB59" i="22"/>
  <c r="AC59" i="22"/>
  <c r="AD59" i="22"/>
  <c r="V60" i="22"/>
  <c r="W60" i="22"/>
  <c r="X60" i="22"/>
  <c r="Y60" i="22"/>
  <c r="Z60" i="22"/>
  <c r="AA60" i="22"/>
  <c r="AB60" i="22"/>
  <c r="AC60" i="22"/>
  <c r="AD60" i="22"/>
  <c r="V61" i="22"/>
  <c r="W61" i="22"/>
  <c r="X61" i="22"/>
  <c r="Y61" i="22"/>
  <c r="Z61" i="22"/>
  <c r="AA61" i="22"/>
  <c r="AB61" i="22"/>
  <c r="AC61" i="22"/>
  <c r="AD61" i="22"/>
  <c r="V62" i="22"/>
  <c r="W62" i="22"/>
  <c r="X62" i="22"/>
  <c r="Y62" i="22"/>
  <c r="Z62" i="22"/>
  <c r="AA62" i="22"/>
  <c r="AB62" i="22"/>
  <c r="AC62" i="22"/>
  <c r="AD62" i="22"/>
  <c r="V63" i="22"/>
  <c r="W63" i="22"/>
  <c r="X63" i="22"/>
  <c r="Y63" i="22"/>
  <c r="Z63" i="22"/>
  <c r="AA63" i="22"/>
  <c r="AB63" i="22"/>
  <c r="AC63" i="22"/>
  <c r="AD63" i="22"/>
  <c r="V64" i="22"/>
  <c r="W64" i="22"/>
  <c r="X64" i="22"/>
  <c r="Y64" i="22"/>
  <c r="Z64" i="22"/>
  <c r="AA64" i="22"/>
  <c r="AB64" i="22"/>
  <c r="AC64" i="22"/>
  <c r="AD64" i="22"/>
  <c r="V65" i="22"/>
  <c r="W65" i="22"/>
  <c r="X65" i="22"/>
  <c r="Y65" i="22"/>
  <c r="Z65" i="22"/>
  <c r="AA65" i="22"/>
  <c r="AB65" i="22"/>
  <c r="AC65" i="22"/>
  <c r="AD65" i="22"/>
  <c r="V66" i="22"/>
  <c r="W66" i="22"/>
  <c r="X66" i="22"/>
  <c r="Y66" i="22"/>
  <c r="Z66" i="22"/>
  <c r="AA66" i="22"/>
  <c r="AB66" i="22"/>
  <c r="AC66" i="22"/>
  <c r="AD66" i="22"/>
  <c r="V67" i="22"/>
  <c r="W67" i="22"/>
  <c r="X67" i="22"/>
  <c r="Y67" i="22"/>
  <c r="Z67" i="22"/>
  <c r="AA67" i="22"/>
  <c r="AB67" i="22"/>
  <c r="AC67" i="22"/>
  <c r="AD67" i="22"/>
  <c r="V68" i="22"/>
  <c r="W68" i="22"/>
  <c r="X68" i="22"/>
  <c r="Y68" i="22"/>
  <c r="Z68" i="22"/>
  <c r="AA68" i="22"/>
  <c r="AB68" i="22"/>
  <c r="AC68" i="22"/>
  <c r="AD68" i="22"/>
  <c r="V69" i="22"/>
  <c r="W69" i="22"/>
  <c r="X69" i="22"/>
  <c r="Y69" i="22"/>
  <c r="Z69" i="22"/>
  <c r="AA69" i="22"/>
  <c r="AB69" i="22"/>
  <c r="AC69" i="22"/>
  <c r="AD69" i="22"/>
  <c r="V70" i="22"/>
  <c r="W70" i="22"/>
  <c r="X70" i="22"/>
  <c r="Y70" i="22"/>
  <c r="Z70" i="22"/>
  <c r="AA70" i="22"/>
  <c r="AB70" i="22"/>
  <c r="AC70" i="22"/>
  <c r="AD70" i="22"/>
  <c r="V71" i="22"/>
  <c r="W71" i="22"/>
  <c r="X71" i="22"/>
  <c r="Y71" i="22"/>
  <c r="Z71" i="22"/>
  <c r="AA71" i="22"/>
  <c r="AB71" i="22"/>
  <c r="AC71" i="22"/>
  <c r="AD71" i="22"/>
  <c r="V72" i="22"/>
  <c r="W72" i="22"/>
  <c r="X72" i="22"/>
  <c r="Y72" i="22"/>
  <c r="Z72" i="22"/>
  <c r="AA72" i="22"/>
  <c r="AB72" i="22"/>
  <c r="AC72" i="22"/>
  <c r="AD72" i="22"/>
  <c r="V73" i="22"/>
  <c r="W73" i="22"/>
  <c r="X73" i="22"/>
  <c r="Y73" i="22"/>
  <c r="Z73" i="22"/>
  <c r="AA73" i="22"/>
  <c r="AB73" i="22"/>
  <c r="AC73" i="22"/>
  <c r="AD73" i="22"/>
  <c r="V74" i="22"/>
  <c r="W74" i="22"/>
  <c r="X74" i="22"/>
  <c r="Y74" i="22"/>
  <c r="Z74" i="22"/>
  <c r="AA74" i="22"/>
  <c r="AB74" i="22"/>
  <c r="AC74" i="22"/>
  <c r="AD74" i="22"/>
  <c r="V75" i="22"/>
  <c r="W75" i="22"/>
  <c r="X75" i="22"/>
  <c r="Y75" i="22"/>
  <c r="Z75" i="22"/>
  <c r="AA75" i="22"/>
  <c r="AB75" i="22"/>
  <c r="AC75" i="22"/>
  <c r="AD75" i="22"/>
  <c r="V76" i="22"/>
  <c r="W76" i="22"/>
  <c r="X76" i="22"/>
  <c r="Y76" i="22"/>
  <c r="Z76" i="22"/>
  <c r="AA76" i="22"/>
  <c r="AB76" i="22"/>
  <c r="AC76" i="22"/>
  <c r="AD76" i="22"/>
  <c r="V77" i="22"/>
  <c r="W77" i="22"/>
  <c r="X77" i="22"/>
  <c r="Y77" i="22"/>
  <c r="Z77" i="22"/>
  <c r="AA77" i="22"/>
  <c r="AB77" i="22"/>
  <c r="AC77" i="22"/>
  <c r="AD77" i="22"/>
  <c r="V78" i="22"/>
  <c r="W78" i="22"/>
  <c r="X78" i="22"/>
  <c r="Y78" i="22"/>
  <c r="Z78" i="22"/>
  <c r="AA78" i="22"/>
  <c r="AB78" i="22"/>
  <c r="AC78" i="22"/>
  <c r="AD78" i="22"/>
  <c r="V79" i="22"/>
  <c r="W79" i="22"/>
  <c r="X79" i="22"/>
  <c r="Y79" i="22"/>
  <c r="Z79" i="22"/>
  <c r="AA79" i="22"/>
  <c r="AB79" i="22"/>
  <c r="AC79" i="22"/>
  <c r="AD79" i="22"/>
  <c r="V80" i="22"/>
  <c r="W80" i="22"/>
  <c r="X80" i="22"/>
  <c r="Y80" i="22"/>
  <c r="Z80" i="22"/>
  <c r="AA80" i="22"/>
  <c r="AB80" i="22"/>
  <c r="AC80" i="22"/>
  <c r="AD80" i="22"/>
  <c r="V81" i="22"/>
  <c r="W81" i="22"/>
  <c r="X81" i="22"/>
  <c r="Y81" i="22"/>
  <c r="Z81" i="22"/>
  <c r="AA81" i="22"/>
  <c r="AB81" i="22"/>
  <c r="AC81" i="22"/>
  <c r="AD81" i="22"/>
  <c r="V82" i="22"/>
  <c r="W82" i="22"/>
  <c r="X82" i="22"/>
  <c r="Y82" i="22"/>
  <c r="Z82" i="22"/>
  <c r="AA82" i="22"/>
  <c r="AB82" i="22"/>
  <c r="AC82" i="22"/>
  <c r="AD82" i="22"/>
  <c r="V83" i="22"/>
  <c r="W83" i="22"/>
  <c r="X83" i="22"/>
  <c r="Y83" i="22"/>
  <c r="Z83" i="22"/>
  <c r="AA83" i="22"/>
  <c r="AB83" i="22"/>
  <c r="AC83" i="22"/>
  <c r="AD83" i="22"/>
  <c r="V84" i="22"/>
  <c r="W84" i="22"/>
  <c r="X84" i="22"/>
  <c r="Y84" i="22"/>
  <c r="Z84" i="22"/>
  <c r="AA84" i="22"/>
  <c r="AB84" i="22"/>
  <c r="AC84" i="22"/>
  <c r="AD84" i="22"/>
  <c r="V85" i="22"/>
  <c r="W85" i="22"/>
  <c r="X85" i="22"/>
  <c r="Y85" i="22"/>
  <c r="Z85" i="22"/>
  <c r="AA85" i="22"/>
  <c r="AB85" i="22"/>
  <c r="AC85" i="22"/>
  <c r="AD85" i="22"/>
  <c r="V86" i="22"/>
  <c r="W86" i="22"/>
  <c r="X86" i="22"/>
  <c r="Y86" i="22"/>
  <c r="Z86" i="22"/>
  <c r="AA86" i="22"/>
  <c r="AB86" i="22"/>
  <c r="AC86" i="22"/>
  <c r="AD86" i="22"/>
  <c r="V87" i="22"/>
  <c r="W87" i="22"/>
  <c r="X87" i="22"/>
  <c r="Y87" i="22"/>
  <c r="Z87" i="22"/>
  <c r="AA87" i="22"/>
  <c r="AB87" i="22"/>
  <c r="AC87" i="22"/>
  <c r="AD87" i="22"/>
  <c r="V88" i="22"/>
  <c r="W88" i="22"/>
  <c r="X88" i="22"/>
  <c r="Y88" i="22"/>
  <c r="Z88" i="22"/>
  <c r="AA88" i="22"/>
  <c r="AB88" i="22"/>
  <c r="AC88" i="22"/>
  <c r="AD88" i="22"/>
  <c r="V89" i="22"/>
  <c r="W89" i="22"/>
  <c r="X89" i="22"/>
  <c r="Y89" i="22"/>
  <c r="Z89" i="22"/>
  <c r="AA89" i="22"/>
  <c r="AB89" i="22"/>
  <c r="AC89" i="22"/>
  <c r="AD89" i="22"/>
  <c r="V90" i="22"/>
  <c r="W90" i="22"/>
  <c r="X90" i="22"/>
  <c r="Y90" i="22"/>
  <c r="Z90" i="22"/>
  <c r="AA90" i="22"/>
  <c r="AB90" i="22"/>
  <c r="AC90" i="22"/>
  <c r="AD90" i="22"/>
  <c r="V91" i="22"/>
  <c r="W91" i="22"/>
  <c r="X91" i="22"/>
  <c r="Y91" i="22"/>
  <c r="Z91" i="22"/>
  <c r="AA91" i="22"/>
  <c r="AB91" i="22"/>
  <c r="AC91" i="22"/>
  <c r="AD91" i="22"/>
  <c r="V92" i="22"/>
  <c r="W92" i="22"/>
  <c r="X92" i="22"/>
  <c r="Y92" i="22"/>
  <c r="Z92" i="22"/>
  <c r="AA92" i="22"/>
  <c r="AB92" i="22"/>
  <c r="AC92" i="22"/>
  <c r="AD92" i="22"/>
  <c r="V93" i="22"/>
  <c r="W93" i="22"/>
  <c r="X93" i="22"/>
  <c r="Y93" i="22"/>
  <c r="Z93" i="22"/>
  <c r="AA93" i="22"/>
  <c r="AB93" i="22"/>
  <c r="AC93" i="22"/>
  <c r="AD93" i="22"/>
  <c r="V94" i="22"/>
  <c r="W94" i="22"/>
  <c r="X94" i="22"/>
  <c r="Y94" i="22"/>
  <c r="Z94" i="22"/>
  <c r="AA94" i="22"/>
  <c r="AB94" i="22"/>
  <c r="AC94" i="22"/>
  <c r="AD94" i="22"/>
  <c r="V95" i="22"/>
  <c r="W95" i="22"/>
  <c r="X95" i="22"/>
  <c r="Y95" i="22"/>
  <c r="Z95" i="22"/>
  <c r="AA95" i="22"/>
  <c r="AB95" i="22"/>
  <c r="AC95" i="22"/>
  <c r="AD95" i="22"/>
  <c r="V96" i="22"/>
  <c r="W96" i="22"/>
  <c r="X96" i="22"/>
  <c r="Y96" i="22"/>
  <c r="Z96" i="22"/>
  <c r="AA96" i="22"/>
  <c r="AB96" i="22"/>
  <c r="AC96" i="22"/>
  <c r="AD96" i="22"/>
  <c r="V97" i="22"/>
  <c r="W97" i="22"/>
  <c r="X97" i="22"/>
  <c r="Y97" i="22"/>
  <c r="Z97" i="22"/>
  <c r="AA97" i="22"/>
  <c r="AB97" i="22"/>
  <c r="AC97" i="22"/>
  <c r="AD97" i="22"/>
  <c r="V98" i="22"/>
  <c r="W98" i="22"/>
  <c r="X98" i="22"/>
  <c r="Y98" i="22"/>
  <c r="Z98" i="22"/>
  <c r="AA98" i="22"/>
  <c r="AB98" i="22"/>
  <c r="AC98" i="22"/>
  <c r="AD98" i="22"/>
  <c r="V99" i="22"/>
  <c r="W99" i="22"/>
  <c r="X99" i="22"/>
  <c r="Y99" i="22"/>
  <c r="Z99" i="22"/>
  <c r="AA99" i="22"/>
  <c r="AB99" i="22"/>
  <c r="AC99" i="22"/>
  <c r="AD99" i="22"/>
  <c r="V100" i="22"/>
  <c r="W100" i="22"/>
  <c r="X100" i="22"/>
  <c r="Y100" i="22"/>
  <c r="Z100" i="22"/>
  <c r="AA100" i="22"/>
  <c r="AB100" i="22"/>
  <c r="AC100" i="22"/>
  <c r="AD100" i="22"/>
  <c r="V101" i="22"/>
  <c r="W101" i="22"/>
  <c r="X101" i="22"/>
  <c r="Y101" i="22"/>
  <c r="Z101" i="22"/>
  <c r="AA101" i="22"/>
  <c r="AB101" i="22"/>
  <c r="AC101" i="22"/>
  <c r="AD101" i="22"/>
  <c r="V102" i="22"/>
  <c r="W102" i="22"/>
  <c r="X102" i="22"/>
  <c r="Y102" i="22"/>
  <c r="Z102" i="22"/>
  <c r="AA102" i="22"/>
  <c r="AB102" i="22"/>
  <c r="AC102" i="22"/>
  <c r="AD102" i="22"/>
  <c r="V103" i="22"/>
  <c r="W103" i="22"/>
  <c r="X103" i="22"/>
  <c r="Y103" i="22"/>
  <c r="Z103" i="22"/>
  <c r="AA103" i="22"/>
  <c r="AB103" i="22"/>
  <c r="AC103" i="22"/>
  <c r="AD103" i="22"/>
  <c r="V104" i="22"/>
  <c r="W104" i="22"/>
  <c r="X104" i="22"/>
  <c r="Y104" i="22"/>
  <c r="Z104" i="22"/>
  <c r="AA104" i="22"/>
  <c r="AB104" i="22"/>
  <c r="AC104" i="22"/>
  <c r="AD104" i="22"/>
  <c r="V105" i="22"/>
  <c r="W105" i="22"/>
  <c r="X105" i="22"/>
  <c r="Y105" i="22"/>
  <c r="Z105" i="22"/>
  <c r="AA105" i="22"/>
  <c r="AB105" i="22"/>
  <c r="AC105" i="22"/>
  <c r="AD105" i="22"/>
  <c r="V106" i="22"/>
  <c r="W106" i="22"/>
  <c r="X106" i="22"/>
  <c r="Y106" i="22"/>
  <c r="Z106" i="22"/>
  <c r="AA106" i="22"/>
  <c r="AB106" i="22"/>
  <c r="AC106" i="22"/>
  <c r="AD106" i="22"/>
  <c r="V107" i="22"/>
  <c r="W107" i="22"/>
  <c r="X107" i="22"/>
  <c r="Y107" i="22"/>
  <c r="Z107" i="22"/>
  <c r="AA107" i="22"/>
  <c r="AB107" i="22"/>
  <c r="AC107" i="22"/>
  <c r="AD107" i="22"/>
  <c r="V108" i="22"/>
  <c r="W108" i="22"/>
  <c r="X108" i="22"/>
  <c r="Y108" i="22"/>
  <c r="Z108" i="22"/>
  <c r="AA108" i="22"/>
  <c r="AB108" i="22"/>
  <c r="AC108" i="22"/>
  <c r="AD108" i="22"/>
  <c r="V109" i="22"/>
  <c r="W109" i="22"/>
  <c r="X109" i="22"/>
  <c r="Y109" i="22"/>
  <c r="Z109" i="22"/>
  <c r="AA109" i="22"/>
  <c r="AB109" i="22"/>
  <c r="AC109" i="22"/>
  <c r="AD109" i="22"/>
  <c r="V110" i="22"/>
  <c r="W110" i="22"/>
  <c r="X110" i="22"/>
  <c r="Y110" i="22"/>
  <c r="Z110" i="22"/>
  <c r="AA110" i="22"/>
  <c r="AB110" i="22"/>
  <c r="AC110" i="22"/>
  <c r="AD110" i="22"/>
  <c r="V111" i="22"/>
  <c r="W111" i="22"/>
  <c r="X111" i="22"/>
  <c r="Y111" i="22"/>
  <c r="Z111" i="22"/>
  <c r="AA111" i="22"/>
  <c r="AB111" i="22"/>
  <c r="AC111" i="22"/>
  <c r="AD111" i="22"/>
  <c r="V112" i="22"/>
  <c r="W112" i="22"/>
  <c r="X112" i="22"/>
  <c r="Y112" i="22"/>
  <c r="Z112" i="22"/>
  <c r="AA112" i="22"/>
  <c r="AB112" i="22"/>
  <c r="AC112" i="22"/>
  <c r="AD112" i="22"/>
  <c r="V113" i="22"/>
  <c r="W113" i="22"/>
  <c r="X113" i="22"/>
  <c r="Y113" i="22"/>
  <c r="Z113" i="22"/>
  <c r="AA113" i="22"/>
  <c r="AB113" i="22"/>
  <c r="AC113" i="22"/>
  <c r="AD113" i="22"/>
  <c r="V114" i="22"/>
  <c r="W114" i="22"/>
  <c r="X114" i="22"/>
  <c r="Y114" i="22"/>
  <c r="Z114" i="22"/>
  <c r="AA114" i="22"/>
  <c r="AB114" i="22"/>
  <c r="AC114" i="22"/>
  <c r="AD114" i="22"/>
  <c r="V115" i="22"/>
  <c r="W115" i="22"/>
  <c r="X115" i="22"/>
  <c r="Y115" i="22"/>
  <c r="Z115" i="22"/>
  <c r="AA115" i="22"/>
  <c r="AB115" i="22"/>
  <c r="AC115" i="22"/>
  <c r="AD115" i="22"/>
  <c r="V116" i="22"/>
  <c r="W116" i="22"/>
  <c r="X116" i="22"/>
  <c r="Y116" i="22"/>
  <c r="Z116" i="22"/>
  <c r="AA116" i="22"/>
  <c r="AB116" i="22"/>
  <c r="AC116" i="22"/>
  <c r="AD116" i="22"/>
  <c r="V117" i="22"/>
  <c r="W117" i="22"/>
  <c r="X117" i="22"/>
  <c r="Y117" i="22"/>
  <c r="Z117" i="22"/>
  <c r="AA117" i="22"/>
  <c r="AB117" i="22"/>
  <c r="AC117" i="22"/>
  <c r="AD117" i="22"/>
  <c r="V118" i="22"/>
  <c r="W118" i="22"/>
  <c r="X118" i="22"/>
  <c r="Y118" i="22"/>
  <c r="Z118" i="22"/>
  <c r="AA118" i="22"/>
  <c r="AB118" i="22"/>
  <c r="AC118" i="22"/>
  <c r="AD118" i="22"/>
  <c r="V119" i="22"/>
  <c r="W119" i="22"/>
  <c r="X119" i="22"/>
  <c r="Y119" i="22"/>
  <c r="Z119" i="22"/>
  <c r="AA119" i="22"/>
  <c r="AB119" i="22"/>
  <c r="AC119" i="22"/>
  <c r="AD119" i="22"/>
  <c r="V120" i="22"/>
  <c r="W120" i="22"/>
  <c r="X120" i="22"/>
  <c r="Y120" i="22"/>
  <c r="Z120" i="22"/>
  <c r="AA120" i="22"/>
  <c r="AB120" i="22"/>
  <c r="AC120" i="22"/>
  <c r="AD120" i="22"/>
  <c r="V121" i="22"/>
  <c r="W121" i="22"/>
  <c r="X121" i="22"/>
  <c r="Y121" i="22"/>
  <c r="Z121" i="22"/>
  <c r="AA121" i="22"/>
  <c r="AB121" i="22"/>
  <c r="AC121" i="22"/>
  <c r="AD121" i="22"/>
  <c r="V122" i="22"/>
  <c r="W122" i="22"/>
  <c r="X122" i="22"/>
  <c r="Y122" i="22"/>
  <c r="Z122" i="22"/>
  <c r="AA122" i="22"/>
  <c r="AB122" i="22"/>
  <c r="AC122" i="22"/>
  <c r="AD122" i="22"/>
  <c r="V123" i="22"/>
  <c r="W123" i="22"/>
  <c r="X123" i="22"/>
  <c r="Y123" i="22"/>
  <c r="Z123" i="22"/>
  <c r="AA123" i="22"/>
  <c r="AB123" i="22"/>
  <c r="AC123" i="22"/>
  <c r="AD123" i="22"/>
  <c r="V124" i="22"/>
  <c r="W124" i="22"/>
  <c r="X124" i="22"/>
  <c r="Y124" i="22"/>
  <c r="Z124" i="22"/>
  <c r="AA124" i="22"/>
  <c r="AB124" i="22"/>
  <c r="AC124" i="22"/>
  <c r="AD124" i="22"/>
  <c r="V125" i="22"/>
  <c r="W125" i="22"/>
  <c r="X125" i="22"/>
  <c r="Y125" i="22"/>
  <c r="Z125" i="22"/>
  <c r="AA125" i="22"/>
  <c r="AB125" i="22"/>
  <c r="AC125" i="22"/>
  <c r="AD125" i="22"/>
  <c r="V126" i="22"/>
  <c r="W126" i="22"/>
  <c r="X126" i="22"/>
  <c r="Y126" i="22"/>
  <c r="Z126" i="22"/>
  <c r="AA126" i="22"/>
  <c r="AB126" i="22"/>
  <c r="AC126" i="22"/>
  <c r="AD126" i="22"/>
  <c r="V127" i="22"/>
  <c r="W127" i="22"/>
  <c r="X127" i="22"/>
  <c r="Y127" i="22"/>
  <c r="Z127" i="22"/>
  <c r="AA127" i="22"/>
  <c r="AB127" i="22"/>
  <c r="AC127" i="22"/>
  <c r="AD127" i="22"/>
  <c r="V128" i="22"/>
  <c r="W128" i="22"/>
  <c r="X128" i="22"/>
  <c r="Y128" i="22"/>
  <c r="Z128" i="22"/>
  <c r="AA128" i="22"/>
  <c r="AB128" i="22"/>
  <c r="AC128" i="22"/>
  <c r="AD128" i="22"/>
  <c r="V129" i="22"/>
  <c r="W129" i="22"/>
  <c r="X129" i="22"/>
  <c r="Y129" i="22"/>
  <c r="Z129" i="22"/>
  <c r="AA129" i="22"/>
  <c r="AB129" i="22"/>
  <c r="AC129" i="22"/>
  <c r="AD129" i="22"/>
  <c r="V130" i="22"/>
  <c r="W130" i="22"/>
  <c r="X130" i="22"/>
  <c r="Y130" i="22"/>
  <c r="Z130" i="22"/>
  <c r="AA130" i="22"/>
  <c r="AB130" i="22"/>
  <c r="AC130" i="22"/>
  <c r="AD130" i="22"/>
  <c r="V131" i="22"/>
  <c r="W131" i="22"/>
  <c r="X131" i="22"/>
  <c r="Y131" i="22"/>
  <c r="Z131" i="22"/>
  <c r="AA131" i="22"/>
  <c r="AB131" i="22"/>
  <c r="AC131" i="22"/>
  <c r="AD131" i="22"/>
  <c r="V132" i="22"/>
  <c r="W132" i="22"/>
  <c r="X132" i="22"/>
  <c r="Y132" i="22"/>
  <c r="Z132" i="22"/>
  <c r="AA132" i="22"/>
  <c r="AB132" i="22"/>
  <c r="AC132" i="22"/>
  <c r="AD132" i="22"/>
  <c r="V133" i="22"/>
  <c r="W133" i="22"/>
  <c r="X133" i="22"/>
  <c r="Y133" i="22"/>
  <c r="Z133" i="22"/>
  <c r="AA133" i="22"/>
  <c r="AB133" i="22"/>
  <c r="AC133" i="22"/>
  <c r="AD133" i="22"/>
  <c r="V134" i="22"/>
  <c r="W134" i="22"/>
  <c r="X134" i="22"/>
  <c r="Y134" i="22"/>
  <c r="Z134" i="22"/>
  <c r="AA134" i="22"/>
  <c r="AB134" i="22"/>
  <c r="AC134" i="22"/>
  <c r="AD134" i="22"/>
  <c r="V135" i="22"/>
  <c r="W135" i="22"/>
  <c r="X135" i="22"/>
  <c r="Y135" i="22"/>
  <c r="Z135" i="22"/>
  <c r="AA135" i="22"/>
  <c r="AB135" i="22"/>
  <c r="AC135" i="22"/>
  <c r="AD135" i="22"/>
  <c r="V136" i="22"/>
  <c r="W136" i="22"/>
  <c r="X136" i="22"/>
  <c r="Y136" i="22"/>
  <c r="Z136" i="22"/>
  <c r="AA136" i="22"/>
  <c r="AB136" i="22"/>
  <c r="AC136" i="22"/>
  <c r="AD136" i="22"/>
  <c r="V137" i="22"/>
  <c r="W137" i="22"/>
  <c r="X137" i="22"/>
  <c r="Y137" i="22"/>
  <c r="Z137" i="22"/>
  <c r="AA137" i="22"/>
  <c r="AB137" i="22"/>
  <c r="AC137" i="22"/>
  <c r="AD137" i="22"/>
  <c r="V138" i="22"/>
  <c r="W138" i="22"/>
  <c r="X138" i="22"/>
  <c r="Y138" i="22"/>
  <c r="Z138" i="22"/>
  <c r="AA138" i="22"/>
  <c r="AB138" i="22"/>
  <c r="AC138" i="22"/>
  <c r="AD138" i="22"/>
  <c r="V139" i="22"/>
  <c r="W139" i="22"/>
  <c r="X139" i="22"/>
  <c r="Y139" i="22"/>
  <c r="Z139" i="22"/>
  <c r="AA139" i="22"/>
  <c r="AB139" i="22"/>
  <c r="AC139" i="22"/>
  <c r="AD139" i="22"/>
  <c r="V140" i="22"/>
  <c r="W140" i="22"/>
  <c r="X140" i="22"/>
  <c r="Y140" i="22"/>
  <c r="Z140" i="22"/>
  <c r="AA140" i="22"/>
  <c r="AB140" i="22"/>
  <c r="AC140" i="22"/>
  <c r="AD140" i="22"/>
  <c r="V141" i="22"/>
  <c r="W141" i="22"/>
  <c r="X141" i="22"/>
  <c r="Y141" i="22"/>
  <c r="Z141" i="22"/>
  <c r="AA141" i="22"/>
  <c r="AB141" i="22"/>
  <c r="AC141" i="22"/>
  <c r="AD141" i="22"/>
  <c r="V142" i="22"/>
  <c r="W142" i="22"/>
  <c r="X142" i="22"/>
  <c r="Y142" i="22"/>
  <c r="Z142" i="22"/>
  <c r="AA142" i="22"/>
  <c r="AB142" i="22"/>
  <c r="AC142" i="22"/>
  <c r="AD142" i="22"/>
  <c r="V143" i="22"/>
  <c r="W143" i="22"/>
  <c r="X143" i="22"/>
  <c r="Y143" i="22"/>
  <c r="Z143" i="22"/>
  <c r="AA143" i="22"/>
  <c r="AB143" i="22"/>
  <c r="AC143" i="22"/>
  <c r="AD143" i="22"/>
  <c r="V144" i="22"/>
  <c r="W144" i="22"/>
  <c r="X144" i="22"/>
  <c r="Y144" i="22"/>
  <c r="Z144" i="22"/>
  <c r="AA144" i="22"/>
  <c r="AB144" i="22"/>
  <c r="AC144" i="22"/>
  <c r="AD144" i="22"/>
  <c r="V145" i="22"/>
  <c r="W145" i="22"/>
  <c r="X145" i="22"/>
  <c r="Y145" i="22"/>
  <c r="Z145" i="22"/>
  <c r="AA145" i="22"/>
  <c r="AB145" i="22"/>
  <c r="AC145" i="22"/>
  <c r="AD145" i="22"/>
  <c r="V146" i="22"/>
  <c r="W146" i="22"/>
  <c r="X146" i="22"/>
  <c r="Y146" i="22"/>
  <c r="Z146" i="22"/>
  <c r="AA146" i="22"/>
  <c r="AB146" i="22"/>
  <c r="AC146" i="22"/>
  <c r="AD146" i="22"/>
  <c r="V147" i="22"/>
  <c r="W147" i="22"/>
  <c r="X147" i="22"/>
  <c r="Y147" i="22"/>
  <c r="Z147" i="22"/>
  <c r="AA147" i="22"/>
  <c r="AB147" i="22"/>
  <c r="AC147" i="22"/>
  <c r="AD147" i="22"/>
  <c r="V148" i="22"/>
  <c r="W148" i="22"/>
  <c r="X148" i="22"/>
  <c r="Y148" i="22"/>
  <c r="Z148" i="22"/>
  <c r="AA148" i="22"/>
  <c r="AB148" i="22"/>
  <c r="AC148" i="22"/>
  <c r="AD148" i="22"/>
  <c r="V149" i="22"/>
  <c r="W149" i="22"/>
  <c r="X149" i="22"/>
  <c r="Y149" i="22"/>
  <c r="Z149" i="22"/>
  <c r="AA149" i="22"/>
  <c r="AB149" i="22"/>
  <c r="AC149" i="22"/>
  <c r="AD149" i="22"/>
  <c r="V150" i="22"/>
  <c r="W150" i="22"/>
  <c r="X150" i="22"/>
  <c r="Y150" i="22"/>
  <c r="Z150" i="22"/>
  <c r="AA150" i="22"/>
  <c r="AB150" i="22"/>
  <c r="AC150" i="22"/>
  <c r="AD150" i="22"/>
  <c r="V151" i="22"/>
  <c r="W151" i="22"/>
  <c r="X151" i="22"/>
  <c r="Y151" i="22"/>
  <c r="Z151" i="22"/>
  <c r="AA151" i="22"/>
  <c r="AB151" i="22"/>
  <c r="AC151" i="22"/>
  <c r="AD151" i="22"/>
  <c r="V152" i="22"/>
  <c r="W152" i="22"/>
  <c r="X152" i="22"/>
  <c r="Y152" i="22"/>
  <c r="Z152" i="22"/>
  <c r="AA152" i="22"/>
  <c r="AB152" i="22"/>
  <c r="AC152" i="22"/>
  <c r="AD152" i="22"/>
  <c r="V153" i="22"/>
  <c r="W153" i="22"/>
  <c r="X153" i="22"/>
  <c r="Y153" i="22"/>
  <c r="Z153" i="22"/>
  <c r="AA153" i="22"/>
  <c r="AB153" i="22"/>
  <c r="AC153" i="22"/>
  <c r="AD153" i="22"/>
  <c r="V154" i="22"/>
  <c r="W154" i="22"/>
  <c r="X154" i="22"/>
  <c r="Y154" i="22"/>
  <c r="Z154" i="22"/>
  <c r="AA154" i="22"/>
  <c r="AB154" i="22"/>
  <c r="AC154" i="22"/>
  <c r="AD154" i="22"/>
  <c r="V155" i="22"/>
  <c r="W155" i="22"/>
  <c r="X155" i="22"/>
  <c r="Y155" i="22"/>
  <c r="Z155" i="22"/>
  <c r="AA155" i="22"/>
  <c r="AB155" i="22"/>
  <c r="AC155" i="22"/>
  <c r="AD155" i="22"/>
  <c r="V156" i="22"/>
  <c r="W156" i="22"/>
  <c r="X156" i="22"/>
  <c r="Y156" i="22"/>
  <c r="Z156" i="22"/>
  <c r="AA156" i="22"/>
  <c r="AB156" i="22"/>
  <c r="AC156" i="22"/>
  <c r="AD156" i="22"/>
  <c r="V157" i="22"/>
  <c r="W157" i="22"/>
  <c r="X157" i="22"/>
  <c r="Y157" i="22"/>
  <c r="Z157" i="22"/>
  <c r="AA157" i="22"/>
  <c r="AB157" i="22"/>
  <c r="AC157" i="22"/>
  <c r="AD157" i="22"/>
  <c r="V158" i="22"/>
  <c r="W158" i="22"/>
  <c r="X158" i="22"/>
  <c r="Y158" i="22"/>
  <c r="Z158" i="22"/>
  <c r="AA158" i="22"/>
  <c r="AB158" i="22"/>
  <c r="AC158" i="22"/>
  <c r="AD158" i="22"/>
  <c r="V159" i="22"/>
  <c r="W159" i="22"/>
  <c r="X159" i="22"/>
  <c r="Y159" i="22"/>
  <c r="Z159" i="22"/>
  <c r="AA159" i="22"/>
  <c r="AB159" i="22"/>
  <c r="AC159" i="22"/>
  <c r="AD159" i="22"/>
  <c r="V160" i="22"/>
  <c r="W160" i="22"/>
  <c r="X160" i="22"/>
  <c r="Y160" i="22"/>
  <c r="Z160" i="22"/>
  <c r="AA160" i="22"/>
  <c r="AB160" i="22"/>
  <c r="AC160" i="22"/>
  <c r="AD160" i="22"/>
  <c r="V161" i="22"/>
  <c r="W161" i="22"/>
  <c r="X161" i="22"/>
  <c r="Y161" i="22"/>
  <c r="Z161" i="22"/>
  <c r="AA161" i="22"/>
  <c r="AB161" i="22"/>
  <c r="AC161" i="22"/>
  <c r="AD161" i="22"/>
  <c r="V162" i="22"/>
  <c r="W162" i="22"/>
  <c r="X162" i="22"/>
  <c r="Y162" i="22"/>
  <c r="Z162" i="22"/>
  <c r="AA162" i="22"/>
  <c r="AB162" i="22"/>
  <c r="AC162" i="22"/>
  <c r="AD162" i="22"/>
  <c r="V163" i="22"/>
  <c r="W163" i="22"/>
  <c r="X163" i="22"/>
  <c r="Y163" i="22"/>
  <c r="Z163" i="22"/>
  <c r="AA163" i="22"/>
  <c r="AB163" i="22"/>
  <c r="AC163" i="22"/>
  <c r="AD163" i="22"/>
  <c r="V164" i="22"/>
  <c r="W164" i="22"/>
  <c r="X164" i="22"/>
  <c r="Y164" i="22"/>
  <c r="Z164" i="22"/>
  <c r="AA164" i="22"/>
  <c r="AB164" i="22"/>
  <c r="AC164" i="22"/>
  <c r="AD164" i="22"/>
  <c r="V165" i="22"/>
  <c r="W165" i="22"/>
  <c r="X165" i="22"/>
  <c r="Y165" i="22"/>
  <c r="Z165" i="22"/>
  <c r="AA165" i="22"/>
  <c r="AB165" i="22"/>
  <c r="AC165" i="22"/>
  <c r="AD165" i="22"/>
  <c r="V166" i="22"/>
  <c r="W166" i="22"/>
  <c r="X166" i="22"/>
  <c r="Y166" i="22"/>
  <c r="Z166" i="22"/>
  <c r="AA166" i="22"/>
  <c r="AB166" i="22"/>
  <c r="AC166" i="22"/>
  <c r="AD166" i="22"/>
  <c r="V167" i="22"/>
  <c r="W167" i="22"/>
  <c r="X167" i="22"/>
  <c r="Y167" i="22"/>
  <c r="Z167" i="22"/>
  <c r="AA167" i="22"/>
  <c r="AB167" i="22"/>
  <c r="AC167" i="22"/>
  <c r="AD167" i="22"/>
  <c r="V168" i="22"/>
  <c r="W168" i="22"/>
  <c r="X168" i="22"/>
  <c r="Y168" i="22"/>
  <c r="Z168" i="22"/>
  <c r="AA168" i="22"/>
  <c r="AB168" i="22"/>
  <c r="AC168" i="22"/>
  <c r="AD168" i="22"/>
  <c r="V169" i="22"/>
  <c r="W169" i="22"/>
  <c r="X169" i="22"/>
  <c r="Y169" i="22"/>
  <c r="Z169" i="22"/>
  <c r="AA169" i="22"/>
  <c r="AB169" i="22"/>
  <c r="AC169" i="22"/>
  <c r="AD169" i="22"/>
  <c r="V170" i="22"/>
  <c r="W170" i="22"/>
  <c r="X170" i="22"/>
  <c r="Y170" i="22"/>
  <c r="Z170" i="22"/>
  <c r="AA170" i="22"/>
  <c r="AB170" i="22"/>
  <c r="AC170" i="22"/>
  <c r="AD170" i="22"/>
  <c r="V171" i="22"/>
  <c r="W171" i="22"/>
  <c r="X171" i="22"/>
  <c r="Y171" i="22"/>
  <c r="Z171" i="22"/>
  <c r="AA171" i="22"/>
  <c r="AB171" i="22"/>
  <c r="AC171" i="22"/>
  <c r="AD171" i="22"/>
  <c r="V172" i="22"/>
  <c r="W172" i="22"/>
  <c r="X172" i="22"/>
  <c r="Y172" i="22"/>
  <c r="Z172" i="22"/>
  <c r="AA172" i="22"/>
  <c r="AB172" i="22"/>
  <c r="AC172" i="22"/>
  <c r="AD172" i="22"/>
  <c r="V173" i="22"/>
  <c r="W173" i="22"/>
  <c r="X173" i="22"/>
  <c r="Y173" i="22"/>
  <c r="Z173" i="22"/>
  <c r="AA173" i="22"/>
  <c r="AB173" i="22"/>
  <c r="AC173" i="22"/>
  <c r="AD173" i="22"/>
  <c r="V174" i="22"/>
  <c r="W174" i="22"/>
  <c r="X174" i="22"/>
  <c r="Y174" i="22"/>
  <c r="Z174" i="22"/>
  <c r="AA174" i="22"/>
  <c r="AB174" i="22"/>
  <c r="AC174" i="22"/>
  <c r="AD174" i="22"/>
  <c r="V175" i="22"/>
  <c r="W175" i="22"/>
  <c r="X175" i="22"/>
  <c r="Y175" i="22"/>
  <c r="Z175" i="22"/>
  <c r="AA175" i="22"/>
  <c r="AB175" i="22"/>
  <c r="AC175" i="22"/>
  <c r="AD175" i="22"/>
  <c r="V176" i="22"/>
  <c r="W176" i="22"/>
  <c r="X176" i="22"/>
  <c r="Y176" i="22"/>
  <c r="Z176" i="22"/>
  <c r="AA176" i="22"/>
  <c r="AB176" i="22"/>
  <c r="AC176" i="22"/>
  <c r="AD176" i="22"/>
  <c r="V177" i="22"/>
  <c r="W177" i="22"/>
  <c r="X177" i="22"/>
  <c r="Y177" i="22"/>
  <c r="Z177" i="22"/>
  <c r="AA177" i="22"/>
  <c r="AB177" i="22"/>
  <c r="AC177" i="22"/>
  <c r="AD177" i="22"/>
  <c r="V178" i="22"/>
  <c r="W178" i="22"/>
  <c r="X178" i="22"/>
  <c r="Y178" i="22"/>
  <c r="Z178" i="22"/>
  <c r="AA178" i="22"/>
  <c r="AB178" i="22"/>
  <c r="AC178" i="22"/>
  <c r="AD178" i="22"/>
  <c r="V179" i="22"/>
  <c r="W179" i="22"/>
  <c r="X179" i="22"/>
  <c r="Y179" i="22"/>
  <c r="Z179" i="22"/>
  <c r="AA179" i="22"/>
  <c r="AB179" i="22"/>
  <c r="AC179" i="22"/>
  <c r="AD179" i="22"/>
  <c r="V180" i="22"/>
  <c r="W180" i="22"/>
  <c r="X180" i="22"/>
  <c r="Y180" i="22"/>
  <c r="Z180" i="22"/>
  <c r="AA180" i="22"/>
  <c r="AB180" i="22"/>
  <c r="AC180" i="22"/>
  <c r="AD180" i="22"/>
  <c r="V181" i="22"/>
  <c r="W181" i="22"/>
  <c r="X181" i="22"/>
  <c r="Y181" i="22"/>
  <c r="Z181" i="22"/>
  <c r="AA181" i="22"/>
  <c r="AB181" i="22"/>
  <c r="AC181" i="22"/>
  <c r="AD181" i="22"/>
  <c r="V182" i="22"/>
  <c r="W182" i="22"/>
  <c r="X182" i="22"/>
  <c r="Y182" i="22"/>
  <c r="Z182" i="22"/>
  <c r="AA182" i="22"/>
  <c r="AB182" i="22"/>
  <c r="AC182" i="22"/>
  <c r="AD182" i="22"/>
  <c r="V183" i="22"/>
  <c r="W183" i="22"/>
  <c r="X183" i="22"/>
  <c r="Y183" i="22"/>
  <c r="Z183" i="22"/>
  <c r="AA183" i="22"/>
  <c r="AB183" i="22"/>
  <c r="AC183" i="22"/>
  <c r="AD183" i="22"/>
  <c r="V184" i="22"/>
  <c r="W184" i="22"/>
  <c r="X184" i="22"/>
  <c r="Y184" i="22"/>
  <c r="Z184" i="22"/>
  <c r="AA184" i="22"/>
  <c r="AB184" i="22"/>
  <c r="AC184" i="22"/>
  <c r="AD184" i="22"/>
  <c r="V185" i="22"/>
  <c r="W185" i="22"/>
  <c r="X185" i="22"/>
  <c r="Y185" i="22"/>
  <c r="Z185" i="22"/>
  <c r="AA185" i="22"/>
  <c r="AB185" i="22"/>
  <c r="AC185" i="22"/>
  <c r="AD185" i="22"/>
  <c r="V186" i="22"/>
  <c r="W186" i="22"/>
  <c r="X186" i="22"/>
  <c r="Y186" i="22"/>
  <c r="Z186" i="22"/>
  <c r="AA186" i="22"/>
  <c r="AB186" i="22"/>
  <c r="AC186" i="22"/>
  <c r="AD186" i="22"/>
  <c r="V187" i="22"/>
  <c r="W187" i="22"/>
  <c r="X187" i="22"/>
  <c r="Y187" i="22"/>
  <c r="Z187" i="22"/>
  <c r="AA187" i="22"/>
  <c r="AB187" i="22"/>
  <c r="AC187" i="22"/>
  <c r="AD187" i="22"/>
  <c r="V188" i="22"/>
  <c r="W188" i="22"/>
  <c r="X188" i="22"/>
  <c r="Y188" i="22"/>
  <c r="Z188" i="22"/>
  <c r="AA188" i="22"/>
  <c r="AB188" i="22"/>
  <c r="AC188" i="22"/>
  <c r="AD188" i="22"/>
  <c r="V189" i="22"/>
  <c r="W189" i="22"/>
  <c r="X189" i="22"/>
  <c r="Y189" i="22"/>
  <c r="Z189" i="22"/>
  <c r="AA189" i="22"/>
  <c r="AB189" i="22"/>
  <c r="AC189" i="22"/>
  <c r="AD189" i="22"/>
  <c r="V190" i="22"/>
  <c r="W190" i="22"/>
  <c r="X190" i="22"/>
  <c r="Y190" i="22"/>
  <c r="Z190" i="22"/>
  <c r="AA190" i="22"/>
  <c r="AB190" i="22"/>
  <c r="AC190" i="22"/>
  <c r="AD190" i="22"/>
  <c r="V191" i="22"/>
  <c r="W191" i="22"/>
  <c r="X191" i="22"/>
  <c r="Y191" i="22"/>
  <c r="Z191" i="22"/>
  <c r="AA191" i="22"/>
  <c r="AB191" i="22"/>
  <c r="AC191" i="22"/>
  <c r="AD191" i="22"/>
  <c r="V192" i="22"/>
  <c r="W192" i="22"/>
  <c r="X192" i="22"/>
  <c r="Y192" i="22"/>
  <c r="Z192" i="22"/>
  <c r="AA192" i="22"/>
  <c r="AB192" i="22"/>
  <c r="AC192" i="22"/>
  <c r="AD192" i="22"/>
  <c r="V193" i="22"/>
  <c r="W193" i="22"/>
  <c r="X193" i="22"/>
  <c r="Y193" i="22"/>
  <c r="Z193" i="22"/>
  <c r="AA193" i="22"/>
  <c r="AB193" i="22"/>
  <c r="AC193" i="22"/>
  <c r="AD193" i="22"/>
  <c r="Q19" i="22" l="1"/>
  <c r="Q37" i="22"/>
  <c r="R37" i="22"/>
  <c r="R39" i="22"/>
  <c r="Q18" i="22"/>
  <c r="Q17" i="22"/>
  <c r="R21" i="22"/>
  <c r="Q21" i="22"/>
  <c r="S21" i="22"/>
  <c r="Q22" i="22"/>
  <c r="S22" i="22"/>
  <c r="R22" i="22"/>
  <c r="S23" i="22"/>
  <c r="R23" i="22"/>
  <c r="Q23" i="22"/>
  <c r="R24" i="22"/>
  <c r="Q24" i="22"/>
  <c r="S24" i="22"/>
  <c r="S25" i="22"/>
  <c r="R25" i="22"/>
  <c r="Q25" i="22"/>
  <c r="S26" i="22"/>
  <c r="R26" i="22"/>
  <c r="Q26" i="22"/>
  <c r="S27" i="22"/>
  <c r="Q27" i="22"/>
  <c r="R27" i="22"/>
  <c r="R28" i="22"/>
  <c r="S28" i="22"/>
  <c r="Q28" i="22"/>
  <c r="S29" i="22"/>
  <c r="R29" i="22"/>
  <c r="Q29" i="22"/>
  <c r="S30" i="22"/>
  <c r="R30" i="22"/>
  <c r="Q30" i="22"/>
  <c r="R31" i="22"/>
  <c r="Q31" i="22"/>
  <c r="S31" i="22"/>
  <c r="R32" i="22"/>
  <c r="S32" i="22"/>
  <c r="Q32" i="22"/>
  <c r="S54" i="20"/>
  <c r="X54" i="20"/>
  <c r="Y54" i="20"/>
  <c r="Z54" i="20"/>
  <c r="S55" i="20"/>
  <c r="X55" i="20"/>
  <c r="Y55" i="20"/>
  <c r="Z55" i="20"/>
  <c r="S56" i="20"/>
  <c r="X56" i="20"/>
  <c r="Y56" i="20"/>
  <c r="Z56" i="20"/>
  <c r="S57" i="20"/>
  <c r="X57" i="20"/>
  <c r="Y57" i="20"/>
  <c r="Z57" i="20"/>
  <c r="S58" i="20"/>
  <c r="X58" i="20"/>
  <c r="Y58" i="20"/>
  <c r="Z58" i="20"/>
  <c r="S59" i="20"/>
  <c r="X59" i="20"/>
  <c r="Y59" i="20"/>
  <c r="Z59" i="20"/>
  <c r="S60" i="20"/>
  <c r="X60" i="20"/>
  <c r="Y60" i="20"/>
  <c r="Z60" i="20"/>
  <c r="S61" i="20"/>
  <c r="X61" i="20"/>
  <c r="Y61" i="20"/>
  <c r="Z61" i="20"/>
  <c r="S40" i="20"/>
  <c r="X40" i="20"/>
  <c r="Y40" i="20" s="1"/>
  <c r="Z40" i="20" s="1"/>
  <c r="S41" i="20"/>
  <c r="X41" i="20"/>
  <c r="Y41" i="20"/>
  <c r="Z41" i="20"/>
  <c r="S42" i="20"/>
  <c r="X42" i="20"/>
  <c r="Y42" i="20"/>
  <c r="Z42" i="20"/>
  <c r="S43" i="20"/>
  <c r="X43" i="20"/>
  <c r="Y43" i="20" s="1"/>
  <c r="Z43" i="20" s="1"/>
  <c r="S44" i="20"/>
  <c r="X44" i="20"/>
  <c r="Y44" i="20"/>
  <c r="Z44" i="20"/>
  <c r="S45" i="20"/>
  <c r="X45" i="20"/>
  <c r="Y45" i="20"/>
  <c r="Z45" i="20"/>
  <c r="S46" i="20"/>
  <c r="X46" i="20"/>
  <c r="Y46" i="20" s="1"/>
  <c r="Z46" i="20" s="1"/>
  <c r="S47" i="20"/>
  <c r="X47" i="20"/>
  <c r="Y47" i="20"/>
  <c r="Z47" i="20"/>
  <c r="S48" i="20"/>
  <c r="X48" i="20"/>
  <c r="Y48" i="20"/>
  <c r="Z48" i="20"/>
  <c r="S49" i="20"/>
  <c r="X49" i="20"/>
  <c r="Y49" i="20" s="1"/>
  <c r="Z49" i="20" s="1"/>
  <c r="S50" i="20"/>
  <c r="X50" i="20"/>
  <c r="Y50" i="20"/>
  <c r="Z50" i="20"/>
  <c r="S51" i="20"/>
  <c r="X51" i="20"/>
  <c r="Y51" i="20"/>
  <c r="Z51" i="20"/>
  <c r="S52" i="20"/>
  <c r="X52" i="20"/>
  <c r="Y52" i="20" s="1"/>
  <c r="Z52" i="20" s="1"/>
  <c r="S53" i="20"/>
  <c r="X53" i="20"/>
  <c r="Y53" i="20"/>
  <c r="Z53" i="20"/>
  <c r="S30" i="20"/>
  <c r="X30" i="20"/>
  <c r="Y30" i="20"/>
  <c r="Z30" i="20"/>
  <c r="S31" i="20"/>
  <c r="X31" i="20"/>
  <c r="Y31" i="20"/>
  <c r="Z31" i="20"/>
  <c r="S32" i="20"/>
  <c r="X32" i="20"/>
  <c r="Y32" i="20"/>
  <c r="Z32" i="20"/>
  <c r="S33" i="20"/>
  <c r="X33" i="20"/>
  <c r="Y33" i="20"/>
  <c r="Z33" i="20"/>
  <c r="S34" i="20"/>
  <c r="X34" i="20"/>
  <c r="Y34" i="20"/>
  <c r="Z34" i="20"/>
  <c r="S35" i="20"/>
  <c r="X35" i="20"/>
  <c r="Y35" i="20"/>
  <c r="Z35" i="20"/>
  <c r="S36" i="20"/>
  <c r="X36" i="20"/>
  <c r="Y36" i="20"/>
  <c r="Z36" i="20"/>
  <c r="S37" i="20"/>
  <c r="X37" i="20"/>
  <c r="Y37" i="20"/>
  <c r="Z37" i="20"/>
  <c r="S38" i="20"/>
  <c r="X38" i="20"/>
  <c r="Y38" i="20"/>
  <c r="Z38" i="20"/>
  <c r="S39" i="20"/>
  <c r="X39" i="20"/>
  <c r="Y39" i="20"/>
  <c r="Z39" i="20"/>
  <c r="F37" i="20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X29" i="20"/>
  <c r="Y29" i="20" s="1"/>
  <c r="Z29" i="20" s="1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F26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7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D21" i="20"/>
  <c r="E21" i="20"/>
  <c r="G21" i="20"/>
  <c r="G15" i="20"/>
  <c r="S6" i="20"/>
  <c r="S7" i="20"/>
  <c r="S8" i="20"/>
  <c r="S9" i="20"/>
  <c r="S5" i="20"/>
  <c r="C11" i="20"/>
  <c r="C3" i="20"/>
  <c r="C5" i="20" s="1"/>
  <c r="G16" i="20"/>
  <c r="G17" i="20"/>
  <c r="G18" i="20"/>
  <c r="G19" i="20"/>
  <c r="E16" i="20"/>
  <c r="E17" i="20"/>
  <c r="E18" i="20"/>
  <c r="E19" i="20"/>
  <c r="E15" i="20"/>
  <c r="D16" i="20"/>
  <c r="D17" i="20"/>
  <c r="D18" i="20"/>
  <c r="D19" i="20"/>
  <c r="D15" i="20"/>
  <c r="Q7" i="19"/>
  <c r="Q6" i="19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3" i="9"/>
  <c r="Q35" i="19"/>
  <c r="Q34" i="19"/>
  <c r="Q14" i="19" a="1"/>
  <c r="Q13" i="19"/>
  <c r="Q12" i="19"/>
  <c r="Q14" i="18" a="1"/>
  <c r="Q12" i="18"/>
  <c r="Q13" i="18"/>
  <c r="Q34" i="17"/>
  <c r="Q13" i="17"/>
  <c r="Q35" i="17"/>
  <c r="Q14" i="17" a="1"/>
  <c r="Q12" i="17"/>
  <c r="Q14" i="16" a="1"/>
  <c r="Q12" i="16"/>
  <c r="U2" i="16" a="1"/>
  <c r="Q35" i="16"/>
  <c r="O14" i="15" a="1"/>
  <c r="O32" i="15"/>
  <c r="O12" i="15"/>
  <c r="O15" i="14" a="1"/>
  <c r="O13" i="14"/>
  <c r="S2" i="14" a="1"/>
  <c r="O14" i="14"/>
  <c r="O14" i="13" a="1"/>
  <c r="O12" i="13"/>
  <c r="O34" i="12"/>
  <c r="O33" i="12"/>
  <c r="S2" i="12" a="1"/>
  <c r="O14" i="12" a="1"/>
  <c r="O13" i="12"/>
  <c r="O12" i="12"/>
  <c r="O15" i="12"/>
  <c r="O12" i="11"/>
  <c r="O14" i="11" a="1"/>
  <c r="O13" i="11"/>
  <c r="O34" i="11"/>
  <c r="S2" i="10" a="1"/>
  <c r="O16" i="10"/>
  <c r="O14" i="10"/>
  <c r="O15" i="10" a="1"/>
  <c r="O35" i="10"/>
  <c r="O13" i="10"/>
  <c r="O31" i="9"/>
  <c r="O1" i="22" l="1"/>
  <c r="P1" i="22"/>
  <c r="Q1" i="22"/>
  <c r="Q38" i="22"/>
  <c r="S38" i="22" s="1"/>
  <c r="R38" i="22"/>
  <c r="Q41" i="22"/>
  <c r="S37" i="22"/>
  <c r="Q39" i="22"/>
  <c r="S39" i="22" s="1"/>
  <c r="D56" i="20"/>
  <c r="D50" i="20"/>
  <c r="E48" i="20"/>
  <c r="F48" i="20" s="1"/>
  <c r="F49" i="20" s="1"/>
  <c r="E50" i="20"/>
  <c r="E52" i="20"/>
  <c r="E54" i="20"/>
  <c r="F28" i="20"/>
  <c r="D31" i="20"/>
  <c r="D34" i="20" s="1"/>
  <c r="E31" i="20"/>
  <c r="S3" i="20"/>
  <c r="E34" i="20"/>
  <c r="F29" i="20"/>
  <c r="F30" i="20" s="1"/>
  <c r="F31" i="20" s="1"/>
  <c r="F32" i="20" s="1"/>
  <c r="D37" i="20"/>
  <c r="E37" i="20"/>
  <c r="D41" i="20"/>
  <c r="E41" i="20"/>
  <c r="G42" i="20"/>
  <c r="G40" i="20"/>
  <c r="D38" i="20"/>
  <c r="E40" i="20"/>
  <c r="E45" i="20" s="1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O8" i="9"/>
  <c r="O6" i="9"/>
  <c r="O5" i="9"/>
  <c r="O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U2" i="19" a="1"/>
  <c r="Q15" i="19"/>
  <c r="Q34" i="18"/>
  <c r="Q35" i="18"/>
  <c r="U2" i="18" a="1"/>
  <c r="Q15" i="18"/>
  <c r="Q15" i="17"/>
  <c r="U2" i="17" a="1"/>
  <c r="V3" i="16"/>
  <c r="V27" i="16"/>
  <c r="V51" i="16"/>
  <c r="V75" i="16"/>
  <c r="V99" i="16"/>
  <c r="Z8" i="16"/>
  <c r="Z32" i="16"/>
  <c r="Z56" i="16"/>
  <c r="Z80" i="16"/>
  <c r="Z104" i="16"/>
  <c r="X15" i="16"/>
  <c r="X39" i="16"/>
  <c r="X63" i="16"/>
  <c r="X87" i="16"/>
  <c r="X111" i="16"/>
  <c r="V22" i="16"/>
  <c r="V46" i="16"/>
  <c r="V70" i="16"/>
  <c r="V94" i="16"/>
  <c r="W22" i="16"/>
  <c r="W46" i="16"/>
  <c r="W70" i="16"/>
  <c r="AA7" i="16"/>
  <c r="AA31" i="16"/>
  <c r="W9" i="16"/>
  <c r="X56" i="16"/>
  <c r="AA94" i="16"/>
  <c r="X124" i="16"/>
  <c r="X148" i="16"/>
  <c r="AA6" i="16"/>
  <c r="Z54" i="16"/>
  <c r="Y109" i="16"/>
  <c r="V135" i="16"/>
  <c r="V28" i="16"/>
  <c r="AA70" i="16"/>
  <c r="Z109" i="16"/>
  <c r="W135" i="16"/>
  <c r="W159" i="16"/>
  <c r="Z41" i="16"/>
  <c r="Y82" i="16"/>
  <c r="X119" i="16"/>
  <c r="X20" i="16"/>
  <c r="Z66" i="16"/>
  <c r="Y106" i="16"/>
  <c r="Y131" i="16"/>
  <c r="Y50" i="16"/>
  <c r="Y89" i="16"/>
  <c r="W118" i="16"/>
  <c r="W142" i="16"/>
  <c r="W76" i="16"/>
  <c r="W129" i="16"/>
  <c r="Y163" i="16"/>
  <c r="V188" i="16"/>
  <c r="V212" i="16"/>
  <c r="Z37" i="16"/>
  <c r="X105" i="16"/>
  <c r="Z147" i="16"/>
  <c r="Z173" i="16"/>
  <c r="Z197" i="16"/>
  <c r="AA37" i="16"/>
  <c r="V109" i="16"/>
  <c r="V146" i="16"/>
  <c r="Y169" i="16"/>
  <c r="AA193" i="16"/>
  <c r="AA217" i="16"/>
  <c r="AA58" i="16"/>
  <c r="Z121" i="16"/>
  <c r="X157" i="16"/>
  <c r="Y180" i="16"/>
  <c r="AA87" i="16"/>
  <c r="AA34" i="16"/>
  <c r="V125" i="16"/>
  <c r="Y165" i="16"/>
  <c r="Y69" i="16"/>
  <c r="W137" i="16"/>
  <c r="Z165" i="16"/>
  <c r="W40" i="16"/>
  <c r="X117" i="16"/>
  <c r="W150" i="16"/>
  <c r="V197" i="16"/>
  <c r="Y224" i="16"/>
  <c r="W250" i="16"/>
  <c r="Z117" i="16"/>
  <c r="Z186" i="16"/>
  <c r="V218" i="16"/>
  <c r="X242" i="16"/>
  <c r="Z57" i="16"/>
  <c r="V169" i="16"/>
  <c r="AA204" i="16"/>
  <c r="Y230" i="16"/>
  <c r="Y254" i="16"/>
  <c r="X154" i="16"/>
  <c r="Y199" i="16"/>
  <c r="W229" i="16"/>
  <c r="W253" i="16"/>
  <c r="X133" i="16"/>
  <c r="W177" i="16"/>
  <c r="Z208" i="16"/>
  <c r="X241" i="16"/>
  <c r="Y46" i="16"/>
  <c r="V158" i="16"/>
  <c r="X194" i="16"/>
  <c r="V228" i="16"/>
  <c r="V252" i="16"/>
  <c r="AA148" i="16"/>
  <c r="Z164" i="16"/>
  <c r="W228" i="16"/>
  <c r="Y170" i="16"/>
  <c r="AA233" i="16"/>
  <c r="Z180" i="16"/>
  <c r="Y236" i="16"/>
  <c r="AA180" i="16"/>
  <c r="Z236" i="16"/>
  <c r="Z184" i="16"/>
  <c r="AA244" i="16"/>
  <c r="X195" i="16"/>
  <c r="V250" i="16"/>
  <c r="V189" i="16"/>
  <c r="W240" i="16"/>
  <c r="W189" i="16"/>
  <c r="X240" i="16"/>
  <c r="X178" i="16"/>
  <c r="AA200" i="16"/>
  <c r="Y240" i="16"/>
  <c r="Z256" i="16"/>
  <c r="AA182" i="16"/>
  <c r="X186" i="16"/>
  <c r="Y227" i="16"/>
  <c r="W51" i="16"/>
  <c r="Y17" i="16"/>
  <c r="W80" i="16"/>
  <c r="X94" i="16"/>
  <c r="Z105" i="16"/>
  <c r="Z13" i="16"/>
  <c r="AA235" i="16"/>
  <c r="Z246" i="16"/>
  <c r="W145" i="16"/>
  <c r="V222" i="16"/>
  <c r="Z229" i="16"/>
  <c r="X227" i="16"/>
  <c r="Z52" i="16"/>
  <c r="Z162" i="16"/>
  <c r="Y158" i="16"/>
  <c r="W55" i="16"/>
  <c r="X135" i="16"/>
  <c r="AA164" i="16"/>
  <c r="Y4" i="16"/>
  <c r="Y28" i="16"/>
  <c r="Y52" i="16"/>
  <c r="Y76" i="16"/>
  <c r="Y100" i="16"/>
  <c r="W11" i="16"/>
  <c r="W35" i="16"/>
  <c r="W59" i="16"/>
  <c r="W83" i="16"/>
  <c r="W107" i="16"/>
  <c r="AA16" i="16"/>
  <c r="AA40" i="16"/>
  <c r="AA64" i="16"/>
  <c r="AA88" i="16"/>
  <c r="AA112" i="16"/>
  <c r="Y23" i="16"/>
  <c r="Y47" i="16"/>
  <c r="Y71" i="16"/>
  <c r="Y95" i="16"/>
  <c r="Z23" i="16"/>
  <c r="Z47" i="16"/>
  <c r="Z71" i="16"/>
  <c r="X10" i="16"/>
  <c r="X34" i="16"/>
  <c r="Z14" i="16"/>
  <c r="W61" i="16"/>
  <c r="AA98" i="16"/>
  <c r="AA125" i="16"/>
  <c r="AA149" i="16"/>
  <c r="X9" i="16"/>
  <c r="X61" i="16"/>
  <c r="Y111" i="16"/>
  <c r="Y136" i="16"/>
  <c r="Y33" i="16"/>
  <c r="V73" i="16"/>
  <c r="Z111" i="16"/>
  <c r="Z136" i="16"/>
  <c r="Z160" i="16"/>
  <c r="W44" i="16"/>
  <c r="X84" i="16"/>
  <c r="AA120" i="16"/>
  <c r="AA25" i="16"/>
  <c r="X73" i="16"/>
  <c r="V108" i="16"/>
  <c r="V5" i="16"/>
  <c r="V53" i="16"/>
  <c r="AA91" i="16"/>
  <c r="Z119" i="16"/>
  <c r="W5" i="16"/>
  <c r="V81" i="16"/>
  <c r="X134" i="16"/>
  <c r="X166" i="16"/>
  <c r="Y189" i="16"/>
  <c r="Y213" i="16"/>
  <c r="W48" i="16"/>
  <c r="X112" i="16"/>
  <c r="V149" i="16"/>
  <c r="W176" i="16"/>
  <c r="W200" i="16"/>
  <c r="X48" i="16"/>
  <c r="V116" i="16"/>
  <c r="AA147" i="16"/>
  <c r="X172" i="16"/>
  <c r="X196" i="16"/>
  <c r="X220" i="16"/>
  <c r="W72" i="16"/>
  <c r="W124" i="16"/>
  <c r="AA160" i="16"/>
  <c r="W13" i="16"/>
  <c r="AA99" i="16"/>
  <c r="X45" i="16"/>
  <c r="Y130" i="16"/>
  <c r="Y168" i="16"/>
  <c r="X74" i="16"/>
  <c r="X139" i="16"/>
  <c r="V167" i="16"/>
  <c r="Z45" i="16"/>
  <c r="AA122" i="16"/>
  <c r="X153" i="16"/>
  <c r="V199" i="16"/>
  <c r="Z227" i="16"/>
  <c r="Z251" i="16"/>
  <c r="Y125" i="16"/>
  <c r="Z188" i="16"/>
  <c r="AA219" i="16"/>
  <c r="AA243" i="16"/>
  <c r="AA71" i="16"/>
  <c r="Z174" i="16"/>
  <c r="X206" i="16"/>
  <c r="V233" i="16"/>
  <c r="V257" i="16"/>
  <c r="Y157" i="16"/>
  <c r="V201" i="16"/>
  <c r="Z230" i="16"/>
  <c r="Z254" i="16"/>
  <c r="X137" i="16"/>
  <c r="AA179" i="16"/>
  <c r="W210" i="16"/>
  <c r="AA242" i="16"/>
  <c r="V61" i="16"/>
  <c r="W161" i="16"/>
  <c r="AA199" i="16"/>
  <c r="Y229" i="16"/>
  <c r="Y253" i="16"/>
  <c r="Z62" i="16"/>
  <c r="X170" i="16"/>
  <c r="Z233" i="16"/>
  <c r="AA175" i="16"/>
  <c r="X236" i="16"/>
  <c r="AA187" i="16"/>
  <c r="V239" i="16"/>
  <c r="Y184" i="16"/>
  <c r="W239" i="16"/>
  <c r="Z191" i="16"/>
  <c r="X247" i="16"/>
  <c r="AA198" i="16"/>
  <c r="Y255" i="16"/>
  <c r="Y196" i="16"/>
  <c r="Z245" i="16"/>
  <c r="Z196" i="16"/>
  <c r="AA245" i="16"/>
  <c r="Y200" i="16"/>
  <c r="X211" i="16"/>
  <c r="Y248" i="16"/>
  <c r="Z93" i="16"/>
  <c r="X193" i="16"/>
  <c r="Y243" i="16"/>
  <c r="Y251" i="16"/>
  <c r="W27" i="16"/>
  <c r="AA117" i="16"/>
  <c r="W73" i="16"/>
  <c r="Z118" i="16"/>
  <c r="Y98" i="16"/>
  <c r="Z157" i="16"/>
  <c r="X70" i="16"/>
  <c r="Z221" i="16"/>
  <c r="X65" i="16"/>
  <c r="Z176" i="16"/>
  <c r="AA256" i="16"/>
  <c r="AA152" i="16"/>
  <c r="W103" i="16"/>
  <c r="X226" i="16"/>
  <c r="V7" i="16"/>
  <c r="V31" i="16"/>
  <c r="V55" i="16"/>
  <c r="V79" i="16"/>
  <c r="V103" i="16"/>
  <c r="Z12" i="16"/>
  <c r="Z36" i="16"/>
  <c r="Z60" i="16"/>
  <c r="Z84" i="16"/>
  <c r="Z108" i="16"/>
  <c r="X19" i="16"/>
  <c r="X43" i="16"/>
  <c r="X67" i="16"/>
  <c r="X91" i="16"/>
  <c r="X115" i="16"/>
  <c r="V26" i="16"/>
  <c r="V50" i="16"/>
  <c r="V74" i="16"/>
  <c r="V98" i="16"/>
  <c r="W26" i="16"/>
  <c r="W50" i="16"/>
  <c r="W74" i="16"/>
  <c r="AA11" i="16"/>
  <c r="AA35" i="16"/>
  <c r="W17" i="16"/>
  <c r="AA63" i="16"/>
  <c r="X100" i="16"/>
  <c r="X128" i="16"/>
  <c r="X152" i="16"/>
  <c r="AA14" i="16"/>
  <c r="AA65" i="16"/>
  <c r="V113" i="16"/>
  <c r="V139" i="16"/>
  <c r="V36" i="16"/>
  <c r="Y77" i="16"/>
  <c r="W113" i="16"/>
  <c r="W139" i="16"/>
  <c r="W163" i="16"/>
  <c r="Z49" i="16"/>
  <c r="W89" i="16"/>
  <c r="X123" i="16"/>
  <c r="X28" i="16"/>
  <c r="AA77" i="16"/>
  <c r="V110" i="16"/>
  <c r="Y10" i="16"/>
  <c r="Y57" i="16"/>
  <c r="Y93" i="16"/>
  <c r="W122" i="16"/>
  <c r="X5" i="16"/>
  <c r="Y85" i="16"/>
  <c r="V136" i="16"/>
  <c r="W169" i="16"/>
  <c r="V192" i="16"/>
  <c r="V216" i="16"/>
  <c r="Z53" i="16"/>
  <c r="AA118" i="16"/>
  <c r="AA150" i="16"/>
  <c r="Z177" i="16"/>
  <c r="Z201" i="16"/>
  <c r="AA53" i="16"/>
  <c r="Y121" i="16"/>
  <c r="W149" i="16"/>
  <c r="AA173" i="16"/>
  <c r="AA197" i="16"/>
  <c r="AA221" i="16"/>
  <c r="V77" i="16"/>
  <c r="Z129" i="16"/>
  <c r="W162" i="16"/>
  <c r="Z18" i="16"/>
  <c r="AA106" i="16"/>
  <c r="AA50" i="16"/>
  <c r="V133" i="16"/>
  <c r="X171" i="16"/>
  <c r="AA78" i="16"/>
  <c r="W141" i="16"/>
  <c r="Z168" i="16"/>
  <c r="X60" i="16"/>
  <c r="X8" i="16"/>
  <c r="AA156" i="16"/>
  <c r="Y202" i="16"/>
  <c r="W230" i="16"/>
  <c r="W254" i="16"/>
  <c r="AA131" i="16"/>
  <c r="W190" i="16"/>
  <c r="W221" i="16"/>
  <c r="X246" i="16"/>
  <c r="W85" i="16"/>
  <c r="X179" i="16"/>
  <c r="AA211" i="16"/>
  <c r="Y234" i="16"/>
  <c r="Y258" i="16"/>
  <c r="Z172" i="16"/>
  <c r="V203" i="16"/>
  <c r="W233" i="16"/>
  <c r="W257" i="16"/>
  <c r="X141" i="16"/>
  <c r="Z183" i="16"/>
  <c r="X215" i="16"/>
  <c r="X245" i="16"/>
  <c r="AA74" i="16"/>
  <c r="Y164" i="16"/>
  <c r="X201" i="16"/>
  <c r="V232" i="16"/>
  <c r="V256" i="16"/>
  <c r="V76" i="16"/>
  <c r="Z175" i="16"/>
  <c r="W236" i="16"/>
  <c r="Z187" i="16"/>
  <c r="AA241" i="16"/>
  <c r="X191" i="16"/>
  <c r="Y244" i="16"/>
  <c r="Y191" i="16"/>
  <c r="Z244" i="16"/>
  <c r="W195" i="16"/>
  <c r="AA252" i="16"/>
  <c r="X202" i="16"/>
  <c r="V258" i="16"/>
  <c r="Y203" i="16"/>
  <c r="W248" i="16"/>
  <c r="Z203" i="16"/>
  <c r="X248" i="16"/>
  <c r="V211" i="16"/>
  <c r="V230" i="16"/>
  <c r="Y256" i="16"/>
  <c r="AA168" i="16"/>
  <c r="Z214" i="16"/>
  <c r="X155" i="16"/>
  <c r="X173" i="16"/>
  <c r="W75" i="16"/>
  <c r="V159" i="16"/>
  <c r="V71" i="16"/>
  <c r="V90" i="16"/>
  <c r="X88" i="16"/>
  <c r="V131" i="16"/>
  <c r="Z33" i="16"/>
  <c r="Z113" i="16"/>
  <c r="Z21" i="16"/>
  <c r="Z142" i="16"/>
  <c r="Z73" i="16"/>
  <c r="AA110" i="16"/>
  <c r="W181" i="16"/>
  <c r="Y250" i="16"/>
  <c r="W203" i="16"/>
  <c r="V142" i="16"/>
  <c r="Z228" i="16"/>
  <c r="W173" i="16"/>
  <c r="W186" i="16"/>
  <c r="W7" i="16"/>
  <c r="Y43" i="16"/>
  <c r="X6" i="16"/>
  <c r="AA145" i="16"/>
  <c r="W68" i="16"/>
  <c r="AA116" i="16"/>
  <c r="V45" i="16"/>
  <c r="Y185" i="16"/>
  <c r="W196" i="16"/>
  <c r="X216" i="16"/>
  <c r="V65" i="16"/>
  <c r="Z247" i="16"/>
  <c r="W166" i="16"/>
  <c r="Y126" i="16"/>
  <c r="X145" i="16"/>
  <c r="X239" i="16"/>
  <c r="X162" i="16"/>
  <c r="Y235" i="16"/>
  <c r="Y8" i="16"/>
  <c r="Y32" i="16"/>
  <c r="Y56" i="16"/>
  <c r="Y80" i="16"/>
  <c r="Y104" i="16"/>
  <c r="W15" i="16"/>
  <c r="W39" i="16"/>
  <c r="W63" i="16"/>
  <c r="W87" i="16"/>
  <c r="W111" i="16"/>
  <c r="AA20" i="16"/>
  <c r="AA44" i="16"/>
  <c r="AA68" i="16"/>
  <c r="AA92" i="16"/>
  <c r="Y3" i="16"/>
  <c r="Y27" i="16"/>
  <c r="Y51" i="16"/>
  <c r="Y75" i="16"/>
  <c r="Z3" i="16"/>
  <c r="Z27" i="16"/>
  <c r="Z51" i="16"/>
  <c r="Z75" i="16"/>
  <c r="X14" i="16"/>
  <c r="X38" i="16"/>
  <c r="Z22" i="16"/>
  <c r="Z65" i="16"/>
  <c r="X102" i="16"/>
  <c r="AA129" i="16"/>
  <c r="AA153" i="16"/>
  <c r="X17" i="16"/>
  <c r="V68" i="16"/>
  <c r="Y116" i="16"/>
  <c r="Y140" i="16"/>
  <c r="Y41" i="16"/>
  <c r="X82" i="16"/>
  <c r="Z116" i="16"/>
  <c r="Z140" i="16"/>
  <c r="W4" i="16"/>
  <c r="W52" i="16"/>
  <c r="W93" i="16"/>
  <c r="AA124" i="16"/>
  <c r="AA33" i="16"/>
  <c r="V80" i="16"/>
  <c r="Y113" i="16"/>
  <c r="V13" i="16"/>
  <c r="X62" i="16"/>
  <c r="AA95" i="16"/>
  <c r="Z123" i="16"/>
  <c r="Y5" i="16"/>
  <c r="W90" i="16"/>
  <c r="X138" i="16"/>
  <c r="AA170" i="16"/>
  <c r="Y193" i="16"/>
  <c r="Y217" i="16"/>
  <c r="Y58" i="16"/>
  <c r="X121" i="16"/>
  <c r="W152" i="16"/>
  <c r="W180" i="16"/>
  <c r="W204" i="16"/>
  <c r="Z58" i="16"/>
  <c r="V124" i="16"/>
  <c r="Y152" i="16"/>
  <c r="X176" i="16"/>
  <c r="X200" i="16"/>
  <c r="X224" i="16"/>
  <c r="Y81" i="16"/>
  <c r="W132" i="16"/>
  <c r="W165" i="16"/>
  <c r="W29" i="16"/>
  <c r="X110" i="16"/>
  <c r="V60" i="16"/>
  <c r="V137" i="16"/>
  <c r="AA172" i="16"/>
  <c r="Z103" i="16"/>
  <c r="X143" i="16"/>
  <c r="Y171" i="16"/>
  <c r="W65" i="16"/>
  <c r="X24" i="16"/>
  <c r="X174" i="16"/>
  <c r="Y204" i="16"/>
  <c r="Z231" i="16"/>
  <c r="Z255" i="16"/>
  <c r="V147" i="16"/>
  <c r="Z195" i="16"/>
  <c r="Z224" i="16"/>
  <c r="AA247" i="16"/>
  <c r="Z97" i="16"/>
  <c r="X181" i="16"/>
  <c r="X213" i="16"/>
  <c r="V237" i="16"/>
  <c r="AA10" i="16"/>
  <c r="AA174" i="16"/>
  <c r="Y206" i="16"/>
  <c r="Z234" i="16"/>
  <c r="Z258" i="16"/>
  <c r="V145" i="16"/>
  <c r="W185" i="16"/>
  <c r="Y218" i="16"/>
  <c r="AA246" i="16"/>
  <c r="W88" i="16"/>
  <c r="X167" i="16"/>
  <c r="X203" i="16"/>
  <c r="Y233" i="16"/>
  <c r="Y257" i="16"/>
  <c r="AA89" i="16"/>
  <c r="Y187" i="16"/>
  <c r="Z241" i="16"/>
  <c r="W191" i="16"/>
  <c r="X244" i="16"/>
  <c r="AA194" i="16"/>
  <c r="V247" i="16"/>
  <c r="V195" i="16"/>
  <c r="W247" i="16"/>
  <c r="Z198" i="16"/>
  <c r="X255" i="16"/>
  <c r="X209" i="16"/>
  <c r="W37" i="16"/>
  <c r="V207" i="16"/>
  <c r="Z253" i="16"/>
  <c r="W207" i="16"/>
  <c r="AA253" i="16"/>
  <c r="W53" i="16"/>
  <c r="V238" i="16"/>
  <c r="X92" i="16"/>
  <c r="Z182" i="16"/>
  <c r="W224" i="16"/>
  <c r="AA196" i="16"/>
  <c r="W174" i="16"/>
  <c r="W99" i="16"/>
  <c r="Z76" i="16"/>
  <c r="V104" i="16"/>
  <c r="Y127" i="16"/>
  <c r="V208" i="16"/>
  <c r="AA213" i="16"/>
  <c r="W133" i="16"/>
  <c r="W213" i="16"/>
  <c r="V120" i="16"/>
  <c r="Z141" i="16"/>
  <c r="AA184" i="16"/>
  <c r="Z240" i="16"/>
  <c r="W79" i="16"/>
  <c r="V85" i="16"/>
  <c r="W154" i="16"/>
  <c r="AA222" i="16"/>
  <c r="AA202" i="16"/>
  <c r="Y30" i="16"/>
  <c r="X228" i="16"/>
  <c r="W182" i="16"/>
  <c r="Y156" i="16"/>
  <c r="V11" i="16"/>
  <c r="V35" i="16"/>
  <c r="V59" i="16"/>
  <c r="V83" i="16"/>
  <c r="V107" i="16"/>
  <c r="Z16" i="16"/>
  <c r="Z40" i="16"/>
  <c r="Z64" i="16"/>
  <c r="Z88" i="16"/>
  <c r="Z112" i="16"/>
  <c r="X23" i="16"/>
  <c r="X47" i="16"/>
  <c r="X71" i="16"/>
  <c r="X95" i="16"/>
  <c r="V6" i="16"/>
  <c r="V30" i="16"/>
  <c r="V54" i="16"/>
  <c r="V78" i="16"/>
  <c r="W6" i="16"/>
  <c r="W30" i="16"/>
  <c r="W54" i="16"/>
  <c r="W78" i="16"/>
  <c r="AA15" i="16"/>
  <c r="AA39" i="16"/>
  <c r="W25" i="16"/>
  <c r="Y70" i="16"/>
  <c r="AA105" i="16"/>
  <c r="X132" i="16"/>
  <c r="X156" i="16"/>
  <c r="AA22" i="16"/>
  <c r="Z70" i="16"/>
  <c r="V119" i="16"/>
  <c r="V143" i="16"/>
  <c r="V44" i="16"/>
  <c r="W84" i="16"/>
  <c r="W119" i="16"/>
  <c r="W143" i="16"/>
  <c r="Z9" i="16"/>
  <c r="W57" i="16"/>
  <c r="W97" i="16"/>
  <c r="X127" i="16"/>
  <c r="X36" i="16"/>
  <c r="Z82" i="16"/>
  <c r="Y115" i="16"/>
  <c r="Y18" i="16"/>
  <c r="W64" i="16"/>
  <c r="Y97" i="16"/>
  <c r="W126" i="16"/>
  <c r="V16" i="16"/>
  <c r="W94" i="16"/>
  <c r="V140" i="16"/>
  <c r="V172" i="16"/>
  <c r="V196" i="16"/>
  <c r="V220" i="16"/>
  <c r="AA67" i="16"/>
  <c r="AA126" i="16"/>
  <c r="Z155" i="16"/>
  <c r="Z181" i="16"/>
  <c r="Z205" i="16"/>
  <c r="V72" i="16"/>
  <c r="Y129" i="16"/>
  <c r="V154" i="16"/>
  <c r="AA177" i="16"/>
  <c r="AA201" i="16"/>
  <c r="AA225" i="16"/>
  <c r="X86" i="16"/>
  <c r="AA134" i="16"/>
  <c r="AA166" i="16"/>
  <c r="Z34" i="16"/>
  <c r="AA113" i="16"/>
  <c r="X69" i="16"/>
  <c r="V141" i="16"/>
  <c r="V8" i="16"/>
  <c r="Z110" i="16"/>
  <c r="Z146" i="16"/>
  <c r="V174" i="16"/>
  <c r="Z69" i="16"/>
  <c r="X40" i="16"/>
  <c r="AA176" i="16"/>
  <c r="V206" i="16"/>
  <c r="W234" i="16"/>
  <c r="W258" i="16"/>
  <c r="X150" i="16"/>
  <c r="W197" i="16"/>
  <c r="V226" i="16"/>
  <c r="X250" i="16"/>
  <c r="X108" i="16"/>
  <c r="X183" i="16"/>
  <c r="V215" i="16"/>
  <c r="Y238" i="16"/>
  <c r="AA26" i="16"/>
  <c r="V177" i="16"/>
  <c r="Y208" i="16"/>
  <c r="W237" i="16"/>
  <c r="AA13" i="16"/>
  <c r="W148" i="16"/>
  <c r="W187" i="16"/>
  <c r="X223" i="16"/>
  <c r="X249" i="16"/>
  <c r="W100" i="16"/>
  <c r="W170" i="16"/>
  <c r="AA206" i="16"/>
  <c r="V236" i="16"/>
  <c r="Y62" i="16"/>
  <c r="Y101" i="16"/>
  <c r="V191" i="16"/>
  <c r="W244" i="16"/>
  <c r="Z194" i="16"/>
  <c r="AA249" i="16"/>
  <c r="X198" i="16"/>
  <c r="Y252" i="16"/>
  <c r="Y198" i="16"/>
  <c r="Z252" i="16"/>
  <c r="W202" i="16"/>
  <c r="Z114" i="16"/>
  <c r="W216" i="16"/>
  <c r="X80" i="16"/>
  <c r="Y210" i="16"/>
  <c r="W256" i="16"/>
  <c r="Z210" i="16"/>
  <c r="X256" i="16"/>
  <c r="Y139" i="16"/>
  <c r="V246" i="16"/>
  <c r="Y149" i="16"/>
  <c r="W193" i="16"/>
  <c r="X217" i="16"/>
  <c r="V227" i="16"/>
  <c r="X207" i="16"/>
  <c r="Y44" i="16"/>
  <c r="Z87" i="16"/>
  <c r="X41" i="16"/>
  <c r="Z128" i="16"/>
  <c r="X57" i="16"/>
  <c r="Z135" i="16"/>
  <c r="W16" i="16"/>
  <c r="AA140" i="16"/>
  <c r="X149" i="16"/>
  <c r="Z130" i="16"/>
  <c r="Z243" i="16"/>
  <c r="X197" i="16"/>
  <c r="V100" i="16"/>
  <c r="X187" i="16"/>
  <c r="Y143" i="16"/>
  <c r="Y167" i="16"/>
  <c r="AA203" i="16"/>
  <c r="Z28" i="16"/>
  <c r="V66" i="16"/>
  <c r="W49" i="16"/>
  <c r="V20" i="16"/>
  <c r="X113" i="16"/>
  <c r="W138" i="16"/>
  <c r="X98" i="16"/>
  <c r="V102" i="16"/>
  <c r="Y176" i="16"/>
  <c r="W24" i="16"/>
  <c r="X96" i="16"/>
  <c r="W226" i="16"/>
  <c r="Y14" i="16"/>
  <c r="W225" i="16"/>
  <c r="V242" i="16"/>
  <c r="AA139" i="16"/>
  <c r="W31" i="16"/>
  <c r="Y91" i="16"/>
  <c r="Y54" i="16"/>
  <c r="V106" i="16"/>
  <c r="W36" i="16"/>
  <c r="Z115" i="16"/>
  <c r="W32" i="16"/>
  <c r="W144" i="16"/>
  <c r="V179" i="16"/>
  <c r="V164" i="16"/>
  <c r="W183" i="16"/>
  <c r="Z250" i="16"/>
  <c r="AA192" i="16"/>
  <c r="W171" i="16"/>
  <c r="AA237" i="16"/>
  <c r="X243" i="16"/>
  <c r="Y12" i="16"/>
  <c r="Y36" i="16"/>
  <c r="Y60" i="16"/>
  <c r="Y84" i="16"/>
  <c r="Y108" i="16"/>
  <c r="W19" i="16"/>
  <c r="W43" i="16"/>
  <c r="W67" i="16"/>
  <c r="W91" i="16"/>
  <c r="W115" i="16"/>
  <c r="AA24" i="16"/>
  <c r="AA48" i="16"/>
  <c r="AA72" i="16"/>
  <c r="AA96" i="16"/>
  <c r="Y7" i="16"/>
  <c r="Y31" i="16"/>
  <c r="Y55" i="16"/>
  <c r="Y79" i="16"/>
  <c r="Z7" i="16"/>
  <c r="Z31" i="16"/>
  <c r="Z55" i="16"/>
  <c r="Z79" i="16"/>
  <c r="X18" i="16"/>
  <c r="X42" i="16"/>
  <c r="Z30" i="16"/>
  <c r="X72" i="16"/>
  <c r="AA107" i="16"/>
  <c r="AA133" i="16"/>
  <c r="AA157" i="16"/>
  <c r="X25" i="16"/>
  <c r="X77" i="16"/>
  <c r="Y120" i="16"/>
  <c r="Y144" i="16"/>
  <c r="Y49" i="16"/>
  <c r="AA86" i="16"/>
  <c r="Z120" i="16"/>
  <c r="Z144" i="16"/>
  <c r="W12" i="16"/>
  <c r="AA59" i="16"/>
  <c r="AA102" i="16"/>
  <c r="AA128" i="16"/>
  <c r="AA41" i="16"/>
  <c r="X89" i="16"/>
  <c r="V118" i="16"/>
  <c r="V21" i="16"/>
  <c r="AA66" i="16"/>
  <c r="Z99" i="16"/>
  <c r="Z127" i="16"/>
  <c r="Y21" i="16"/>
  <c r="W98" i="16"/>
  <c r="X142" i="16"/>
  <c r="Y173" i="16"/>
  <c r="Y197" i="16"/>
  <c r="Y221" i="16"/>
  <c r="X76" i="16"/>
  <c r="X129" i="16"/>
  <c r="V157" i="16"/>
  <c r="W184" i="16"/>
  <c r="W208" i="16"/>
  <c r="X81" i="16"/>
  <c r="V132" i="16"/>
  <c r="AA155" i="16"/>
  <c r="X180" i="16"/>
  <c r="X204" i="16"/>
  <c r="Y6" i="16"/>
  <c r="Z90" i="16"/>
  <c r="AA138" i="16"/>
  <c r="V168" i="16"/>
  <c r="W45" i="16"/>
  <c r="AA119" i="16"/>
  <c r="AA73" i="16"/>
  <c r="Y146" i="16"/>
  <c r="Y13" i="16"/>
  <c r="W114" i="16"/>
  <c r="V148" i="16"/>
  <c r="Y175" i="16"/>
  <c r="Y74" i="16"/>
  <c r="V56" i="16"/>
  <c r="AA178" i="16"/>
  <c r="Y211" i="16"/>
  <c r="Z235" i="16"/>
  <c r="V9" i="16"/>
  <c r="Y153" i="16"/>
  <c r="W199" i="16"/>
  <c r="AA227" i="16"/>
  <c r="AA251" i="16"/>
  <c r="X118" i="16"/>
  <c r="AA186" i="16"/>
  <c r="AA216" i="16"/>
  <c r="V241" i="16"/>
  <c r="AA42" i="16"/>
  <c r="Z179" i="16"/>
  <c r="V210" i="16"/>
  <c r="Z238" i="16"/>
  <c r="AA29" i="16"/>
  <c r="Z151" i="16"/>
  <c r="Z190" i="16"/>
  <c r="Y226" i="16"/>
  <c r="AA250" i="16"/>
  <c r="W120" i="16"/>
  <c r="X175" i="16"/>
  <c r="AA208" i="16"/>
  <c r="Y237" i="16"/>
  <c r="Z89" i="16"/>
  <c r="V112" i="16"/>
  <c r="Y194" i="16"/>
  <c r="Z249" i="16"/>
  <c r="W198" i="16"/>
  <c r="X252" i="16"/>
  <c r="X205" i="16"/>
  <c r="V255" i="16"/>
  <c r="V202" i="16"/>
  <c r="W255" i="16"/>
  <c r="W209" i="16"/>
  <c r="X146" i="16"/>
  <c r="Y219" i="16"/>
  <c r="AA115" i="16"/>
  <c r="V217" i="16"/>
  <c r="X37" i="16"/>
  <c r="V214" i="16"/>
  <c r="V138" i="16"/>
  <c r="AA162" i="16"/>
  <c r="V254" i="16"/>
  <c r="W168" i="16"/>
  <c r="Y214" i="16"/>
  <c r="V243" i="16"/>
  <c r="V251" i="16"/>
  <c r="Y207" i="16"/>
  <c r="W3" i="16"/>
  <c r="Y102" i="16"/>
  <c r="X97" i="16"/>
  <c r="Y53" i="16"/>
  <c r="W140" i="16"/>
  <c r="X212" i="16"/>
  <c r="X13" i="16"/>
  <c r="Y117" i="16"/>
  <c r="Z211" i="16"/>
  <c r="V249" i="16"/>
  <c r="AA258" i="16"/>
  <c r="Z215" i="16"/>
  <c r="V153" i="16"/>
  <c r="AA229" i="16"/>
  <c r="AA123" i="16"/>
  <c r="Z4" i="16"/>
  <c r="X107" i="16"/>
  <c r="W66" i="16"/>
  <c r="X144" i="16"/>
  <c r="W104" i="16"/>
  <c r="X12" i="16"/>
  <c r="AA82" i="16"/>
  <c r="V184" i="16"/>
  <c r="AA21" i="16"/>
  <c r="W109" i="16"/>
  <c r="W60" i="16"/>
  <c r="W246" i="16"/>
  <c r="X199" i="16"/>
  <c r="W249" i="16"/>
  <c r="AA190" i="16"/>
  <c r="X158" i="16"/>
  <c r="Z159" i="16"/>
  <c r="X232" i="16"/>
  <c r="X251" i="16"/>
  <c r="Y96" i="16"/>
  <c r="AA84" i="16"/>
  <c r="Z43" i="16"/>
  <c r="AA90" i="16"/>
  <c r="Y132" i="16"/>
  <c r="Z77" i="16"/>
  <c r="V130" i="16"/>
  <c r="Z126" i="16"/>
  <c r="V144" i="16"/>
  <c r="Z166" i="16"/>
  <c r="Y78" i="16"/>
  <c r="Z29" i="16"/>
  <c r="Z107" i="16"/>
  <c r="V229" i="16"/>
  <c r="Z206" i="16"/>
  <c r="W158" i="16"/>
  <c r="Z171" i="16"/>
  <c r="Y247" i="16"/>
  <c r="Y232" i="16"/>
  <c r="V15" i="16"/>
  <c r="V39" i="16"/>
  <c r="V63" i="16"/>
  <c r="V87" i="16"/>
  <c r="V111" i="16"/>
  <c r="Z20" i="16"/>
  <c r="Z44" i="16"/>
  <c r="Z68" i="16"/>
  <c r="Z92" i="16"/>
  <c r="X3" i="16"/>
  <c r="X27" i="16"/>
  <c r="X51" i="16"/>
  <c r="X75" i="16"/>
  <c r="X99" i="16"/>
  <c r="V10" i="16"/>
  <c r="V34" i="16"/>
  <c r="V58" i="16"/>
  <c r="V82" i="16"/>
  <c r="W10" i="16"/>
  <c r="W34" i="16"/>
  <c r="W58" i="16"/>
  <c r="W82" i="16"/>
  <c r="AA19" i="16"/>
  <c r="AA43" i="16"/>
  <c r="W33" i="16"/>
  <c r="W77" i="16"/>
  <c r="X109" i="16"/>
  <c r="X136" i="16"/>
  <c r="X160" i="16"/>
  <c r="AA30" i="16"/>
  <c r="AA81" i="16"/>
  <c r="V123" i="16"/>
  <c r="V4" i="16"/>
  <c r="V52" i="16"/>
  <c r="V89" i="16"/>
  <c r="W123" i="16"/>
  <c r="W147" i="16"/>
  <c r="Z17" i="16"/>
  <c r="Z61" i="16"/>
  <c r="X104" i="16"/>
  <c r="X131" i="16"/>
  <c r="X44" i="16"/>
  <c r="Z91" i="16"/>
  <c r="Y119" i="16"/>
  <c r="Y26" i="16"/>
  <c r="V69" i="16"/>
  <c r="W101" i="16"/>
  <c r="W130" i="16"/>
  <c r="V32" i="16"/>
  <c r="Z101" i="16"/>
  <c r="Y147" i="16"/>
  <c r="V176" i="16"/>
  <c r="V200" i="16"/>
  <c r="V224" i="16"/>
  <c r="W81" i="16"/>
  <c r="Y134" i="16"/>
  <c r="AA158" i="16"/>
  <c r="Z185" i="16"/>
  <c r="Z209" i="16"/>
  <c r="AA85" i="16"/>
  <c r="Z134" i="16"/>
  <c r="W157" i="16"/>
  <c r="AA181" i="16"/>
  <c r="AA205" i="16"/>
  <c r="V17" i="16"/>
  <c r="Z94" i="16"/>
  <c r="AA142" i="16"/>
  <c r="Z169" i="16"/>
  <c r="Z50" i="16"/>
  <c r="X122" i="16"/>
  <c r="Z78" i="16"/>
  <c r="Z149" i="16"/>
  <c r="V24" i="16"/>
  <c r="W117" i="16"/>
  <c r="Y151" i="16"/>
  <c r="V178" i="16"/>
  <c r="AA83" i="16"/>
  <c r="AA69" i="16"/>
  <c r="V181" i="16"/>
  <c r="V213" i="16"/>
  <c r="W238" i="16"/>
  <c r="V25" i="16"/>
  <c r="V163" i="16"/>
  <c r="Z202" i="16"/>
  <c r="X230" i="16"/>
  <c r="X254" i="16"/>
  <c r="Z125" i="16"/>
  <c r="AA188" i="16"/>
  <c r="W218" i="16"/>
  <c r="Y242" i="16"/>
  <c r="AA57" i="16"/>
  <c r="Y183" i="16"/>
  <c r="Z213" i="16"/>
  <c r="W241" i="16"/>
  <c r="AA45" i="16"/>
  <c r="AA154" i="16"/>
  <c r="Z192" i="16"/>
  <c r="X229" i="16"/>
  <c r="X253" i="16"/>
  <c r="Y133" i="16"/>
  <c r="X177" i="16"/>
  <c r="X210" i="16"/>
  <c r="V240" i="16"/>
  <c r="X101" i="16"/>
  <c r="V121" i="16"/>
  <c r="V198" i="16"/>
  <c r="W252" i="16"/>
  <c r="W205" i="16"/>
  <c r="AA257" i="16"/>
  <c r="AA212" i="16"/>
  <c r="X21" i="16"/>
  <c r="V209" i="16"/>
  <c r="Y114" i="16"/>
  <c r="X219" i="16"/>
  <c r="W153" i="16"/>
  <c r="Z222" i="16"/>
  <c r="Y135" i="16"/>
  <c r="Y220" i="16"/>
  <c r="AA135" i="16"/>
  <c r="W217" i="16"/>
  <c r="Z161" i="16"/>
  <c r="Y178" i="16"/>
  <c r="W92" i="16"/>
  <c r="Y182" i="16"/>
  <c r="AA232" i="16"/>
  <c r="V186" i="16"/>
  <c r="W227" i="16"/>
  <c r="Z207" i="16"/>
  <c r="Y92" i="16"/>
  <c r="Y128" i="16"/>
  <c r="V126" i="16"/>
  <c r="Y181" i="16"/>
  <c r="X16" i="16"/>
  <c r="Y38" i="16"/>
  <c r="V114" i="16"/>
  <c r="AA103" i="16"/>
  <c r="W179" i="16"/>
  <c r="AA224" i="16"/>
  <c r="W167" i="16"/>
  <c r="Z137" i="16"/>
  <c r="Z225" i="16"/>
  <c r="Z167" i="16"/>
  <c r="Z232" i="16"/>
  <c r="V95" i="16"/>
  <c r="X83" i="16"/>
  <c r="AA3" i="16"/>
  <c r="X120" i="16"/>
  <c r="X66" i="16"/>
  <c r="AA75" i="16"/>
  <c r="Y42" i="16"/>
  <c r="Z158" i="16"/>
  <c r="Z193" i="16"/>
  <c r="V49" i="16"/>
  <c r="X159" i="16"/>
  <c r="V221" i="16"/>
  <c r="X163" i="16"/>
  <c r="W223" i="16"/>
  <c r="Y148" i="16"/>
  <c r="AA218" i="16"/>
  <c r="AA236" i="16"/>
  <c r="AA220" i="16"/>
  <c r="X235" i="16"/>
  <c r="Y48" i="16"/>
  <c r="AA108" i="16"/>
  <c r="Z67" i="16"/>
  <c r="AA121" i="16"/>
  <c r="Y25" i="16"/>
  <c r="Z156" i="16"/>
  <c r="V101" i="16"/>
  <c r="V160" i="16"/>
  <c r="W172" i="16"/>
  <c r="X192" i="16"/>
  <c r="X29" i="16"/>
  <c r="AA143" i="16"/>
  <c r="AA239" i="16"/>
  <c r="V194" i="16"/>
  <c r="AA151" i="16"/>
  <c r="V225" i="16"/>
  <c r="W231" i="16"/>
  <c r="V182" i="16"/>
  <c r="Z178" i="16"/>
  <c r="Y16" i="16"/>
  <c r="Y40" i="16"/>
  <c r="Y64" i="16"/>
  <c r="Y88" i="16"/>
  <c r="Y112" i="16"/>
  <c r="W23" i="16"/>
  <c r="W47" i="16"/>
  <c r="W71" i="16"/>
  <c r="W95" i="16"/>
  <c r="AA4" i="16"/>
  <c r="AA28" i="16"/>
  <c r="AA52" i="16"/>
  <c r="AA76" i="16"/>
  <c r="AA100" i="16"/>
  <c r="Y11" i="16"/>
  <c r="Y35" i="16"/>
  <c r="Y59" i="16"/>
  <c r="Y83" i="16"/>
  <c r="Z11" i="16"/>
  <c r="Z35" i="16"/>
  <c r="Z59" i="16"/>
  <c r="Z83" i="16"/>
  <c r="X22" i="16"/>
  <c r="X46" i="16"/>
  <c r="Z38" i="16"/>
  <c r="AA79" i="16"/>
  <c r="AA114" i="16"/>
  <c r="AA137" i="16"/>
  <c r="AA161" i="16"/>
  <c r="X33" i="16"/>
  <c r="V84" i="16"/>
  <c r="Y124" i="16"/>
  <c r="Y9" i="16"/>
  <c r="AA54" i="16"/>
  <c r="V93" i="16"/>
  <c r="Z124" i="16"/>
  <c r="Z148" i="16"/>
  <c r="W20" i="16"/>
  <c r="Y66" i="16"/>
  <c r="X106" i="16"/>
  <c r="AA132" i="16"/>
  <c r="AA49" i="16"/>
  <c r="X93" i="16"/>
  <c r="V122" i="16"/>
  <c r="V29" i="16"/>
  <c r="Y73" i="16"/>
  <c r="Z106" i="16"/>
  <c r="Z131" i="16"/>
  <c r="Y37" i="16"/>
  <c r="W105" i="16"/>
  <c r="Z150" i="16"/>
  <c r="Y177" i="16"/>
  <c r="Y201" i="16"/>
  <c r="Y225" i="16"/>
  <c r="Z85" i="16"/>
  <c r="W136" i="16"/>
  <c r="W160" i="16"/>
  <c r="W188" i="16"/>
  <c r="W212" i="16"/>
  <c r="Y90" i="16"/>
  <c r="AA136" i="16"/>
  <c r="Y160" i="16"/>
  <c r="X184" i="16"/>
  <c r="X208" i="16"/>
  <c r="Y22" i="16"/>
  <c r="Z98" i="16"/>
  <c r="AA144" i="16"/>
  <c r="V171" i="16"/>
  <c r="AA55" i="16"/>
  <c r="AA127" i="16"/>
  <c r="Y103" i="16"/>
  <c r="X151" i="16"/>
  <c r="Y29" i="16"/>
  <c r="Z122" i="16"/>
  <c r="Z154" i="16"/>
  <c r="Y179" i="16"/>
  <c r="V92" i="16"/>
  <c r="W96" i="16"/>
  <c r="V183" i="16"/>
  <c r="AA214" i="16"/>
  <c r="Z239" i="16"/>
  <c r="V41" i="16"/>
  <c r="V166" i="16"/>
  <c r="Z204" i="16"/>
  <c r="AA231" i="16"/>
  <c r="AA255" i="16"/>
  <c r="X147" i="16"/>
  <c r="X190" i="16"/>
  <c r="X221" i="16"/>
  <c r="V245" i="16"/>
  <c r="X85" i="16"/>
  <c r="V185" i="16"/>
  <c r="W215" i="16"/>
  <c r="Z242" i="16"/>
  <c r="Z74" i="16"/>
  <c r="V161" i="16"/>
  <c r="W194" i="16"/>
  <c r="AA230" i="16"/>
  <c r="AA254" i="16"/>
  <c r="Y137" i="16"/>
  <c r="AA183" i="16"/>
  <c r="Y215" i="16"/>
  <c r="Y241" i="16"/>
  <c r="V128" i="16"/>
  <c r="W128" i="16"/>
  <c r="V205" i="16"/>
  <c r="Z257" i="16"/>
  <c r="Z212" i="16"/>
  <c r="W21" i="16"/>
  <c r="V219" i="16"/>
  <c r="V105" i="16"/>
  <c r="W219" i="16"/>
  <c r="V134" i="16"/>
  <c r="Y222" i="16"/>
  <c r="AA159" i="16"/>
  <c r="Y231" i="16"/>
  <c r="AA146" i="16"/>
  <c r="Z223" i="16"/>
  <c r="V155" i="16"/>
  <c r="Z220" i="16"/>
  <c r="W178" i="16"/>
  <c r="Z200" i="16"/>
  <c r="AA167" i="16"/>
  <c r="V193" i="16"/>
  <c r="AA240" i="16"/>
  <c r="Z217" i="16"/>
  <c r="W251" i="16"/>
  <c r="AA207" i="16"/>
  <c r="Y68" i="16"/>
  <c r="AA8" i="16"/>
  <c r="AA56" i="16"/>
  <c r="AA104" i="16"/>
  <c r="Y63" i="16"/>
  <c r="Z15" i="16"/>
  <c r="Z63" i="16"/>
  <c r="X50" i="16"/>
  <c r="Y86" i="16"/>
  <c r="AA141" i="16"/>
  <c r="Y61" i="16"/>
  <c r="Z152" i="16"/>
  <c r="AA111" i="16"/>
  <c r="V37" i="16"/>
  <c r="Y155" i="16"/>
  <c r="Y166" i="16"/>
  <c r="AA163" i="16"/>
  <c r="V175" i="16"/>
  <c r="Y45" i="16"/>
  <c r="Y188" i="16"/>
  <c r="Z10" i="16"/>
  <c r="Y118" i="16"/>
  <c r="W201" i="16"/>
  <c r="W220" i="16"/>
  <c r="V129" i="16"/>
  <c r="X231" i="16"/>
  <c r="AA210" i="16"/>
  <c r="W235" i="16"/>
  <c r="V47" i="16"/>
  <c r="X11" i="16"/>
  <c r="X35" i="16"/>
  <c r="V18" i="16"/>
  <c r="W18" i="16"/>
  <c r="AA51" i="16"/>
  <c r="AA46" i="16"/>
  <c r="W155" i="16"/>
  <c r="Y99" i="16"/>
  <c r="W121" i="16"/>
  <c r="X169" i="16"/>
  <c r="AA189" i="16"/>
  <c r="V117" i="16"/>
  <c r="V190" i="16"/>
  <c r="Z26" i="16"/>
  <c r="Y192" i="16"/>
  <c r="X237" i="16"/>
  <c r="V248" i="16"/>
  <c r="X165" i="16"/>
  <c r="W232" i="16"/>
  <c r="AA93" i="16"/>
  <c r="Y72" i="16"/>
  <c r="AA12" i="16"/>
  <c r="AA60" i="16"/>
  <c r="Y67" i="16"/>
  <c r="X30" i="16"/>
  <c r="AA169" i="16"/>
  <c r="Z132" i="16"/>
  <c r="V64" i="16"/>
  <c r="Z139" i="16"/>
  <c r="Y209" i="16"/>
  <c r="X32" i="16"/>
  <c r="X54" i="16"/>
  <c r="Y122" i="16"/>
  <c r="X114" i="16"/>
  <c r="Z216" i="16"/>
  <c r="V253" i="16"/>
  <c r="AA238" i="16"/>
  <c r="Y249" i="16"/>
  <c r="V231" i="16"/>
  <c r="Z237" i="16"/>
  <c r="V150" i="16"/>
  <c r="V19" i="16"/>
  <c r="V43" i="16"/>
  <c r="V67" i="16"/>
  <c r="V91" i="16"/>
  <c r="V115" i="16"/>
  <c r="Z24" i="16"/>
  <c r="Z48" i="16"/>
  <c r="Z72" i="16"/>
  <c r="Z96" i="16"/>
  <c r="X7" i="16"/>
  <c r="X31" i="16"/>
  <c r="X55" i="16"/>
  <c r="X79" i="16"/>
  <c r="X103" i="16"/>
  <c r="V14" i="16"/>
  <c r="V38" i="16"/>
  <c r="V62" i="16"/>
  <c r="V86" i="16"/>
  <c r="W14" i="16"/>
  <c r="W38" i="16"/>
  <c r="W62" i="16"/>
  <c r="W86" i="16"/>
  <c r="AA23" i="16"/>
  <c r="AA47" i="16"/>
  <c r="W41" i="16"/>
  <c r="Z81" i="16"/>
  <c r="X116" i="16"/>
  <c r="X140" i="16"/>
  <c r="X164" i="16"/>
  <c r="AA38" i="16"/>
  <c r="Z86" i="16"/>
  <c r="V127" i="16"/>
  <c r="V12" i="16"/>
  <c r="V57" i="16"/>
  <c r="V97" i="16"/>
  <c r="W127" i="16"/>
  <c r="W151" i="16"/>
  <c r="Z25" i="16"/>
  <c r="X68" i="16"/>
  <c r="AA109" i="16"/>
  <c r="X4" i="16"/>
  <c r="X52" i="16"/>
  <c r="Z95" i="16"/>
  <c r="Y123" i="16"/>
  <c r="Y34" i="16"/>
  <c r="X78" i="16"/>
  <c r="W108" i="16"/>
  <c r="W134" i="16"/>
  <c r="V48" i="16"/>
  <c r="W112" i="16"/>
  <c r="V152" i="16"/>
  <c r="V180" i="16"/>
  <c r="V204" i="16"/>
  <c r="Z5" i="16"/>
  <c r="X90" i="16"/>
  <c r="Y138" i="16"/>
  <c r="Z163" i="16"/>
  <c r="Z189" i="16"/>
  <c r="AA5" i="16"/>
  <c r="Y94" i="16"/>
  <c r="Z138" i="16"/>
  <c r="V162" i="16"/>
  <c r="AA185" i="16"/>
  <c r="AA209" i="16"/>
  <c r="V33" i="16"/>
  <c r="W102" i="16"/>
  <c r="W146" i="16"/>
  <c r="Y172" i="16"/>
  <c r="X64" i="16"/>
  <c r="X130" i="16"/>
  <c r="Y110" i="16"/>
  <c r="Y154" i="16"/>
  <c r="V40" i="16"/>
  <c r="W125" i="16"/>
  <c r="V156" i="16"/>
  <c r="W8" i="16"/>
  <c r="V96" i="16"/>
  <c r="Y107" i="16"/>
  <c r="Y186" i="16"/>
  <c r="Y216" i="16"/>
  <c r="W242" i="16"/>
  <c r="W56" i="16"/>
  <c r="Y174" i="16"/>
  <c r="W206" i="16"/>
  <c r="X234" i="16"/>
  <c r="X258" i="16"/>
  <c r="Y150" i="16"/>
  <c r="AA195" i="16"/>
  <c r="V223" i="16"/>
  <c r="Y246" i="16"/>
  <c r="AA97" i="16"/>
  <c r="V187" i="16"/>
  <c r="X218" i="16"/>
  <c r="W245" i="16"/>
  <c r="V88" i="16"/>
  <c r="W164" i="16"/>
  <c r="Z199" i="16"/>
  <c r="X233" i="16"/>
  <c r="X257" i="16"/>
  <c r="Y141" i="16"/>
  <c r="X185" i="16"/>
  <c r="Z218" i="16"/>
  <c r="V244" i="16"/>
  <c r="Z133" i="16"/>
  <c r="Y145" i="16"/>
  <c r="Y212" i="16"/>
  <c r="Y65" i="16"/>
  <c r="AA215" i="16"/>
  <c r="AA130" i="16"/>
  <c r="W222" i="16"/>
  <c r="Z143" i="16"/>
  <c r="X222" i="16"/>
  <c r="Z145" i="16"/>
  <c r="AA228" i="16"/>
  <c r="AA171" i="16"/>
  <c r="V234" i="16"/>
  <c r="X161" i="16"/>
  <c r="AA226" i="16"/>
  <c r="Y161" i="16"/>
  <c r="AA223" i="16"/>
  <c r="X189" i="16"/>
  <c r="W211" i="16"/>
  <c r="X182" i="16"/>
  <c r="X214" i="16"/>
  <c r="AA248" i="16"/>
  <c r="W243" i="16"/>
  <c r="W156" i="16"/>
  <c r="V235" i="16"/>
  <c r="Y20" i="16"/>
  <c r="AA32" i="16"/>
  <c r="AA80" i="16"/>
  <c r="Y15" i="16"/>
  <c r="Y39" i="16"/>
  <c r="Y87" i="16"/>
  <c r="Z39" i="16"/>
  <c r="X26" i="16"/>
  <c r="Z46" i="16"/>
  <c r="AA165" i="16"/>
  <c r="Z102" i="16"/>
  <c r="W28" i="16"/>
  <c r="AA9" i="16"/>
  <c r="W110" i="16"/>
  <c r="Y205" i="16"/>
  <c r="W192" i="16"/>
  <c r="X188" i="16"/>
  <c r="W69" i="16"/>
  <c r="Y159" i="16"/>
  <c r="Z219" i="16"/>
  <c r="Z153" i="16"/>
  <c r="Y190" i="16"/>
  <c r="AA234" i="16"/>
  <c r="Y245" i="16"/>
  <c r="X225" i="16"/>
  <c r="Y239" i="16"/>
  <c r="X53" i="16"/>
  <c r="V23" i="16"/>
  <c r="Z100" i="16"/>
  <c r="X59" i="16"/>
  <c r="V42" i="16"/>
  <c r="W42" i="16"/>
  <c r="AA27" i="16"/>
  <c r="X168" i="16"/>
  <c r="W131" i="16"/>
  <c r="AA61" i="16"/>
  <c r="X58" i="16"/>
  <c r="Y142" i="16"/>
  <c r="V165" i="16"/>
  <c r="AA18" i="16"/>
  <c r="X125" i="16"/>
  <c r="X238" i="16"/>
  <c r="X126" i="16"/>
  <c r="V170" i="16"/>
  <c r="Y223" i="16"/>
  <c r="Y228" i="16"/>
  <c r="V173" i="16"/>
  <c r="W214" i="16"/>
  <c r="Y24" i="16"/>
  <c r="AA36" i="16"/>
  <c r="Y19" i="16"/>
  <c r="Z19" i="16"/>
  <c r="Z6" i="16"/>
  <c r="X49" i="16"/>
  <c r="W106" i="16"/>
  <c r="AA17" i="16"/>
  <c r="AA62" i="16"/>
  <c r="AA101" i="16"/>
  <c r="Y105" i="16"/>
  <c r="W116" i="16"/>
  <c r="Y162" i="16"/>
  <c r="Y195" i="16"/>
  <c r="Z42" i="16"/>
  <c r="V151" i="16"/>
  <c r="W175" i="16"/>
  <c r="Z226" i="16"/>
  <c r="Z170" i="16"/>
  <c r="AA191" i="16"/>
  <c r="Z248" i="16"/>
  <c r="Q13" i="16"/>
  <c r="Q34" i="16"/>
  <c r="Z2" i="16"/>
  <c r="Q15" i="16"/>
  <c r="S2" i="15" a="1"/>
  <c r="O13" i="15"/>
  <c r="O31" i="15"/>
  <c r="O15" i="15"/>
  <c r="T3" i="14"/>
  <c r="T27" i="14"/>
  <c r="T51" i="14"/>
  <c r="T75" i="14"/>
  <c r="T99" i="14"/>
  <c r="X8" i="14"/>
  <c r="X32" i="14"/>
  <c r="X56" i="14"/>
  <c r="X80" i="14"/>
  <c r="X104" i="14"/>
  <c r="V15" i="14"/>
  <c r="V39" i="14"/>
  <c r="V63" i="14"/>
  <c r="V87" i="14"/>
  <c r="V111" i="14"/>
  <c r="T22" i="14"/>
  <c r="T46" i="14"/>
  <c r="T70" i="14"/>
  <c r="T94" i="14"/>
  <c r="U6" i="14"/>
  <c r="U30" i="14"/>
  <c r="U54" i="14"/>
  <c r="Y3" i="14"/>
  <c r="Y27" i="14"/>
  <c r="Y51" i="14"/>
  <c r="W13" i="14"/>
  <c r="Y59" i="14"/>
  <c r="W89" i="14"/>
  <c r="W113" i="14"/>
  <c r="U138" i="14"/>
  <c r="U162" i="14"/>
  <c r="U186" i="14"/>
  <c r="T28" i="14"/>
  <c r="X77" i="14"/>
  <c r="Y119" i="14"/>
  <c r="Y143" i="14"/>
  <c r="U4" i="14"/>
  <c r="W57" i="14"/>
  <c r="Y101" i="14"/>
  <c r="T133" i="14"/>
  <c r="T157" i="14"/>
  <c r="V36" i="14"/>
  <c r="U82" i="14"/>
  <c r="X122" i="14"/>
  <c r="X146" i="14"/>
  <c r="W34" i="14"/>
  <c r="V78" i="14"/>
  <c r="V102" i="14"/>
  <c r="Y126" i="14"/>
  <c r="U21" i="14"/>
  <c r="T65" i="14"/>
  <c r="W94" i="14"/>
  <c r="W117" i="14"/>
  <c r="W141" i="14"/>
  <c r="T24" i="14"/>
  <c r="Y94" i="14"/>
  <c r="Y141" i="14"/>
  <c r="W169" i="14"/>
  <c r="T194" i="14"/>
  <c r="U40" i="14"/>
  <c r="T139" i="14"/>
  <c r="V178" i="14"/>
  <c r="Y29" i="14"/>
  <c r="U139" i="14"/>
  <c r="W178" i="14"/>
  <c r="W46" i="14"/>
  <c r="X149" i="14"/>
  <c r="X178" i="14"/>
  <c r="Y70" i="14"/>
  <c r="W123" i="14"/>
  <c r="W165" i="14"/>
  <c r="Y194" i="14"/>
  <c r="V80" i="14"/>
  <c r="X129" i="14"/>
  <c r="T167" i="14"/>
  <c r="U196" i="14"/>
  <c r="T72" i="14"/>
  <c r="Y156" i="14"/>
  <c r="U183" i="14"/>
  <c r="W132" i="14"/>
  <c r="U48" i="14"/>
  <c r="T77" i="14"/>
  <c r="X124" i="14"/>
  <c r="U77" i="14"/>
  <c r="Y170" i="14"/>
  <c r="V93" i="14"/>
  <c r="X189" i="14"/>
  <c r="T191" i="14"/>
  <c r="X133" i="14"/>
  <c r="X22" i="14"/>
  <c r="U120" i="14"/>
  <c r="V176" i="14"/>
  <c r="Y116" i="14"/>
  <c r="T182" i="14"/>
  <c r="U101" i="14"/>
  <c r="Y34" i="14"/>
  <c r="X117" i="14"/>
  <c r="T165" i="14"/>
  <c r="T187" i="14"/>
  <c r="W191" i="14"/>
  <c r="W139" i="14"/>
  <c r="V96" i="14"/>
  <c r="U167" i="14"/>
  <c r="W9" i="14"/>
  <c r="W189" i="14"/>
  <c r="Y162" i="14"/>
  <c r="V185" i="14"/>
  <c r="U25" i="14"/>
  <c r="T162" i="14"/>
  <c r="U157" i="14"/>
  <c r="X78" i="14"/>
  <c r="V29" i="14"/>
  <c r="W4" i="14"/>
  <c r="W28" i="14"/>
  <c r="W52" i="14"/>
  <c r="W76" i="14"/>
  <c r="W100" i="14"/>
  <c r="U11" i="14"/>
  <c r="U35" i="14"/>
  <c r="U59" i="14"/>
  <c r="U83" i="14"/>
  <c r="U107" i="14"/>
  <c r="Y16" i="14"/>
  <c r="Y40" i="14"/>
  <c r="Y64" i="14"/>
  <c r="Y88" i="14"/>
  <c r="Y112" i="14"/>
  <c r="W23" i="14"/>
  <c r="W47" i="14"/>
  <c r="W71" i="14"/>
  <c r="W95" i="14"/>
  <c r="X7" i="14"/>
  <c r="X31" i="14"/>
  <c r="X55" i="14"/>
  <c r="V6" i="14"/>
  <c r="V30" i="14"/>
  <c r="V54" i="14"/>
  <c r="V16" i="14"/>
  <c r="X61" i="14"/>
  <c r="Y91" i="14"/>
  <c r="X115" i="14"/>
  <c r="X139" i="14"/>
  <c r="X163" i="14"/>
  <c r="X187" i="14"/>
  <c r="W33" i="14"/>
  <c r="X81" i="14"/>
  <c r="V122" i="14"/>
  <c r="V146" i="14"/>
  <c r="Y13" i="14"/>
  <c r="V62" i="14"/>
  <c r="Y105" i="14"/>
  <c r="W134" i="14"/>
  <c r="W158" i="14"/>
  <c r="Y41" i="14"/>
  <c r="U86" i="14"/>
  <c r="U125" i="14"/>
  <c r="U149" i="14"/>
  <c r="T37" i="14"/>
  <c r="T80" i="14"/>
  <c r="T104" i="14"/>
  <c r="V129" i="14"/>
  <c r="X26" i="14"/>
  <c r="W69" i="14"/>
  <c r="U96" i="14"/>
  <c r="T120" i="14"/>
  <c r="T144" i="14"/>
  <c r="W29" i="14"/>
  <c r="Y98" i="14"/>
  <c r="V144" i="14"/>
  <c r="V172" i="14"/>
  <c r="Y195" i="14"/>
  <c r="X45" i="14"/>
  <c r="W144" i="14"/>
  <c r="U181" i="14"/>
  <c r="V40" i="14"/>
  <c r="X144" i="14"/>
  <c r="V181" i="14"/>
  <c r="V61" i="14"/>
  <c r="W151" i="14"/>
  <c r="U187" i="14"/>
  <c r="X79" i="14"/>
  <c r="T126" i="14"/>
  <c r="W168" i="14"/>
  <c r="T196" i="14"/>
  <c r="V84" i="14"/>
  <c r="U132" i="14"/>
  <c r="X168" i="14"/>
  <c r="T143" i="14"/>
  <c r="V116" i="14"/>
  <c r="Y158" i="14"/>
  <c r="Y184" i="14"/>
  <c r="T135" i="14"/>
  <c r="Y58" i="14"/>
  <c r="T81" i="14"/>
  <c r="U127" i="14"/>
  <c r="U81" i="14"/>
  <c r="T179" i="14"/>
  <c r="V109" i="14"/>
  <c r="X193" i="14"/>
  <c r="X86" i="14"/>
  <c r="V143" i="14"/>
  <c r="V97" i="14"/>
  <c r="X170" i="14"/>
  <c r="W179" i="14"/>
  <c r="V173" i="14"/>
  <c r="U85" i="14"/>
  <c r="V127" i="14"/>
  <c r="V119" i="14"/>
  <c r="V195" i="14"/>
  <c r="T117" i="14"/>
  <c r="W65" i="14"/>
  <c r="V163" i="14"/>
  <c r="V21" i="14"/>
  <c r="Y129" i="14"/>
  <c r="W152" i="14"/>
  <c r="U93" i="14"/>
  <c r="T188" i="14"/>
  <c r="X102" i="14"/>
  <c r="Y180" i="14"/>
  <c r="T142" i="14"/>
  <c r="V132" i="14"/>
  <c r="T97" i="14"/>
  <c r="X192" i="14"/>
  <c r="Y167" i="14"/>
  <c r="T146" i="14"/>
  <c r="V167" i="14"/>
  <c r="V192" i="14"/>
  <c r="X98" i="14"/>
  <c r="V179" i="14"/>
  <c r="T155" i="14"/>
  <c r="W44" i="14"/>
  <c r="V46" i="14"/>
  <c r="T17" i="14"/>
  <c r="Y89" i="14"/>
  <c r="U141" i="14"/>
  <c r="V121" i="14"/>
  <c r="Y82" i="14"/>
  <c r="X128" i="14"/>
  <c r="T174" i="14"/>
  <c r="W58" i="14"/>
  <c r="T48" i="14"/>
  <c r="T113" i="14"/>
  <c r="X186" i="14"/>
  <c r="U136" i="14"/>
  <c r="T7" i="14"/>
  <c r="T31" i="14"/>
  <c r="T55" i="14"/>
  <c r="T79" i="14"/>
  <c r="T103" i="14"/>
  <c r="X12" i="14"/>
  <c r="X36" i="14"/>
  <c r="X60" i="14"/>
  <c r="X84" i="14"/>
  <c r="X108" i="14"/>
  <c r="V19" i="14"/>
  <c r="V43" i="14"/>
  <c r="V67" i="14"/>
  <c r="V91" i="14"/>
  <c r="V115" i="14"/>
  <c r="T26" i="14"/>
  <c r="T50" i="14"/>
  <c r="T74" i="14"/>
  <c r="T98" i="14"/>
  <c r="U10" i="14"/>
  <c r="U34" i="14"/>
  <c r="U58" i="14"/>
  <c r="Y7" i="14"/>
  <c r="Y31" i="14"/>
  <c r="Y55" i="14"/>
  <c r="Y22" i="14"/>
  <c r="W66" i="14"/>
  <c r="W93" i="14"/>
  <c r="U118" i="14"/>
  <c r="U142" i="14"/>
  <c r="U166" i="14"/>
  <c r="U190" i="14"/>
  <c r="T36" i="14"/>
  <c r="X85" i="14"/>
  <c r="Y123" i="14"/>
  <c r="Y147" i="14"/>
  <c r="V17" i="14"/>
  <c r="U64" i="14"/>
  <c r="Y109" i="14"/>
  <c r="T137" i="14"/>
  <c r="T161" i="14"/>
  <c r="V44" i="14"/>
  <c r="U90" i="14"/>
  <c r="X126" i="14"/>
  <c r="X150" i="14"/>
  <c r="W42" i="14"/>
  <c r="V82" i="14"/>
  <c r="V106" i="14"/>
  <c r="Y130" i="14"/>
  <c r="U29" i="14"/>
  <c r="V74" i="14"/>
  <c r="W98" i="14"/>
  <c r="W121" i="14"/>
  <c r="W145" i="14"/>
  <c r="T40" i="14"/>
  <c r="Y102" i="14"/>
  <c r="Y146" i="14"/>
  <c r="U175" i="14"/>
  <c r="U168" i="14"/>
  <c r="U56" i="14"/>
  <c r="U151" i="14"/>
  <c r="Y182" i="14"/>
  <c r="Y45" i="14"/>
  <c r="V149" i="14"/>
  <c r="Y185" i="14"/>
  <c r="Y65" i="14"/>
  <c r="V156" i="14"/>
  <c r="Y188" i="14"/>
  <c r="X83" i="14"/>
  <c r="W131" i="14"/>
  <c r="V171" i="14"/>
  <c r="T164" i="14"/>
  <c r="V88" i="14"/>
  <c r="X137" i="14"/>
  <c r="W171" i="14"/>
  <c r="W160" i="14"/>
  <c r="Y121" i="14"/>
  <c r="V160" i="14"/>
  <c r="T186" i="14"/>
  <c r="W140" i="14"/>
  <c r="U72" i="14"/>
  <c r="T85" i="14"/>
  <c r="X132" i="14"/>
  <c r="Y9" i="14"/>
  <c r="V182" i="14"/>
  <c r="T122" i="14"/>
  <c r="Y196" i="14"/>
  <c r="U159" i="14"/>
  <c r="Y150" i="14"/>
  <c r="U144" i="14"/>
  <c r="W192" i="14"/>
  <c r="W183" i="14"/>
  <c r="V85" i="14"/>
  <c r="U105" i="14"/>
  <c r="Y152" i="14"/>
  <c r="U148" i="14"/>
  <c r="W119" i="14"/>
  <c r="U98" i="14"/>
  <c r="W102" i="14"/>
  <c r="Y110" i="14"/>
  <c r="X185" i="14"/>
  <c r="Y120" i="14"/>
  <c r="U177" i="14"/>
  <c r="T176" i="14"/>
  <c r="T93" i="14"/>
  <c r="U164" i="14"/>
  <c r="Y190" i="14"/>
  <c r="X90" i="14"/>
  <c r="X95" i="14"/>
  <c r="Y21" i="14"/>
  <c r="U172" i="14"/>
  <c r="X82" i="14"/>
  <c r="T101" i="14"/>
  <c r="V81" i="14"/>
  <c r="U113" i="14"/>
  <c r="U51" i="14"/>
  <c r="V49" i="14"/>
  <c r="V162" i="14"/>
  <c r="V69" i="14"/>
  <c r="V161" i="14"/>
  <c r="T25" i="14"/>
  <c r="W187" i="14"/>
  <c r="V155" i="14"/>
  <c r="U68" i="14"/>
  <c r="W8" i="14"/>
  <c r="W32" i="14"/>
  <c r="W56" i="14"/>
  <c r="W80" i="14"/>
  <c r="W104" i="14"/>
  <c r="U15" i="14"/>
  <c r="U39" i="14"/>
  <c r="U63" i="14"/>
  <c r="U87" i="14"/>
  <c r="U111" i="14"/>
  <c r="Y20" i="14"/>
  <c r="Y44" i="14"/>
  <c r="Y68" i="14"/>
  <c r="Y92" i="14"/>
  <c r="W3" i="14"/>
  <c r="W27" i="14"/>
  <c r="W51" i="14"/>
  <c r="W75" i="14"/>
  <c r="W99" i="14"/>
  <c r="X11" i="14"/>
  <c r="X35" i="14"/>
  <c r="X59" i="14"/>
  <c r="V10" i="14"/>
  <c r="V34" i="14"/>
  <c r="U5" i="14"/>
  <c r="V25" i="14"/>
  <c r="V68" i="14"/>
  <c r="Y95" i="14"/>
  <c r="X119" i="14"/>
  <c r="X143" i="14"/>
  <c r="X167" i="14"/>
  <c r="X191" i="14"/>
  <c r="W41" i="14"/>
  <c r="X89" i="14"/>
  <c r="V126" i="14"/>
  <c r="V150" i="14"/>
  <c r="U20" i="14"/>
  <c r="Y66" i="14"/>
  <c r="Y113" i="14"/>
  <c r="W138" i="14"/>
  <c r="W162" i="14"/>
  <c r="Y49" i="14"/>
  <c r="U94" i="14"/>
  <c r="U129" i="14"/>
  <c r="U153" i="14"/>
  <c r="T45" i="14"/>
  <c r="T84" i="14"/>
  <c r="T108" i="14"/>
  <c r="V133" i="14"/>
  <c r="X34" i="14"/>
  <c r="U76" i="14"/>
  <c r="U100" i="14"/>
  <c r="T124" i="14"/>
  <c r="T148" i="14"/>
  <c r="W45" i="14"/>
  <c r="Y106" i="14"/>
  <c r="Y148" i="14"/>
  <c r="Y176" i="14"/>
  <c r="U184" i="14"/>
  <c r="T61" i="14"/>
  <c r="Y153" i="14"/>
  <c r="T184" i="14"/>
  <c r="V56" i="14"/>
  <c r="V151" i="14"/>
  <c r="X188" i="14"/>
  <c r="X70" i="14"/>
  <c r="Y161" i="14"/>
  <c r="Y191" i="14"/>
  <c r="X87" i="14"/>
  <c r="T134" i="14"/>
  <c r="V174" i="14"/>
  <c r="V8" i="14"/>
  <c r="V92" i="14"/>
  <c r="U140" i="14"/>
  <c r="W174" i="14"/>
  <c r="U173" i="14"/>
  <c r="V124" i="14"/>
  <c r="Y165" i="14"/>
  <c r="Y187" i="14"/>
  <c r="Y145" i="14"/>
  <c r="T119" i="14"/>
  <c r="T89" i="14"/>
  <c r="U135" i="14"/>
  <c r="T73" i="14"/>
  <c r="V186" i="14"/>
  <c r="U143" i="14"/>
  <c r="X157" i="14"/>
  <c r="X173" i="14"/>
  <c r="V157" i="14"/>
  <c r="W176" i="14"/>
  <c r="W18" i="14"/>
  <c r="Y186" i="14"/>
  <c r="T159" i="14"/>
  <c r="Y140" i="14"/>
  <c r="T169" i="14"/>
  <c r="Y173" i="14"/>
  <c r="U185" i="14"/>
  <c r="Y151" i="14"/>
  <c r="W125" i="14"/>
  <c r="T151" i="14"/>
  <c r="W159" i="14"/>
  <c r="U156" i="14"/>
  <c r="X91" i="14"/>
  <c r="V145" i="14"/>
  <c r="T189" i="14"/>
  <c r="T150" i="14"/>
  <c r="Y50" i="14"/>
  <c r="T185" i="14"/>
  <c r="Y178" i="14"/>
  <c r="Y168" i="14"/>
  <c r="T16" i="14"/>
  <c r="V153" i="14"/>
  <c r="V89" i="14"/>
  <c r="Y132" i="14"/>
  <c r="U176" i="14"/>
  <c r="V148" i="14"/>
  <c r="V113" i="14"/>
  <c r="V105" i="14"/>
  <c r="U27" i="14"/>
  <c r="Y83" i="14"/>
  <c r="U44" i="14"/>
  <c r="T96" i="14"/>
  <c r="V128" i="14"/>
  <c r="T171" i="14"/>
  <c r="X158" i="14"/>
  <c r="T49" i="14"/>
  <c r="T172" i="14"/>
  <c r="T11" i="14"/>
  <c r="T35" i="14"/>
  <c r="T59" i="14"/>
  <c r="T83" i="14"/>
  <c r="T107" i="14"/>
  <c r="X16" i="14"/>
  <c r="X40" i="14"/>
  <c r="X64" i="14"/>
  <c r="X88" i="14"/>
  <c r="X112" i="14"/>
  <c r="V23" i="14"/>
  <c r="V47" i="14"/>
  <c r="V71" i="14"/>
  <c r="V95" i="14"/>
  <c r="T6" i="14"/>
  <c r="T30" i="14"/>
  <c r="T54" i="14"/>
  <c r="T78" i="14"/>
  <c r="T102" i="14"/>
  <c r="U14" i="14"/>
  <c r="U38" i="14"/>
  <c r="U62" i="14"/>
  <c r="Y11" i="14"/>
  <c r="Y35" i="14"/>
  <c r="X6" i="14"/>
  <c r="Y30" i="14"/>
  <c r="U73" i="14"/>
  <c r="W97" i="14"/>
  <c r="U122" i="14"/>
  <c r="U146" i="14"/>
  <c r="U170" i="14"/>
  <c r="U194" i="14"/>
  <c r="T44" i="14"/>
  <c r="X93" i="14"/>
  <c r="Y127" i="14"/>
  <c r="X25" i="14"/>
  <c r="T69" i="14"/>
  <c r="T141" i="14"/>
  <c r="V52" i="14"/>
  <c r="X130" i="14"/>
  <c r="X154" i="14"/>
  <c r="W50" i="14"/>
  <c r="V86" i="14"/>
  <c r="V110" i="14"/>
  <c r="Y134" i="14"/>
  <c r="U37" i="14"/>
  <c r="W78" i="14"/>
  <c r="W149" i="14"/>
  <c r="T56" i="14"/>
  <c r="T178" i="14"/>
  <c r="U61" i="14"/>
  <c r="V13" i="14"/>
  <c r="V177" i="14"/>
  <c r="X9" i="14"/>
  <c r="Y183" i="14"/>
  <c r="V147" i="14"/>
  <c r="T130" i="14"/>
  <c r="U128" i="14"/>
  <c r="W22" i="14"/>
  <c r="U97" i="14"/>
  <c r="X160" i="14"/>
  <c r="U89" i="14"/>
  <c r="W68" i="14"/>
  <c r="Y107" i="14"/>
  <c r="W126" i="14"/>
  <c r="V58" i="14"/>
  <c r="U12" i="14"/>
  <c r="T57" i="14"/>
  <c r="W147" i="14"/>
  <c r="U179" i="14"/>
  <c r="U33" i="14"/>
  <c r="W12" i="14"/>
  <c r="W36" i="14"/>
  <c r="W60" i="14"/>
  <c r="W84" i="14"/>
  <c r="W108" i="14"/>
  <c r="U19" i="14"/>
  <c r="U43" i="14"/>
  <c r="U67" i="14"/>
  <c r="U91" i="14"/>
  <c r="U115" i="14"/>
  <c r="Y24" i="14"/>
  <c r="Y48" i="14"/>
  <c r="Y72" i="14"/>
  <c r="Y96" i="14"/>
  <c r="W7" i="14"/>
  <c r="W31" i="14"/>
  <c r="W55" i="14"/>
  <c r="W79" i="14"/>
  <c r="W103" i="14"/>
  <c r="X15" i="14"/>
  <c r="X39" i="14"/>
  <c r="X63" i="14"/>
  <c r="V14" i="14"/>
  <c r="V38" i="14"/>
  <c r="U9" i="14"/>
  <c r="V33" i="14"/>
  <c r="Y75" i="14"/>
  <c r="Y99" i="14"/>
  <c r="X123" i="14"/>
  <c r="X147" i="14"/>
  <c r="X171" i="14"/>
  <c r="X195" i="14"/>
  <c r="W49" i="14"/>
  <c r="X97" i="14"/>
  <c r="V130" i="14"/>
  <c r="V154" i="14"/>
  <c r="U28" i="14"/>
  <c r="W73" i="14"/>
  <c r="W118" i="14"/>
  <c r="W142" i="14"/>
  <c r="V4" i="14"/>
  <c r="X57" i="14"/>
  <c r="U102" i="14"/>
  <c r="U133" i="14"/>
  <c r="T5" i="14"/>
  <c r="T53" i="14"/>
  <c r="T88" i="14"/>
  <c r="T112" i="14"/>
  <c r="V137" i="14"/>
  <c r="X42" i="14"/>
  <c r="U80" i="14"/>
  <c r="U104" i="14"/>
  <c r="T128" i="14"/>
  <c r="T152" i="14"/>
  <c r="V65" i="14"/>
  <c r="Y114" i="14"/>
  <c r="X153" i="14"/>
  <c r="Y179" i="14"/>
  <c r="W194" i="14"/>
  <c r="V70" i="14"/>
  <c r="W161" i="14"/>
  <c r="W188" i="14"/>
  <c r="X65" i="14"/>
  <c r="X161" i="14"/>
  <c r="V184" i="14"/>
  <c r="V123" i="14"/>
  <c r="V165" i="14"/>
  <c r="Y26" i="14"/>
  <c r="V100" i="14"/>
  <c r="U180" i="14"/>
  <c r="T9" i="14"/>
  <c r="X190" i="14"/>
  <c r="U109" i="14"/>
  <c r="X54" i="14"/>
  <c r="X196" i="14"/>
  <c r="U195" i="14"/>
  <c r="W127" i="14"/>
  <c r="X114" i="14"/>
  <c r="W92" i="14"/>
  <c r="X131" i="14"/>
  <c r="Y25" i="14"/>
  <c r="U88" i="14"/>
  <c r="W128" i="14"/>
  <c r="T158" i="14"/>
  <c r="X21" i="14"/>
  <c r="V77" i="14"/>
  <c r="T15" i="14"/>
  <c r="T39" i="14"/>
  <c r="T63" i="14"/>
  <c r="T87" i="14"/>
  <c r="T111" i="14"/>
  <c r="X20" i="14"/>
  <c r="X44" i="14"/>
  <c r="X68" i="14"/>
  <c r="X92" i="14"/>
  <c r="V3" i="14"/>
  <c r="V27" i="14"/>
  <c r="V51" i="14"/>
  <c r="V75" i="14"/>
  <c r="V99" i="14"/>
  <c r="T10" i="14"/>
  <c r="T34" i="14"/>
  <c r="T58" i="14"/>
  <c r="T82" i="14"/>
  <c r="T106" i="14"/>
  <c r="U18" i="14"/>
  <c r="U42" i="14"/>
  <c r="U66" i="14"/>
  <c r="Y15" i="14"/>
  <c r="Y39" i="14"/>
  <c r="X10" i="14"/>
  <c r="Y38" i="14"/>
  <c r="W77" i="14"/>
  <c r="W101" i="14"/>
  <c r="U126" i="14"/>
  <c r="U150" i="14"/>
  <c r="U174" i="14"/>
  <c r="T4" i="14"/>
  <c r="T52" i="14"/>
  <c r="X101" i="14"/>
  <c r="Y131" i="14"/>
  <c r="Y155" i="14"/>
  <c r="X33" i="14"/>
  <c r="Y77" i="14"/>
  <c r="T121" i="14"/>
  <c r="T145" i="14"/>
  <c r="W14" i="14"/>
  <c r="W62" i="14"/>
  <c r="U106" i="14"/>
  <c r="X134" i="14"/>
  <c r="T8" i="14"/>
  <c r="Y57" i="14"/>
  <c r="V90" i="14"/>
  <c r="V114" i="14"/>
  <c r="Y138" i="14"/>
  <c r="U45" i="14"/>
  <c r="W82" i="14"/>
  <c r="W106" i="14"/>
  <c r="W129" i="14"/>
  <c r="W153" i="14"/>
  <c r="Y69" i="14"/>
  <c r="Y117" i="14"/>
  <c r="W155" i="14"/>
  <c r="T181" i="14"/>
  <c r="T190" i="14"/>
  <c r="Y74" i="14"/>
  <c r="T163" i="14"/>
  <c r="V191" i="14"/>
  <c r="W70" i="14"/>
  <c r="U163" i="14"/>
  <c r="T193" i="14"/>
  <c r="Y128" i="14"/>
  <c r="V168" i="14"/>
  <c r="X30" i="14"/>
  <c r="X99" i="14"/>
  <c r="U147" i="14"/>
  <c r="T180" i="14"/>
  <c r="V37" i="14"/>
  <c r="V104" i="14"/>
  <c r="U152" i="14"/>
  <c r="Y181" i="14"/>
  <c r="W21" i="14"/>
  <c r="Y137" i="14"/>
  <c r="T170" i="14"/>
  <c r="W193" i="14"/>
  <c r="V32" i="14"/>
  <c r="X162" i="14"/>
  <c r="V164" i="14"/>
  <c r="V169" i="14"/>
  <c r="U3" i="14"/>
  <c r="U17" i="14"/>
  <c r="X113" i="14"/>
  <c r="U117" i="14"/>
  <c r="T136" i="14"/>
  <c r="W6" i="14"/>
  <c r="V187" i="14"/>
  <c r="Y53" i="14"/>
  <c r="V170" i="14"/>
  <c r="W16" i="14"/>
  <c r="W40" i="14"/>
  <c r="W64" i="14"/>
  <c r="W88" i="14"/>
  <c r="W112" i="14"/>
  <c r="U23" i="14"/>
  <c r="U47" i="14"/>
  <c r="U71" i="14"/>
  <c r="U95" i="14"/>
  <c r="Y4" i="14"/>
  <c r="Y28" i="14"/>
  <c r="Y52" i="14"/>
  <c r="Y76" i="14"/>
  <c r="Y100" i="14"/>
  <c r="W11" i="14"/>
  <c r="W35" i="14"/>
  <c r="W59" i="14"/>
  <c r="W83" i="14"/>
  <c r="W107" i="14"/>
  <c r="X19" i="14"/>
  <c r="X43" i="14"/>
  <c r="X67" i="14"/>
  <c r="V18" i="14"/>
  <c r="V42" i="14"/>
  <c r="U13" i="14"/>
  <c r="V41" i="14"/>
  <c r="Y79" i="14"/>
  <c r="Y103" i="14"/>
  <c r="X127" i="14"/>
  <c r="X151" i="14"/>
  <c r="X175" i="14"/>
  <c r="Y10" i="14"/>
  <c r="V57" i="14"/>
  <c r="X105" i="14"/>
  <c r="V134" i="14"/>
  <c r="V158" i="14"/>
  <c r="U36" i="14"/>
  <c r="Y81" i="14"/>
  <c r="W122" i="14"/>
  <c r="W146" i="14"/>
  <c r="W17" i="14"/>
  <c r="V64" i="14"/>
  <c r="U110" i="14"/>
  <c r="U137" i="14"/>
  <c r="Y14" i="14"/>
  <c r="T60" i="14"/>
  <c r="T92" i="14"/>
  <c r="V117" i="14"/>
  <c r="V141" i="14"/>
  <c r="X50" i="14"/>
  <c r="U84" i="14"/>
  <c r="U108" i="14"/>
  <c r="T132" i="14"/>
  <c r="T156" i="14"/>
  <c r="X74" i="14"/>
  <c r="V120" i="14"/>
  <c r="Y157" i="14"/>
  <c r="X182" i="14"/>
  <c r="X194" i="14"/>
  <c r="W120" i="14"/>
  <c r="Y166" i="14"/>
  <c r="V194" i="14"/>
  <c r="X120" i="14"/>
  <c r="U165" i="14"/>
  <c r="Y6" i="14"/>
  <c r="V131" i="14"/>
  <c r="U171" i="14"/>
  <c r="U41" i="14"/>
  <c r="X103" i="14"/>
  <c r="Y149" i="14"/>
  <c r="X181" i="14"/>
  <c r="Y42" i="14"/>
  <c r="V108" i="14"/>
  <c r="T154" i="14"/>
  <c r="T183" i="14"/>
  <c r="T32" i="14"/>
  <c r="V140" i="14"/>
  <c r="Y171" i="14"/>
  <c r="V196" i="14"/>
  <c r="Y174" i="14"/>
  <c r="Y37" i="14"/>
  <c r="T105" i="14"/>
  <c r="T33" i="14"/>
  <c r="X141" i="14"/>
  <c r="V101" i="14"/>
  <c r="W167" i="14"/>
  <c r="X177" i="14"/>
  <c r="U16" i="14"/>
  <c r="U65" i="14"/>
  <c r="W164" i="14"/>
  <c r="U75" i="14"/>
  <c r="X71" i="14"/>
  <c r="T64" i="14"/>
  <c r="Y71" i="14"/>
  <c r="U112" i="14"/>
  <c r="X169" i="14"/>
  <c r="X111" i="14"/>
  <c r="X174" i="14"/>
  <c r="T138" i="14"/>
  <c r="X69" i="14"/>
  <c r="T19" i="14"/>
  <c r="T43" i="14"/>
  <c r="T67" i="14"/>
  <c r="T91" i="14"/>
  <c r="T115" i="14"/>
  <c r="X24" i="14"/>
  <c r="X48" i="14"/>
  <c r="X72" i="14"/>
  <c r="X96" i="14"/>
  <c r="V7" i="14"/>
  <c r="V31" i="14"/>
  <c r="V55" i="14"/>
  <c r="V79" i="14"/>
  <c r="V103" i="14"/>
  <c r="T14" i="14"/>
  <c r="T38" i="14"/>
  <c r="T62" i="14"/>
  <c r="T86" i="14"/>
  <c r="T110" i="14"/>
  <c r="U22" i="14"/>
  <c r="U46" i="14"/>
  <c r="U70" i="14"/>
  <c r="Y19" i="14"/>
  <c r="Y43" i="14"/>
  <c r="X14" i="14"/>
  <c r="Y46" i="14"/>
  <c r="W81" i="14"/>
  <c r="W105" i="14"/>
  <c r="U130" i="14"/>
  <c r="U154" i="14"/>
  <c r="U178" i="14"/>
  <c r="X13" i="14"/>
  <c r="Y61" i="14"/>
  <c r="X109" i="14"/>
  <c r="Y135" i="14"/>
  <c r="Y159" i="14"/>
  <c r="X41" i="14"/>
  <c r="Y85" i="14"/>
  <c r="T125" i="14"/>
  <c r="T149" i="14"/>
  <c r="V20" i="14"/>
  <c r="U69" i="14"/>
  <c r="U114" i="14"/>
  <c r="X138" i="14"/>
  <c r="X17" i="14"/>
  <c r="X62" i="14"/>
  <c r="V94" i="14"/>
  <c r="Y118" i="14"/>
  <c r="Y142" i="14"/>
  <c r="U53" i="14"/>
  <c r="W86" i="14"/>
  <c r="W110" i="14"/>
  <c r="W133" i="14"/>
  <c r="W5" i="14"/>
  <c r="Y78" i="14"/>
  <c r="Y125" i="14"/>
  <c r="V159" i="14"/>
  <c r="W185" i="14"/>
  <c r="Y5" i="14"/>
  <c r="T123" i="14"/>
  <c r="T168" i="14"/>
  <c r="W181" i="14"/>
  <c r="U123" i="14"/>
  <c r="Y169" i="14"/>
  <c r="T13" i="14"/>
  <c r="Y136" i="14"/>
  <c r="Y172" i="14"/>
  <c r="X46" i="14"/>
  <c r="X107" i="14"/>
  <c r="W156" i="14"/>
  <c r="W184" i="14"/>
  <c r="V53" i="14"/>
  <c r="V112" i="14"/>
  <c r="X156" i="14"/>
  <c r="X184" i="14"/>
  <c r="W37" i="14"/>
  <c r="X145" i="14"/>
  <c r="T173" i="14"/>
  <c r="X53" i="14"/>
  <c r="V9" i="14"/>
  <c r="V48" i="14"/>
  <c r="T109" i="14"/>
  <c r="W38" i="14"/>
  <c r="X148" i="14"/>
  <c r="T195" i="14"/>
  <c r="T175" i="14"/>
  <c r="V60" i="14"/>
  <c r="U49" i="14"/>
  <c r="V183" i="14"/>
  <c r="X140" i="14"/>
  <c r="Y124" i="14"/>
  <c r="W135" i="14"/>
  <c r="U188" i="14"/>
  <c r="X125" i="14"/>
  <c r="W173" i="14"/>
  <c r="U189" i="14"/>
  <c r="W170" i="14"/>
  <c r="W20" i="14"/>
  <c r="U99" i="14"/>
  <c r="Y8" i="14"/>
  <c r="Y32" i="14"/>
  <c r="Y56" i="14"/>
  <c r="Y80" i="14"/>
  <c r="Y104" i="14"/>
  <c r="W15" i="14"/>
  <c r="W39" i="14"/>
  <c r="W63" i="14"/>
  <c r="W87" i="14"/>
  <c r="W111" i="14"/>
  <c r="X23" i="14"/>
  <c r="X47" i="14"/>
  <c r="V22" i="14"/>
  <c r="X155" i="14"/>
  <c r="X179" i="14"/>
  <c r="V138" i="14"/>
  <c r="W150" i="14"/>
  <c r="T21" i="14"/>
  <c r="V5" i="14"/>
  <c r="X5" i="14"/>
  <c r="V188" i="14"/>
  <c r="V139" i="14"/>
  <c r="U116" i="14"/>
  <c r="W116" i="14"/>
  <c r="W148" i="14"/>
  <c r="V135" i="14"/>
  <c r="X106" i="14"/>
  <c r="T23" i="14"/>
  <c r="X52" i="14"/>
  <c r="V83" i="14"/>
  <c r="T114" i="14"/>
  <c r="X18" i="14"/>
  <c r="U182" i="14"/>
  <c r="X49" i="14"/>
  <c r="X118" i="14"/>
  <c r="U8" i="14"/>
  <c r="Y86" i="14"/>
  <c r="W172" i="14"/>
  <c r="Y175" i="14"/>
  <c r="X121" i="14"/>
  <c r="W124" i="14"/>
  <c r="V45" i="14"/>
  <c r="W143" i="14"/>
  <c r="T166" i="14"/>
  <c r="Y115" i="14"/>
  <c r="W24" i="14"/>
  <c r="U55" i="14"/>
  <c r="Y84" i="14"/>
  <c r="X3" i="14"/>
  <c r="W10" i="14"/>
  <c r="X183" i="14"/>
  <c r="U52" i="14"/>
  <c r="U121" i="14"/>
  <c r="Y17" i="14"/>
  <c r="Y90" i="14"/>
  <c r="V175" i="14"/>
  <c r="T177" i="14"/>
  <c r="U124" i="14"/>
  <c r="T127" i="14"/>
  <c r="W74" i="14"/>
  <c r="W157" i="14"/>
  <c r="W196" i="14"/>
  <c r="Y122" i="14"/>
  <c r="V125" i="14"/>
  <c r="T47" i="14"/>
  <c r="X76" i="14"/>
  <c r="V107" i="14"/>
  <c r="U26" i="14"/>
  <c r="Y54" i="14"/>
  <c r="T20" i="14"/>
  <c r="Y93" i="14"/>
  <c r="X142" i="14"/>
  <c r="U60" i="14"/>
  <c r="Y133" i="14"/>
  <c r="V12" i="14"/>
  <c r="W61" i="14"/>
  <c r="U160" i="14"/>
  <c r="U32" i="14"/>
  <c r="W182" i="14"/>
  <c r="W180" i="14"/>
  <c r="T153" i="14"/>
  <c r="X116" i="14"/>
  <c r="U119" i="14"/>
  <c r="V35" i="14"/>
  <c r="V190" i="14"/>
  <c r="Y33" i="14"/>
  <c r="X29" i="14"/>
  <c r="Y193" i="14"/>
  <c r="V59" i="14"/>
  <c r="Y67" i="14"/>
  <c r="V166" i="14"/>
  <c r="T147" i="14"/>
  <c r="W48" i="14"/>
  <c r="U79" i="14"/>
  <c r="Y108" i="14"/>
  <c r="X27" i="14"/>
  <c r="U57" i="14"/>
  <c r="W25" i="14"/>
  <c r="Y97" i="14"/>
  <c r="U145" i="14"/>
  <c r="Y62" i="14"/>
  <c r="V136" i="14"/>
  <c r="V24" i="14"/>
  <c r="V66" i="14"/>
  <c r="X165" i="14"/>
  <c r="X37" i="14"/>
  <c r="W186" i="14"/>
  <c r="X180" i="14"/>
  <c r="W114" i="14"/>
  <c r="X172" i="14"/>
  <c r="W163" i="14"/>
  <c r="Y23" i="14"/>
  <c r="W137" i="14"/>
  <c r="Y189" i="14"/>
  <c r="V26" i="14"/>
  <c r="T140" i="14"/>
  <c r="T192" i="14"/>
  <c r="U158" i="14"/>
  <c r="Y144" i="14"/>
  <c r="U155" i="14"/>
  <c r="W91" i="14"/>
  <c r="W166" i="14"/>
  <c r="T71" i="14"/>
  <c r="X100" i="14"/>
  <c r="T18" i="14"/>
  <c r="U50" i="14"/>
  <c r="W85" i="14"/>
  <c r="X66" i="14"/>
  <c r="T129" i="14"/>
  <c r="W26" i="14"/>
  <c r="W90" i="14"/>
  <c r="Y164" i="14"/>
  <c r="U131" i="14"/>
  <c r="W115" i="14"/>
  <c r="W190" i="14"/>
  <c r="Y63" i="14"/>
  <c r="U169" i="14"/>
  <c r="Y160" i="14"/>
  <c r="W109" i="14"/>
  <c r="X94" i="14"/>
  <c r="X110" i="14"/>
  <c r="T66" i="14"/>
  <c r="U24" i="14"/>
  <c r="X164" i="14"/>
  <c r="X135" i="14"/>
  <c r="T41" i="14"/>
  <c r="X28" i="14"/>
  <c r="W177" i="14"/>
  <c r="U78" i="14"/>
  <c r="Y18" i="14"/>
  <c r="W72" i="14"/>
  <c r="U103" i="14"/>
  <c r="W19" i="14"/>
  <c r="X51" i="14"/>
  <c r="Y87" i="14"/>
  <c r="V73" i="14"/>
  <c r="W130" i="14"/>
  <c r="T29" i="14"/>
  <c r="U92" i="14"/>
  <c r="X166" i="14"/>
  <c r="X136" i="14"/>
  <c r="T118" i="14"/>
  <c r="V193" i="14"/>
  <c r="V72" i="14"/>
  <c r="Y177" i="14"/>
  <c r="W195" i="14"/>
  <c r="Y73" i="14"/>
  <c r="T160" i="14"/>
  <c r="X152" i="14"/>
  <c r="X58" i="14"/>
  <c r="U134" i="14"/>
  <c r="V98" i="14"/>
  <c r="W54" i="14"/>
  <c r="V142" i="14"/>
  <c r="T100" i="14"/>
  <c r="T68" i="14"/>
  <c r="Y163" i="14"/>
  <c r="T12" i="14"/>
  <c r="U192" i="14"/>
  <c r="V50" i="14"/>
  <c r="W136" i="14"/>
  <c r="T95" i="14"/>
  <c r="V11" i="14"/>
  <c r="T42" i="14"/>
  <c r="U74" i="14"/>
  <c r="U191" i="14"/>
  <c r="W53" i="14"/>
  <c r="X4" i="14"/>
  <c r="W30" i="14"/>
  <c r="Y36" i="14"/>
  <c r="Y154" i="14"/>
  <c r="T90" i="14"/>
  <c r="U161" i="14"/>
  <c r="U31" i="14"/>
  <c r="V180" i="14"/>
  <c r="W96" i="14"/>
  <c r="Y12" i="14"/>
  <c r="W43" i="14"/>
  <c r="X75" i="14"/>
  <c r="Y111" i="14"/>
  <c r="V118" i="14"/>
  <c r="W154" i="14"/>
  <c r="T76" i="14"/>
  <c r="T116" i="14"/>
  <c r="Y192" i="14"/>
  <c r="W175" i="14"/>
  <c r="X176" i="14"/>
  <c r="Y139" i="14"/>
  <c r="V28" i="14"/>
  <c r="V152" i="14"/>
  <c r="W67" i="14"/>
  <c r="U193" i="14"/>
  <c r="Y47" i="14"/>
  <c r="T131" i="14"/>
  <c r="Y60" i="14"/>
  <c r="V76" i="14"/>
  <c r="X73" i="14"/>
  <c r="X38" i="14"/>
  <c r="U7" i="14"/>
  <c r="X159" i="14"/>
  <c r="V189" i="14"/>
  <c r="O16" i="14"/>
  <c r="Y2" i="14"/>
  <c r="O34" i="14"/>
  <c r="T2" i="14"/>
  <c r="O35" i="14"/>
  <c r="X2" i="14"/>
  <c r="W2" i="14"/>
  <c r="S2" i="13" a="1"/>
  <c r="O32" i="13"/>
  <c r="O31" i="13"/>
  <c r="O15" i="13"/>
  <c r="O13" i="13"/>
  <c r="W3" i="10"/>
  <c r="W27" i="10"/>
  <c r="W51" i="10"/>
  <c r="W75" i="10"/>
  <c r="X13" i="10"/>
  <c r="X37" i="10"/>
  <c r="X61" i="10"/>
  <c r="X85" i="10"/>
  <c r="X109" i="10"/>
  <c r="X133" i="10"/>
  <c r="X157" i="10"/>
  <c r="Y21" i="10"/>
  <c r="Y45" i="10"/>
  <c r="Y69" i="10"/>
  <c r="Y18" i="10"/>
  <c r="W90" i="10"/>
  <c r="W138" i="10"/>
  <c r="Y109" i="10"/>
  <c r="W175" i="10"/>
  <c r="W34" i="10"/>
  <c r="W100" i="10"/>
  <c r="W148" i="10"/>
  <c r="X52" i="10"/>
  <c r="X124" i="10"/>
  <c r="Y34" i="10"/>
  <c r="Y124" i="10"/>
  <c r="W190" i="10"/>
  <c r="W226" i="10"/>
  <c r="X208" i="10"/>
  <c r="W176" i="10"/>
  <c r="X218" i="10"/>
  <c r="X242" i="10"/>
  <c r="W62" i="10"/>
  <c r="W135" i="10"/>
  <c r="X199" i="10"/>
  <c r="Y230" i="10"/>
  <c r="X26" i="10"/>
  <c r="X128" i="10"/>
  <c r="X197" i="10"/>
  <c r="Y76" i="10"/>
  <c r="W154" i="10"/>
  <c r="Y129" i="10"/>
  <c r="X193" i="10"/>
  <c r="W50" i="10"/>
  <c r="W144" i="10"/>
  <c r="W202" i="10"/>
  <c r="X32" i="10"/>
  <c r="X144" i="10"/>
  <c r="Y86" i="10"/>
  <c r="Y148" i="10"/>
  <c r="X94" i="10"/>
  <c r="Y182" i="10"/>
  <c r="Y185" i="10"/>
  <c r="X189" i="10"/>
  <c r="Y127" i="10"/>
  <c r="Y130" i="10"/>
  <c r="Y221" i="10"/>
  <c r="W233" i="10"/>
  <c r="Y225" i="10"/>
  <c r="X213" i="10"/>
  <c r="Y191" i="10"/>
  <c r="X50" i="10"/>
  <c r="W203" i="10"/>
  <c r="X196" i="10"/>
  <c r="Y229" i="10"/>
  <c r="Y213" i="10"/>
  <c r="W74" i="10"/>
  <c r="W5" i="10"/>
  <c r="W29" i="10"/>
  <c r="W53" i="10"/>
  <c r="W77" i="10"/>
  <c r="X15" i="10"/>
  <c r="X39" i="10"/>
  <c r="X63" i="10"/>
  <c r="X87" i="10"/>
  <c r="X111" i="10"/>
  <c r="X135" i="10"/>
  <c r="X159" i="10"/>
  <c r="Y23" i="10"/>
  <c r="Y47" i="10"/>
  <c r="Y71" i="10"/>
  <c r="Y24" i="10"/>
  <c r="Y92" i="10"/>
  <c r="Y140" i="10"/>
  <c r="X114" i="10"/>
  <c r="W177" i="10"/>
  <c r="W40" i="10"/>
  <c r="Y102" i="10"/>
  <c r="Y150" i="10"/>
  <c r="X58" i="10"/>
  <c r="Y131" i="10"/>
  <c r="Y38" i="10"/>
  <c r="W142" i="10"/>
  <c r="X192" i="10"/>
  <c r="W228" i="10"/>
  <c r="X106" i="10"/>
  <c r="Y178" i="10"/>
  <c r="X220" i="10"/>
  <c r="X244" i="10"/>
  <c r="W66" i="10"/>
  <c r="W139" i="10"/>
  <c r="Y201" i="10"/>
  <c r="Y232" i="10"/>
  <c r="X30" i="10"/>
  <c r="X132" i="10"/>
  <c r="Y199" i="10"/>
  <c r="Y80" i="10"/>
  <c r="W158" i="10"/>
  <c r="X154" i="10"/>
  <c r="Y195" i="10"/>
  <c r="W54" i="10"/>
  <c r="W147" i="10"/>
  <c r="X204" i="10"/>
  <c r="X36" i="10"/>
  <c r="Y147" i="10"/>
  <c r="W94" i="10"/>
  <c r="Y162" i="10"/>
  <c r="X98" i="10"/>
  <c r="Y187" i="10"/>
  <c r="X194" i="10"/>
  <c r="X205" i="10"/>
  <c r="X167" i="10"/>
  <c r="W152" i="10"/>
  <c r="X207" i="10"/>
  <c r="Y170" i="10"/>
  <c r="Y233" i="10"/>
  <c r="W237" i="10"/>
  <c r="W200" i="10"/>
  <c r="W7" i="10"/>
  <c r="W31" i="10"/>
  <c r="W55" i="10"/>
  <c r="W79" i="10"/>
  <c r="X17" i="10"/>
  <c r="X41" i="10"/>
  <c r="X65" i="10"/>
  <c r="X89" i="10"/>
  <c r="X113" i="10"/>
  <c r="X137" i="10"/>
  <c r="X161" i="10"/>
  <c r="Y25" i="10"/>
  <c r="Y49" i="10"/>
  <c r="Y73" i="10"/>
  <c r="Y30" i="10"/>
  <c r="W97" i="10"/>
  <c r="W145" i="10"/>
  <c r="Y121" i="10"/>
  <c r="W179" i="10"/>
  <c r="W46" i="10"/>
  <c r="W107" i="10"/>
  <c r="W155" i="10"/>
  <c r="X64" i="10"/>
  <c r="X136" i="10"/>
  <c r="Y52" i="10"/>
  <c r="W146" i="10"/>
  <c r="Y194" i="10"/>
  <c r="W230" i="10"/>
  <c r="X110" i="10"/>
  <c r="Y183" i="10"/>
  <c r="X222" i="10"/>
  <c r="X246" i="10"/>
  <c r="W80" i="10"/>
  <c r="Y142" i="10"/>
  <c r="W210" i="10"/>
  <c r="Y234" i="10"/>
  <c r="X44" i="10"/>
  <c r="Y135" i="10"/>
  <c r="W208" i="10"/>
  <c r="W89" i="10"/>
  <c r="X174" i="10"/>
  <c r="X158" i="10"/>
  <c r="W204" i="10"/>
  <c r="W68" i="10"/>
  <c r="W151" i="10"/>
  <c r="Y206" i="10"/>
  <c r="Y151" i="10"/>
  <c r="W98" i="10"/>
  <c r="Y167" i="10"/>
  <c r="Y101" i="10"/>
  <c r="W196" i="10"/>
  <c r="X221" i="10"/>
  <c r="Y177" i="10"/>
  <c r="X120" i="10"/>
  <c r="X209" i="10"/>
  <c r="W9" i="10"/>
  <c r="W33" i="10"/>
  <c r="W57" i="10"/>
  <c r="W81" i="10"/>
  <c r="X19" i="10"/>
  <c r="X43" i="10"/>
  <c r="X67" i="10"/>
  <c r="X91" i="10"/>
  <c r="X115" i="10"/>
  <c r="X139" i="10"/>
  <c r="Y3" i="10"/>
  <c r="Y27" i="10"/>
  <c r="Y51" i="10"/>
  <c r="Y75" i="10"/>
  <c r="Y36" i="10"/>
  <c r="W102" i="10"/>
  <c r="W150" i="10"/>
  <c r="X126" i="10"/>
  <c r="W181" i="10"/>
  <c r="W52" i="10"/>
  <c r="W112" i="10"/>
  <c r="W160" i="10"/>
  <c r="X70" i="10"/>
  <c r="Y143" i="10"/>
  <c r="Y56" i="10"/>
  <c r="W149" i="10"/>
  <c r="W201" i="10"/>
  <c r="W232" i="10"/>
  <c r="Y113" i="10"/>
  <c r="W188" i="10"/>
  <c r="X224" i="10"/>
  <c r="W161" i="10"/>
  <c r="W84" i="10"/>
  <c r="Y146" i="10"/>
  <c r="X212" i="10"/>
  <c r="Y236" i="10"/>
  <c r="X48" i="10"/>
  <c r="Y139" i="10"/>
  <c r="X210" i="10"/>
  <c r="W93" i="10"/>
  <c r="X179" i="10"/>
  <c r="Y161" i="10"/>
  <c r="X206" i="10"/>
  <c r="W72" i="10"/>
  <c r="Y154" i="10"/>
  <c r="W213" i="10"/>
  <c r="X54" i="10"/>
  <c r="Y10" i="10"/>
  <c r="W101" i="10"/>
  <c r="W170" i="10"/>
  <c r="Y105" i="10"/>
  <c r="X198" i="10"/>
  <c r="Y215" i="10"/>
  <c r="X229" i="10"/>
  <c r="Y204" i="10"/>
  <c r="X211" i="10"/>
  <c r="W192" i="10"/>
  <c r="Y217" i="10"/>
  <c r="X237" i="10"/>
  <c r="W245" i="10"/>
  <c r="Y98" i="10"/>
  <c r="X241" i="10"/>
  <c r="W11" i="10"/>
  <c r="W35" i="10"/>
  <c r="W59" i="10"/>
  <c r="W83" i="10"/>
  <c r="X21" i="10"/>
  <c r="X45" i="10"/>
  <c r="X69" i="10"/>
  <c r="X93" i="10"/>
  <c r="X117" i="10"/>
  <c r="X141" i="10"/>
  <c r="Y5" i="10"/>
  <c r="Y29" i="10"/>
  <c r="Y53" i="10"/>
  <c r="Y77" i="10"/>
  <c r="Y42" i="10"/>
  <c r="Y104" i="10"/>
  <c r="Y152" i="10"/>
  <c r="Y133" i="10"/>
  <c r="W183" i="10"/>
  <c r="W58" i="10"/>
  <c r="Y114" i="10"/>
  <c r="X4" i="10"/>
  <c r="X76" i="10"/>
  <c r="X148" i="10"/>
  <c r="Y70" i="10"/>
  <c r="W153" i="10"/>
  <c r="X203" i="10"/>
  <c r="W234" i="10"/>
  <c r="Y117" i="10"/>
  <c r="X190" i="10"/>
  <c r="X226" i="10"/>
  <c r="Y197" i="10"/>
  <c r="W92" i="10"/>
  <c r="Y163" i="10"/>
  <c r="Y214" i="10"/>
  <c r="Y238" i="10"/>
  <c r="X62" i="10"/>
  <c r="X166" i="10"/>
  <c r="Y212" i="10"/>
  <c r="Y96" i="10"/>
  <c r="X186" i="10"/>
  <c r="W164" i="10"/>
  <c r="Y208" i="10"/>
  <c r="W86" i="10"/>
  <c r="Y158" i="10"/>
  <c r="W215" i="10"/>
  <c r="X68" i="10"/>
  <c r="Y14" i="10"/>
  <c r="W105" i="10"/>
  <c r="X175" i="10"/>
  <c r="X130" i="10"/>
  <c r="Y200" i="10"/>
  <c r="X235" i="10"/>
  <c r="X243" i="10"/>
  <c r="W211" i="10"/>
  <c r="X152" i="10"/>
  <c r="X173" i="10"/>
  <c r="X74" i="10"/>
  <c r="X78" i="10"/>
  <c r="W120" i="10"/>
  <c r="W13" i="10"/>
  <c r="W37" i="10"/>
  <c r="W61" i="10"/>
  <c r="W85" i="10"/>
  <c r="X23" i="10"/>
  <c r="X47" i="10"/>
  <c r="X71" i="10"/>
  <c r="X95" i="10"/>
  <c r="X119" i="10"/>
  <c r="X143" i="10"/>
  <c r="Y7" i="10"/>
  <c r="Y31" i="10"/>
  <c r="Y55" i="10"/>
  <c r="Y79" i="10"/>
  <c r="Y48" i="10"/>
  <c r="W109" i="10"/>
  <c r="W157" i="10"/>
  <c r="X138" i="10"/>
  <c r="W185" i="10"/>
  <c r="W64" i="10"/>
  <c r="W119" i="10"/>
  <c r="X10" i="10"/>
  <c r="X82" i="10"/>
  <c r="Y155" i="10"/>
  <c r="Y74" i="10"/>
  <c r="Y156" i="10"/>
  <c r="Y205" i="10"/>
  <c r="W236" i="10"/>
  <c r="X142" i="10"/>
  <c r="Y192" i="10"/>
  <c r="X228" i="10"/>
  <c r="W206" i="10"/>
  <c r="W96" i="10"/>
  <c r="W166" i="10"/>
  <c r="Y216" i="10"/>
  <c r="Y240" i="10"/>
  <c r="X66" i="10"/>
  <c r="W169" i="10"/>
  <c r="Y8" i="10"/>
  <c r="Y100" i="10"/>
  <c r="W193" i="10"/>
  <c r="Y169" i="10"/>
  <c r="W219" i="10"/>
  <c r="W104" i="10"/>
  <c r="W167" i="10"/>
  <c r="W217" i="10"/>
  <c r="X72" i="10"/>
  <c r="Y28" i="10"/>
  <c r="Y108" i="10"/>
  <c r="X182" i="10"/>
  <c r="X134" i="10"/>
  <c r="W20" i="10"/>
  <c r="Y245" i="10"/>
  <c r="X233" i="10"/>
  <c r="Y235" i="10"/>
  <c r="Y196" i="10"/>
  <c r="Y241" i="10"/>
  <c r="Y237" i="10"/>
  <c r="X223" i="10"/>
  <c r="W194" i="10"/>
  <c r="Y207" i="10"/>
  <c r="Y219" i="10"/>
  <c r="W15" i="10"/>
  <c r="W39" i="10"/>
  <c r="W63" i="10"/>
  <c r="W87" i="10"/>
  <c r="X25" i="10"/>
  <c r="X49" i="10"/>
  <c r="X73" i="10"/>
  <c r="X97" i="10"/>
  <c r="X121" i="10"/>
  <c r="X145" i="10"/>
  <c r="Y9" i="10"/>
  <c r="Y33" i="10"/>
  <c r="Y57" i="10"/>
  <c r="Y81" i="10"/>
  <c r="Y54" i="10"/>
  <c r="W114" i="10"/>
  <c r="W162" i="10"/>
  <c r="Y145" i="10"/>
  <c r="W187" i="10"/>
  <c r="W70" i="10"/>
  <c r="W124" i="10"/>
  <c r="X16" i="10"/>
  <c r="X88" i="10"/>
  <c r="X160" i="10"/>
  <c r="Y88" i="10"/>
  <c r="Y160" i="10"/>
  <c r="W214" i="10"/>
  <c r="W238" i="10"/>
  <c r="X146" i="10"/>
  <c r="W199" i="10"/>
  <c r="X230" i="10"/>
  <c r="W8" i="10"/>
  <c r="W99" i="10"/>
  <c r="Y171" i="10"/>
  <c r="Y218" i="10"/>
  <c r="Y242" i="10"/>
  <c r="X80" i="10"/>
  <c r="W174" i="10"/>
  <c r="Y22" i="10"/>
  <c r="W118" i="10"/>
  <c r="Y210" i="10"/>
  <c r="W172" i="10"/>
  <c r="W227" i="10"/>
  <c r="W108" i="10"/>
  <c r="X172" i="10"/>
  <c r="W221" i="10"/>
  <c r="X86" i="10"/>
  <c r="Y32" i="10"/>
  <c r="Y112" i="10"/>
  <c r="X187" i="10"/>
  <c r="Y137" i="10"/>
  <c r="W24" i="10"/>
  <c r="W239" i="10"/>
  <c r="Y243" i="10"/>
  <c r="X60" i="10"/>
  <c r="W205" i="10"/>
  <c r="X165" i="10"/>
  <c r="W123" i="10"/>
  <c r="W42" i="10"/>
  <c r="Y231" i="10"/>
  <c r="W241" i="10"/>
  <c r="Y159" i="10"/>
  <c r="W17" i="10"/>
  <c r="W41" i="10"/>
  <c r="W65" i="10"/>
  <c r="X3" i="10"/>
  <c r="X27" i="10"/>
  <c r="X51" i="10"/>
  <c r="X75" i="10"/>
  <c r="X99" i="10"/>
  <c r="X123" i="10"/>
  <c r="X147" i="10"/>
  <c r="Y11" i="10"/>
  <c r="Y35" i="10"/>
  <c r="Y59" i="10"/>
  <c r="Y83" i="10"/>
  <c r="Y60" i="10"/>
  <c r="Y116" i="10"/>
  <c r="X164" i="10"/>
  <c r="X150" i="10"/>
  <c r="W4" i="10"/>
  <c r="W76" i="10"/>
  <c r="Y126" i="10"/>
  <c r="X22" i="10"/>
  <c r="Y95" i="10"/>
  <c r="Y4" i="10"/>
  <c r="W106" i="10"/>
  <c r="W163" i="10"/>
  <c r="W216" i="10"/>
  <c r="W240" i="10"/>
  <c r="Y149" i="10"/>
  <c r="X201" i="10"/>
  <c r="X232" i="10"/>
  <c r="W12" i="10"/>
  <c r="W103" i="10"/>
  <c r="X176" i="10"/>
  <c r="Y220" i="10"/>
  <c r="Y244" i="10"/>
  <c r="X84" i="10"/>
  <c r="Y176" i="10"/>
  <c r="Y26" i="10"/>
  <c r="W122" i="10"/>
  <c r="Y89" i="10"/>
  <c r="Y174" i="10"/>
  <c r="W231" i="10"/>
  <c r="W111" i="10"/>
  <c r="X177" i="10"/>
  <c r="W223" i="10"/>
  <c r="X104" i="10"/>
  <c r="Y46" i="10"/>
  <c r="W130" i="10"/>
  <c r="Y189" i="10"/>
  <c r="Y141" i="10"/>
  <c r="X20" i="10"/>
  <c r="X239" i="10"/>
  <c r="W78" i="10"/>
  <c r="W178" i="10"/>
  <c r="W243" i="10"/>
  <c r="W235" i="10"/>
  <c r="Y184" i="10"/>
  <c r="Y94" i="10"/>
  <c r="X42" i="10"/>
  <c r="X219" i="10"/>
  <c r="X185" i="10"/>
  <c r="W19" i="10"/>
  <c r="W43" i="10"/>
  <c r="W67" i="10"/>
  <c r="X5" i="10"/>
  <c r="X29" i="10"/>
  <c r="X53" i="10"/>
  <c r="X77" i="10"/>
  <c r="X101" i="10"/>
  <c r="X125" i="10"/>
  <c r="X149" i="10"/>
  <c r="Y13" i="10"/>
  <c r="Y37" i="10"/>
  <c r="Y61" i="10"/>
  <c r="Y85" i="10"/>
  <c r="Y66" i="10"/>
  <c r="W121" i="10"/>
  <c r="Y166" i="10"/>
  <c r="Y157" i="10"/>
  <c r="W10" i="10"/>
  <c r="W82" i="10"/>
  <c r="W131" i="10"/>
  <c r="X28" i="10"/>
  <c r="X100" i="10"/>
  <c r="W6" i="10"/>
  <c r="W110" i="10"/>
  <c r="X168" i="10"/>
  <c r="W218" i="10"/>
  <c r="W242" i="10"/>
  <c r="Y153" i="10"/>
  <c r="Y203" i="10"/>
  <c r="X234" i="10"/>
  <c r="W26" i="10"/>
  <c r="Y106" i="10"/>
  <c r="X181" i="10"/>
  <c r="Y222" i="10"/>
  <c r="Y246" i="10"/>
  <c r="X92" i="10"/>
  <c r="Y181" i="10"/>
  <c r="Y40" i="10"/>
  <c r="W125" i="10"/>
  <c r="Y93" i="10"/>
  <c r="Y179" i="10"/>
  <c r="W14" i="10"/>
  <c r="W115" i="10"/>
  <c r="X184" i="10"/>
  <c r="W225" i="10"/>
  <c r="X108" i="10"/>
  <c r="Y50" i="10"/>
  <c r="W134" i="10"/>
  <c r="W198" i="10"/>
  <c r="W165" i="10"/>
  <c r="X24" i="10"/>
  <c r="W168" i="10"/>
  <c r="X227" i="10"/>
  <c r="X202" i="10"/>
  <c r="X180" i="10"/>
  <c r="W38" i="10"/>
  <c r="X215" i="10"/>
  <c r="W116" i="10"/>
  <c r="X116" i="10"/>
  <c r="W21" i="10"/>
  <c r="W45" i="10"/>
  <c r="W69" i="10"/>
  <c r="X7" i="10"/>
  <c r="X31" i="10"/>
  <c r="X55" i="10"/>
  <c r="X79" i="10"/>
  <c r="X103" i="10"/>
  <c r="X127" i="10"/>
  <c r="X151" i="10"/>
  <c r="Y15" i="10"/>
  <c r="Y39" i="10"/>
  <c r="Y63" i="10"/>
  <c r="Y87" i="10"/>
  <c r="Y72" i="10"/>
  <c r="W126" i="10"/>
  <c r="X90" i="10"/>
  <c r="X162" i="10"/>
  <c r="W16" i="10"/>
  <c r="W88" i="10"/>
  <c r="W136" i="10"/>
  <c r="X34" i="10"/>
  <c r="Y107" i="10"/>
  <c r="X6" i="10"/>
  <c r="W113" i="10"/>
  <c r="W171" i="10"/>
  <c r="W220" i="10"/>
  <c r="W244" i="10"/>
  <c r="X163" i="10"/>
  <c r="W212" i="10"/>
  <c r="X236" i="10"/>
  <c r="W30" i="10"/>
  <c r="Y110" i="10"/>
  <c r="X188" i="10"/>
  <c r="Y224" i="10"/>
  <c r="X169" i="10"/>
  <c r="X96" i="10"/>
  <c r="W186" i="10"/>
  <c r="Y44" i="10"/>
  <c r="W129" i="10"/>
  <c r="X118" i="10"/>
  <c r="W184" i="10"/>
  <c r="W18" i="10"/>
  <c r="Y118" i="10"/>
  <c r="W189" i="10"/>
  <c r="W229" i="10"/>
  <c r="Y111" i="10"/>
  <c r="Y64" i="10"/>
  <c r="W137" i="10"/>
  <c r="X200" i="10"/>
  <c r="X170" i="10"/>
  <c r="W56" i="10"/>
  <c r="Y211" i="10"/>
  <c r="Y123" i="10"/>
  <c r="X231" i="10"/>
  <c r="X217" i="10"/>
  <c r="W91" i="10"/>
  <c r="X38" i="10"/>
  <c r="W159" i="10"/>
  <c r="W23" i="10"/>
  <c r="W47" i="10"/>
  <c r="W71" i="10"/>
  <c r="X9" i="10"/>
  <c r="X33" i="10"/>
  <c r="X57" i="10"/>
  <c r="X81" i="10"/>
  <c r="X105" i="10"/>
  <c r="X129" i="10"/>
  <c r="X153" i="10"/>
  <c r="Y17" i="10"/>
  <c r="Y41" i="10"/>
  <c r="Y65" i="10"/>
  <c r="Y6" i="10"/>
  <c r="Y78" i="10"/>
  <c r="Y128" i="10"/>
  <c r="Y97" i="10"/>
  <c r="Y164" i="10"/>
  <c r="W22" i="10"/>
  <c r="Y90" i="10"/>
  <c r="Y138" i="10"/>
  <c r="X40" i="10"/>
  <c r="X112" i="10"/>
  <c r="Y16" i="10"/>
  <c r="W117" i="10"/>
  <c r="X178" i="10"/>
  <c r="W222" i="10"/>
  <c r="W246" i="10"/>
  <c r="Y168" i="10"/>
  <c r="X214" i="10"/>
  <c r="X238" i="10"/>
  <c r="W44" i="10"/>
  <c r="W128" i="10"/>
  <c r="Y190" i="10"/>
  <c r="Y226" i="10"/>
  <c r="X8" i="10"/>
  <c r="Y99" i="10"/>
  <c r="Y188" i="10"/>
  <c r="Y58" i="10"/>
  <c r="Y132" i="10"/>
  <c r="X122" i="10"/>
  <c r="Y186" i="10"/>
  <c r="W32" i="10"/>
  <c r="Y122" i="10"/>
  <c r="X191" i="10"/>
  <c r="X14" i="10"/>
  <c r="Y115" i="10"/>
  <c r="Y68" i="10"/>
  <c r="W141" i="10"/>
  <c r="Y202" i="10"/>
  <c r="Y175" i="10"/>
  <c r="W127" i="10"/>
  <c r="Y239" i="10"/>
  <c r="Y209" i="10"/>
  <c r="Y223" i="10"/>
  <c r="Y173" i="10"/>
  <c r="W156" i="10"/>
  <c r="Y91" i="10"/>
  <c r="Y180" i="10"/>
  <c r="Y172" i="10"/>
  <c r="Y227" i="10"/>
  <c r="W25" i="10"/>
  <c r="W49" i="10"/>
  <c r="W73" i="10"/>
  <c r="X11" i="10"/>
  <c r="X35" i="10"/>
  <c r="X59" i="10"/>
  <c r="X83" i="10"/>
  <c r="X107" i="10"/>
  <c r="X131" i="10"/>
  <c r="X155" i="10"/>
  <c r="Y19" i="10"/>
  <c r="Y43" i="10"/>
  <c r="Y67" i="10"/>
  <c r="Y12" i="10"/>
  <c r="Y84" i="10"/>
  <c r="W133" i="10"/>
  <c r="X102" i="10"/>
  <c r="W173" i="10"/>
  <c r="W28" i="10"/>
  <c r="W95" i="10"/>
  <c r="W143" i="10"/>
  <c r="X46" i="10"/>
  <c r="Y119" i="10"/>
  <c r="Y20" i="10"/>
  <c r="Y120" i="10"/>
  <c r="X183" i="10"/>
  <c r="W224" i="10"/>
  <c r="X195" i="10"/>
  <c r="X171" i="10"/>
  <c r="X216" i="10"/>
  <c r="X240" i="10"/>
  <c r="W48" i="10"/>
  <c r="W132" i="10"/>
  <c r="W197" i="10"/>
  <c r="Y228" i="10"/>
  <c r="X12" i="10"/>
  <c r="Y103" i="10"/>
  <c r="W195" i="10"/>
  <c r="Y62" i="10"/>
  <c r="Y136" i="10"/>
  <c r="Y125" i="10"/>
  <c r="W191" i="10"/>
  <c r="W36" i="10"/>
  <c r="W140" i="10"/>
  <c r="Y193" i="10"/>
  <c r="X18" i="10"/>
  <c r="X140" i="10"/>
  <c r="Y82" i="10"/>
  <c r="Y144" i="10"/>
  <c r="W209" i="10"/>
  <c r="W180" i="10"/>
  <c r="Y165" i="10"/>
  <c r="Y134" i="10"/>
  <c r="X56" i="10"/>
  <c r="W60" i="10"/>
  <c r="X156" i="10"/>
  <c r="X225" i="10"/>
  <c r="Y198" i="10"/>
  <c r="W207" i="10"/>
  <c r="W182" i="10"/>
  <c r="X245" i="10"/>
  <c r="W2" i="10"/>
  <c r="W3" i="12"/>
  <c r="W39" i="12"/>
  <c r="W75" i="12"/>
  <c r="W111" i="12"/>
  <c r="W147" i="12"/>
  <c r="W183" i="12"/>
  <c r="W219" i="12"/>
  <c r="W255" i="12"/>
  <c r="X36" i="12"/>
  <c r="X72" i="12"/>
  <c r="X108" i="12"/>
  <c r="X144" i="12"/>
  <c r="X180" i="12"/>
  <c r="X216" i="12"/>
  <c r="X252" i="12"/>
  <c r="W31" i="12"/>
  <c r="W67" i="12"/>
  <c r="W103" i="12"/>
  <c r="W139" i="12"/>
  <c r="W175" i="12"/>
  <c r="X53" i="12"/>
  <c r="X107" i="12"/>
  <c r="X161" i="12"/>
  <c r="W211" i="12"/>
  <c r="W254" i="12"/>
  <c r="Y290" i="12"/>
  <c r="Y326" i="12"/>
  <c r="Y362" i="12"/>
  <c r="Y398" i="12"/>
  <c r="Y26" i="12"/>
  <c r="Y80" i="12"/>
  <c r="Y134" i="12"/>
  <c r="X200" i="12"/>
  <c r="Y193" i="12"/>
  <c r="Y236" i="12"/>
  <c r="W276" i="12"/>
  <c r="W312" i="12"/>
  <c r="W32" i="12"/>
  <c r="W86" i="12"/>
  <c r="W140" i="12"/>
  <c r="X215" i="12"/>
  <c r="X279" i="12"/>
  <c r="X10" i="12"/>
  <c r="X64" i="12"/>
  <c r="X118" i="12"/>
  <c r="X172" i="12"/>
  <c r="Y215" i="12"/>
  <c r="Y258" i="12"/>
  <c r="Y294" i="12"/>
  <c r="Y55" i="12"/>
  <c r="Y109" i="12"/>
  <c r="Y163" i="12"/>
  <c r="Y180" i="12"/>
  <c r="Y223" i="12"/>
  <c r="W29" i="12"/>
  <c r="W83" i="12"/>
  <c r="W137" i="12"/>
  <c r="X209" i="12"/>
  <c r="Y235" i="12"/>
  <c r="X313" i="12"/>
  <c r="Y361" i="12"/>
  <c r="W405" i="12"/>
  <c r="X224" i="12"/>
  <c r="W143" i="12"/>
  <c r="Y325" i="12"/>
  <c r="X394" i="12"/>
  <c r="W287" i="12"/>
  <c r="X235" i="12"/>
  <c r="X146" i="12"/>
  <c r="W271" i="12"/>
  <c r="W344" i="12"/>
  <c r="W409" i="12"/>
  <c r="X343" i="12"/>
  <c r="Y160" i="12"/>
  <c r="X301" i="12"/>
  <c r="X362" i="12"/>
  <c r="X395" i="12"/>
  <c r="Y393" i="12"/>
  <c r="Y249" i="12"/>
  <c r="Y322" i="12"/>
  <c r="Y366" i="12"/>
  <c r="Y409" i="12"/>
  <c r="Y93" i="12"/>
  <c r="X266" i="12"/>
  <c r="X61" i="12"/>
  <c r="Y169" i="12"/>
  <c r="X124" i="12"/>
  <c r="X262" i="12"/>
  <c r="X327" i="12"/>
  <c r="Y370" i="12"/>
  <c r="W414" i="12"/>
  <c r="Y137" i="12"/>
  <c r="W293" i="12"/>
  <c r="X356" i="12"/>
  <c r="Y188" i="12"/>
  <c r="Y298" i="12"/>
  <c r="W353" i="12"/>
  <c r="Y414" i="12"/>
  <c r="W71" i="12"/>
  <c r="W263" i="12"/>
  <c r="X346" i="12"/>
  <c r="Y245" i="12"/>
  <c r="Y101" i="12"/>
  <c r="X379" i="12"/>
  <c r="Y111" i="12"/>
  <c r="X397" i="12"/>
  <c r="W371" i="12"/>
  <c r="X361" i="12"/>
  <c r="Y66" i="12"/>
  <c r="Y363" i="12"/>
  <c r="W390" i="12"/>
  <c r="X407" i="12"/>
  <c r="Y403" i="12"/>
  <c r="W6" i="12"/>
  <c r="W42" i="12"/>
  <c r="W78" i="12"/>
  <c r="W114" i="12"/>
  <c r="W150" i="12"/>
  <c r="W186" i="12"/>
  <c r="W222" i="12"/>
  <c r="X3" i="12"/>
  <c r="X39" i="12"/>
  <c r="X75" i="12"/>
  <c r="X111" i="12"/>
  <c r="X147" i="12"/>
  <c r="X183" i="12"/>
  <c r="X219" i="12"/>
  <c r="X255" i="12"/>
  <c r="W34" i="12"/>
  <c r="W70" i="12"/>
  <c r="W106" i="12"/>
  <c r="W142" i="12"/>
  <c r="X4" i="12"/>
  <c r="X58" i="12"/>
  <c r="X112" i="12"/>
  <c r="X166" i="12"/>
  <c r="Y214" i="12"/>
  <c r="Y257" i="12"/>
  <c r="Y293" i="12"/>
  <c r="Y329" i="12"/>
  <c r="Y365" i="12"/>
  <c r="Y401" i="12"/>
  <c r="Y31" i="12"/>
  <c r="Y85" i="12"/>
  <c r="Y139" i="12"/>
  <c r="X211" i="12"/>
  <c r="W197" i="12"/>
  <c r="Y240" i="12"/>
  <c r="W279" i="12"/>
  <c r="W315" i="12"/>
  <c r="Y36" i="12"/>
  <c r="Y90" i="12"/>
  <c r="Y144" i="12"/>
  <c r="X226" i="12"/>
  <c r="X282" i="12"/>
  <c r="X14" i="12"/>
  <c r="X68" i="12"/>
  <c r="X122" i="12"/>
  <c r="W176" i="12"/>
  <c r="Y219" i="12"/>
  <c r="Y261" i="12"/>
  <c r="Y5" i="12"/>
  <c r="Y59" i="12"/>
  <c r="Y113" i="12"/>
  <c r="Y167" i="12"/>
  <c r="W184" i="12"/>
  <c r="W227" i="12"/>
  <c r="Y33" i="12"/>
  <c r="Y87" i="12"/>
  <c r="Y141" i="12"/>
  <c r="X220" i="12"/>
  <c r="Y246" i="12"/>
  <c r="W317" i="12"/>
  <c r="W365" i="12"/>
  <c r="Y408" i="12"/>
  <c r="X354" i="12"/>
  <c r="Y156" i="12"/>
  <c r="W329" i="12"/>
  <c r="X401" i="12"/>
  <c r="X334" i="12"/>
  <c r="X336" i="12"/>
  <c r="X160" i="12"/>
  <c r="X275" i="12"/>
  <c r="W348" i="12"/>
  <c r="W416" i="12"/>
  <c r="Y11" i="12"/>
  <c r="Y173" i="12"/>
  <c r="X305" i="12"/>
  <c r="X366" i="12"/>
  <c r="X410" i="12"/>
  <c r="W408" i="12"/>
  <c r="X256" i="12"/>
  <c r="X326" i="12"/>
  <c r="W370" i="12"/>
  <c r="W413" i="12"/>
  <c r="W107" i="12"/>
  <c r="X277" i="12"/>
  <c r="X142" i="12"/>
  <c r="X295" i="12"/>
  <c r="X137" i="12"/>
  <c r="W272" i="12"/>
  <c r="W331" i="12"/>
  <c r="W374" i="12"/>
  <c r="Y274" i="12"/>
  <c r="Y151" i="12"/>
  <c r="X298" i="12"/>
  <c r="X360" i="12"/>
  <c r="Y199" i="12"/>
  <c r="Y303" i="12"/>
  <c r="W357" i="12"/>
  <c r="X47" i="12"/>
  <c r="Y84" i="12"/>
  <c r="Y268" i="12"/>
  <c r="X353" i="12"/>
  <c r="Y364" i="12"/>
  <c r="Y115" i="12"/>
  <c r="X404" i="12"/>
  <c r="W9" i="12"/>
  <c r="W45" i="12"/>
  <c r="W81" i="12"/>
  <c r="W117" i="12"/>
  <c r="W153" i="12"/>
  <c r="W189" i="12"/>
  <c r="W225" i="12"/>
  <c r="X6" i="12"/>
  <c r="X42" i="12"/>
  <c r="X78" i="12"/>
  <c r="X114" i="12"/>
  <c r="X150" i="12"/>
  <c r="X186" i="12"/>
  <c r="X222" i="12"/>
  <c r="Y3" i="12"/>
  <c r="W37" i="12"/>
  <c r="W73" i="12"/>
  <c r="W109" i="12"/>
  <c r="W145" i="12"/>
  <c r="X8" i="12"/>
  <c r="X62" i="12"/>
  <c r="X116" i="12"/>
  <c r="X170" i="12"/>
  <c r="W218" i="12"/>
  <c r="Y260" i="12"/>
  <c r="Y296" i="12"/>
  <c r="Y332" i="12"/>
  <c r="Y368" i="12"/>
  <c r="Y404" i="12"/>
  <c r="Y35" i="12"/>
  <c r="Y89" i="12"/>
  <c r="Y143" i="12"/>
  <c r="X218" i="12"/>
  <c r="Y200" i="12"/>
  <c r="W244" i="12"/>
  <c r="W282" i="12"/>
  <c r="W318" i="12"/>
  <c r="W41" i="12"/>
  <c r="W95" i="12"/>
  <c r="W149" i="12"/>
  <c r="X233" i="12"/>
  <c r="X285" i="12"/>
  <c r="X19" i="12"/>
  <c r="X73" i="12"/>
  <c r="X127" i="12"/>
  <c r="Y179" i="12"/>
  <c r="W223" i="12"/>
  <c r="Y264" i="12"/>
  <c r="Y10" i="12"/>
  <c r="Y64" i="12"/>
  <c r="Y118" i="12"/>
  <c r="Y172" i="12"/>
  <c r="Y187" i="12"/>
  <c r="Y230" i="12"/>
  <c r="W38" i="12"/>
  <c r="W92" i="12"/>
  <c r="W146" i="12"/>
  <c r="X227" i="12"/>
  <c r="Y253" i="12"/>
  <c r="Y321" i="12"/>
  <c r="W369" i="12"/>
  <c r="W412" i="12"/>
  <c r="W8" i="12"/>
  <c r="W170" i="12"/>
  <c r="X333" i="12"/>
  <c r="X405" i="12"/>
  <c r="X381" i="12"/>
  <c r="X11" i="12"/>
  <c r="X173" i="12"/>
  <c r="X286" i="12"/>
  <c r="Y351" i="12"/>
  <c r="X352" i="12"/>
  <c r="Y25" i="12"/>
  <c r="X206" i="12"/>
  <c r="X310" i="12"/>
  <c r="X373" i="12"/>
  <c r="Y396" i="12"/>
  <c r="Y155" i="12"/>
  <c r="W266" i="12"/>
  <c r="Y330" i="12"/>
  <c r="Y373" i="12"/>
  <c r="Y292" i="12"/>
  <c r="Y120" i="12"/>
  <c r="X315" i="12"/>
  <c r="X169" i="12"/>
  <c r="X368" i="12"/>
  <c r="X151" i="12"/>
  <c r="Y277" i="12"/>
  <c r="Y334" i="12"/>
  <c r="W378" i="12"/>
  <c r="X321" i="12"/>
  <c r="Y164" i="12"/>
  <c r="X302" i="12"/>
  <c r="X367" i="12"/>
  <c r="Y210" i="12"/>
  <c r="Y307" i="12"/>
  <c r="Y360" i="12"/>
  <c r="W224" i="12"/>
  <c r="W98" i="12"/>
  <c r="W274" i="12"/>
  <c r="X357" i="12"/>
  <c r="X20" i="12"/>
  <c r="Y128" i="12"/>
  <c r="X390" i="12"/>
  <c r="W364" i="12"/>
  <c r="Y142" i="12"/>
  <c r="Y138" i="12"/>
  <c r="X253" i="12"/>
  <c r="W359" i="12"/>
  <c r="X319" i="12"/>
  <c r="W346" i="12"/>
  <c r="Y74" i="12"/>
  <c r="Y57" i="12"/>
  <c r="W12" i="12"/>
  <c r="W48" i="12"/>
  <c r="W84" i="12"/>
  <c r="W120" i="12"/>
  <c r="W156" i="12"/>
  <c r="W192" i="12"/>
  <c r="W228" i="12"/>
  <c r="X9" i="12"/>
  <c r="X45" i="12"/>
  <c r="X81" i="12"/>
  <c r="X117" i="12"/>
  <c r="X153" i="12"/>
  <c r="X189" i="12"/>
  <c r="X225" i="12"/>
  <c r="W4" i="12"/>
  <c r="W40" i="12"/>
  <c r="W76" i="12"/>
  <c r="W112" i="12"/>
  <c r="W148" i="12"/>
  <c r="X13" i="12"/>
  <c r="X67" i="12"/>
  <c r="X121" i="12"/>
  <c r="Y178" i="12"/>
  <c r="Y221" i="12"/>
  <c r="Y263" i="12"/>
  <c r="Y299" i="12"/>
  <c r="Y335" i="12"/>
  <c r="Y371" i="12"/>
  <c r="Y407" i="12"/>
  <c r="Y40" i="12"/>
  <c r="Y94" i="12"/>
  <c r="Y148" i="12"/>
  <c r="X229" i="12"/>
  <c r="Y204" i="12"/>
  <c r="Y247" i="12"/>
  <c r="W285" i="12"/>
  <c r="W321" i="12"/>
  <c r="Y45" i="12"/>
  <c r="Y99" i="12"/>
  <c r="Y153" i="12"/>
  <c r="X244" i="12"/>
  <c r="X288" i="12"/>
  <c r="X23" i="12"/>
  <c r="X77" i="12"/>
  <c r="X131" i="12"/>
  <c r="Y183" i="12"/>
  <c r="Y226" i="12"/>
  <c r="Y267" i="12"/>
  <c r="Y14" i="12"/>
  <c r="Y68" i="12"/>
  <c r="Y122" i="12"/>
  <c r="X176" i="12"/>
  <c r="W191" i="12"/>
  <c r="Y234" i="12"/>
  <c r="Y42" i="12"/>
  <c r="Y96" i="12"/>
  <c r="Y150" i="12"/>
  <c r="X238" i="12"/>
  <c r="Y259" i="12"/>
  <c r="X325" i="12"/>
  <c r="Y372" i="12"/>
  <c r="Y415" i="12"/>
  <c r="Y21" i="12"/>
  <c r="X203" i="12"/>
  <c r="X340" i="12"/>
  <c r="X412" i="12"/>
  <c r="X399" i="12"/>
  <c r="X25" i="12"/>
  <c r="Y184" i="12"/>
  <c r="W296" i="12"/>
  <c r="W355" i="12"/>
  <c r="X413" i="12"/>
  <c r="Y38" i="12"/>
  <c r="X217" i="12"/>
  <c r="W314" i="12"/>
  <c r="X380" i="12"/>
  <c r="X101" i="12"/>
  <c r="X299" i="12"/>
  <c r="Y271" i="12"/>
  <c r="W334" i="12"/>
  <c r="W377" i="12"/>
  <c r="X359" i="12"/>
  <c r="W134" i="12"/>
  <c r="W319" i="12"/>
  <c r="W235" i="12"/>
  <c r="X386" i="12"/>
  <c r="X164" i="12"/>
  <c r="W283" i="12"/>
  <c r="W338" i="12"/>
  <c r="Y381" i="12"/>
  <c r="Y16" i="12"/>
  <c r="X188" i="12"/>
  <c r="X307" i="12"/>
  <c r="X374" i="12"/>
  <c r="W221" i="12"/>
  <c r="X312" i="12"/>
  <c r="Y289" i="12"/>
  <c r="X278" i="12"/>
  <c r="X364" i="12"/>
  <c r="W308" i="12"/>
  <c r="X324" i="12"/>
  <c r="X341" i="12"/>
  <c r="X342" i="12"/>
  <c r="X335" i="12"/>
  <c r="X283" i="12"/>
  <c r="X332" i="12"/>
  <c r="W15" i="12"/>
  <c r="W51" i="12"/>
  <c r="W87" i="12"/>
  <c r="W123" i="12"/>
  <c r="W159" i="12"/>
  <c r="W195" i="12"/>
  <c r="W231" i="12"/>
  <c r="X12" i="12"/>
  <c r="X48" i="12"/>
  <c r="X84" i="12"/>
  <c r="X120" i="12"/>
  <c r="X156" i="12"/>
  <c r="X192" i="12"/>
  <c r="X228" i="12"/>
  <c r="W7" i="12"/>
  <c r="W43" i="12"/>
  <c r="W79" i="12"/>
  <c r="W115" i="12"/>
  <c r="W151" i="12"/>
  <c r="X17" i="12"/>
  <c r="X71" i="12"/>
  <c r="X125" i="12"/>
  <c r="W182" i="12"/>
  <c r="Y225" i="12"/>
  <c r="Y266" i="12"/>
  <c r="Y302" i="12"/>
  <c r="Y338" i="12"/>
  <c r="Y374" i="12"/>
  <c r="Y410" i="12"/>
  <c r="Y44" i="12"/>
  <c r="Y98" i="12"/>
  <c r="Y152" i="12"/>
  <c r="X236" i="12"/>
  <c r="W208" i="12"/>
  <c r="W251" i="12"/>
  <c r="W288" i="12"/>
  <c r="W324" i="12"/>
  <c r="W50" i="12"/>
  <c r="W104" i="12"/>
  <c r="W158" i="12"/>
  <c r="X251" i="12"/>
  <c r="X291" i="12"/>
  <c r="X28" i="12"/>
  <c r="X82" i="12"/>
  <c r="X136" i="12"/>
  <c r="W187" i="12"/>
  <c r="W230" i="12"/>
  <c r="Y270" i="12"/>
  <c r="Y19" i="12"/>
  <c r="Y73" i="12"/>
  <c r="Y127" i="12"/>
  <c r="X187" i="12"/>
  <c r="Y194" i="12"/>
  <c r="W238" i="12"/>
  <c r="W47" i="12"/>
  <c r="W101" i="12"/>
  <c r="W155" i="12"/>
  <c r="X245" i="12"/>
  <c r="W265" i="12"/>
  <c r="W333" i="12"/>
  <c r="W376" i="12"/>
  <c r="X370" i="12"/>
  <c r="W35" i="12"/>
  <c r="X214" i="12"/>
  <c r="X347" i="12"/>
  <c r="Y340" i="12"/>
  <c r="W400" i="12"/>
  <c r="X38" i="12"/>
  <c r="Y195" i="12"/>
  <c r="W301" i="12"/>
  <c r="Y358" i="12"/>
  <c r="X403" i="12"/>
  <c r="Y52" i="12"/>
  <c r="Y248" i="12"/>
  <c r="Y318" i="12"/>
  <c r="X384" i="12"/>
  <c r="X128" i="12"/>
  <c r="Y328" i="12"/>
  <c r="W277" i="12"/>
  <c r="Y337" i="12"/>
  <c r="W381" i="12"/>
  <c r="W269" i="12"/>
  <c r="Y147" i="12"/>
  <c r="W327" i="12"/>
  <c r="X274" i="12"/>
  <c r="X16" i="12"/>
  <c r="Y177" i="12"/>
  <c r="X287" i="12"/>
  <c r="W342" i="12"/>
  <c r="W385" i="12"/>
  <c r="Y29" i="12"/>
  <c r="X199" i="12"/>
  <c r="X311" i="12"/>
  <c r="X378" i="12"/>
  <c r="W232" i="12"/>
  <c r="W316" i="12"/>
  <c r="Y367" i="12"/>
  <c r="X328" i="12"/>
  <c r="W125" i="12"/>
  <c r="X289" i="12"/>
  <c r="X371" i="12"/>
  <c r="W313" i="12"/>
  <c r="X181" i="12"/>
  <c r="X408" i="12"/>
  <c r="W361" i="12"/>
  <c r="X415" i="12"/>
  <c r="Y228" i="12"/>
  <c r="Y110" i="12"/>
  <c r="W44" i="12"/>
  <c r="X349" i="12"/>
  <c r="Y88" i="12"/>
  <c r="W18" i="12"/>
  <c r="W54" i="12"/>
  <c r="W90" i="12"/>
  <c r="W126" i="12"/>
  <c r="W162" i="12"/>
  <c r="W198" i="12"/>
  <c r="W234" i="12"/>
  <c r="X15" i="12"/>
  <c r="X51" i="12"/>
  <c r="X87" i="12"/>
  <c r="X123" i="12"/>
  <c r="X159" i="12"/>
  <c r="X195" i="12"/>
  <c r="X231" i="12"/>
  <c r="W10" i="12"/>
  <c r="W46" i="12"/>
  <c r="W82" i="12"/>
  <c r="W118" i="12"/>
  <c r="W154" i="12"/>
  <c r="X22" i="12"/>
  <c r="X76" i="12"/>
  <c r="X130" i="12"/>
  <c r="Y185" i="12"/>
  <c r="W229" i="12"/>
  <c r="Y269" i="12"/>
  <c r="Y305" i="12"/>
  <c r="Y341" i="12"/>
  <c r="Y377" i="12"/>
  <c r="Y413" i="12"/>
  <c r="Y49" i="12"/>
  <c r="Y103" i="12"/>
  <c r="Y157" i="12"/>
  <c r="X247" i="12"/>
  <c r="Y211" i="12"/>
  <c r="Y254" i="12"/>
  <c r="W291" i="12"/>
  <c r="W330" i="12"/>
  <c r="Y54" i="12"/>
  <c r="Y108" i="12"/>
  <c r="Y162" i="12"/>
  <c r="X258" i="12"/>
  <c r="X294" i="12"/>
  <c r="X32" i="12"/>
  <c r="X86" i="12"/>
  <c r="X140" i="12"/>
  <c r="Y190" i="12"/>
  <c r="Y233" i="12"/>
  <c r="Y273" i="12"/>
  <c r="Y23" i="12"/>
  <c r="Y77" i="12"/>
  <c r="Y131" i="12"/>
  <c r="X194" i="12"/>
  <c r="Y198" i="12"/>
  <c r="Y241" i="12"/>
  <c r="Y51" i="12"/>
  <c r="Y105" i="12"/>
  <c r="Y159" i="12"/>
  <c r="X7" i="12"/>
  <c r="X269" i="12"/>
  <c r="Y336" i="12"/>
  <c r="Y379" i="12"/>
  <c r="W393" i="12"/>
  <c r="Y48" i="12"/>
  <c r="X265" i="12"/>
  <c r="X351" i="12"/>
  <c r="Y369" i="12"/>
  <c r="X88" i="12"/>
  <c r="X52" i="12"/>
  <c r="W206" i="12"/>
  <c r="W305" i="12"/>
  <c r="W362" i="12"/>
  <c r="W407" i="12"/>
  <c r="Y65" i="12"/>
  <c r="W256" i="12"/>
  <c r="X322" i="12"/>
  <c r="X391" i="12"/>
  <c r="X155" i="12"/>
  <c r="X372" i="12"/>
  <c r="X281" i="12"/>
  <c r="W341" i="12"/>
  <c r="Y384" i="12"/>
  <c r="W325" i="12"/>
  <c r="W161" i="12"/>
  <c r="X345" i="12"/>
  <c r="W295" i="12"/>
  <c r="X29" i="12"/>
  <c r="W188" i="12"/>
  <c r="W298" i="12"/>
  <c r="Y345" i="12"/>
  <c r="Y388" i="12"/>
  <c r="Y43" i="12"/>
  <c r="X242" i="12"/>
  <c r="Y319" i="12"/>
  <c r="X385" i="12"/>
  <c r="Y242" i="12"/>
  <c r="Y312" i="12"/>
  <c r="X375" i="12"/>
  <c r="Y310" i="12"/>
  <c r="Y406" i="12"/>
  <c r="X232" i="12"/>
  <c r="Y349" i="12"/>
  <c r="W21" i="12"/>
  <c r="W57" i="12"/>
  <c r="W93" i="12"/>
  <c r="W129" i="12"/>
  <c r="W165" i="12"/>
  <c r="W201" i="12"/>
  <c r="W237" i="12"/>
  <c r="X18" i="12"/>
  <c r="X54" i="12"/>
  <c r="X90" i="12"/>
  <c r="X126" i="12"/>
  <c r="X162" i="12"/>
  <c r="X198" i="12"/>
  <c r="X234" i="12"/>
  <c r="W13" i="12"/>
  <c r="W49" i="12"/>
  <c r="W85" i="12"/>
  <c r="W121" i="12"/>
  <c r="W157" i="12"/>
  <c r="X26" i="12"/>
  <c r="X80" i="12"/>
  <c r="X134" i="12"/>
  <c r="Y189" i="12"/>
  <c r="Y232" i="12"/>
  <c r="Y272" i="12"/>
  <c r="Y308" i="12"/>
  <c r="Y344" i="12"/>
  <c r="Y380" i="12"/>
  <c r="Y416" i="12"/>
  <c r="Y53" i="12"/>
  <c r="Y107" i="12"/>
  <c r="Y161" i="12"/>
  <c r="X254" i="12"/>
  <c r="W215" i="12"/>
  <c r="W258" i="12"/>
  <c r="W294" i="12"/>
  <c r="W5" i="12"/>
  <c r="W59" i="12"/>
  <c r="W113" i="12"/>
  <c r="W167" i="12"/>
  <c r="X261" i="12"/>
  <c r="X297" i="12"/>
  <c r="X37" i="12"/>
  <c r="X91" i="12"/>
  <c r="X145" i="12"/>
  <c r="W194" i="12"/>
  <c r="Y237" i="12"/>
  <c r="Y276" i="12"/>
  <c r="Y28" i="12"/>
  <c r="Y82" i="12"/>
  <c r="Y136" i="12"/>
  <c r="X205" i="12"/>
  <c r="W202" i="12"/>
  <c r="W245" i="12"/>
  <c r="W56" i="12"/>
  <c r="W110" i="12"/>
  <c r="W164" i="12"/>
  <c r="Y7" i="12"/>
  <c r="X280" i="12"/>
  <c r="W340" i="12"/>
  <c r="W383" i="12"/>
  <c r="X115" i="12"/>
  <c r="W62" i="12"/>
  <c r="W275" i="12"/>
  <c r="X358" i="12"/>
  <c r="Y376" i="12"/>
  <c r="W181" i="12"/>
  <c r="X65" i="12"/>
  <c r="W217" i="12"/>
  <c r="W310" i="12"/>
  <c r="W366" i="12"/>
  <c r="X34" i="12"/>
  <c r="Y79" i="12"/>
  <c r="X260" i="12"/>
  <c r="W326" i="12"/>
  <c r="X398" i="12"/>
  <c r="Y213" i="12"/>
  <c r="W185" i="12"/>
  <c r="X292" i="12"/>
  <c r="W345" i="12"/>
  <c r="W388" i="12"/>
  <c r="Y12" i="12"/>
  <c r="Y174" i="12"/>
  <c r="X363" i="12"/>
  <c r="X320" i="12"/>
  <c r="X43" i="12"/>
  <c r="W199" i="12"/>
  <c r="W302" i="12"/>
  <c r="W349" i="12"/>
  <c r="W392" i="12"/>
  <c r="Y56" i="12"/>
  <c r="X250" i="12"/>
  <c r="X323" i="12"/>
  <c r="X392" i="12"/>
  <c r="X257" i="12"/>
  <c r="Y331" i="12"/>
  <c r="W375" i="12"/>
  <c r="W397" i="12"/>
  <c r="W152" i="12"/>
  <c r="X316" i="12"/>
  <c r="X382" i="12"/>
  <c r="Y20" i="12"/>
  <c r="X259" i="12"/>
  <c r="W24" i="12"/>
  <c r="W60" i="12"/>
  <c r="W96" i="12"/>
  <c r="W132" i="12"/>
  <c r="W168" i="12"/>
  <c r="W204" i="12"/>
  <c r="W240" i="12"/>
  <c r="X21" i="12"/>
  <c r="X57" i="12"/>
  <c r="X93" i="12"/>
  <c r="X129" i="12"/>
  <c r="X165" i="12"/>
  <c r="X201" i="12"/>
  <c r="X237" i="12"/>
  <c r="W16" i="12"/>
  <c r="W52" i="12"/>
  <c r="W88" i="12"/>
  <c r="W124" i="12"/>
  <c r="W160" i="12"/>
  <c r="X31" i="12"/>
  <c r="X85" i="12"/>
  <c r="X139" i="12"/>
  <c r="W193" i="12"/>
  <c r="W236" i="12"/>
  <c r="Y275" i="12"/>
  <c r="Y311" i="12"/>
  <c r="Y347" i="12"/>
  <c r="Y383" i="12"/>
  <c r="Y4" i="12"/>
  <c r="Y58" i="12"/>
  <c r="Y112" i="12"/>
  <c r="Y166" i="12"/>
  <c r="Y175" i="12"/>
  <c r="Y218" i="12"/>
  <c r="W261" i="12"/>
  <c r="W297" i="12"/>
  <c r="Y9" i="12"/>
  <c r="Y63" i="12"/>
  <c r="Y117" i="12"/>
  <c r="Y171" i="12"/>
  <c r="X264" i="12"/>
  <c r="X300" i="12"/>
  <c r="X41" i="12"/>
  <c r="X95" i="12"/>
  <c r="X149" i="12"/>
  <c r="Y197" i="12"/>
  <c r="W241" i="12"/>
  <c r="Y279" i="12"/>
  <c r="Y32" i="12"/>
  <c r="Y86" i="12"/>
  <c r="Y140" i="12"/>
  <c r="X212" i="12"/>
  <c r="Y205" i="12"/>
  <c r="Y6" i="12"/>
  <c r="Y60" i="12"/>
  <c r="Y114" i="12"/>
  <c r="Y168" i="12"/>
  <c r="Y181" i="12"/>
  <c r="W290" i="12"/>
  <c r="Y343" i="12"/>
  <c r="W387" i="12"/>
  <c r="Y191" i="12"/>
  <c r="Y75" i="12"/>
  <c r="Y280" i="12"/>
  <c r="X365" i="12"/>
  <c r="W384" i="12"/>
  <c r="X263" i="12"/>
  <c r="X79" i="12"/>
  <c r="Y227" i="12"/>
  <c r="X318" i="12"/>
  <c r="W373" i="12"/>
  <c r="W253" i="12"/>
  <c r="Y92" i="12"/>
  <c r="X271" i="12"/>
  <c r="X330" i="12"/>
  <c r="X402" i="12"/>
  <c r="W259" i="12"/>
  <c r="W196" i="12"/>
  <c r="Y297" i="12"/>
  <c r="Y348" i="12"/>
  <c r="Y391" i="12"/>
  <c r="W26" i="12"/>
  <c r="X185" i="12"/>
  <c r="X388" i="12"/>
  <c r="W336" i="12"/>
  <c r="X56" i="12"/>
  <c r="Y209" i="12"/>
  <c r="W307" i="12"/>
  <c r="Y352" i="12"/>
  <c r="W396" i="12"/>
  <c r="Y70" i="12"/>
  <c r="W257" i="12"/>
  <c r="Y327" i="12"/>
  <c r="X74" i="12"/>
  <c r="X268" i="12"/>
  <c r="W335" i="12"/>
  <c r="Y378" i="12"/>
  <c r="X350" i="12"/>
  <c r="Y165" i="12"/>
  <c r="W320" i="12"/>
  <c r="X389" i="12"/>
  <c r="Y34" i="12"/>
  <c r="W280" i="12"/>
  <c r="W27" i="12"/>
  <c r="W63" i="12"/>
  <c r="W99" i="12"/>
  <c r="W135" i="12"/>
  <c r="W171" i="12"/>
  <c r="W207" i="12"/>
  <c r="W243" i="12"/>
  <c r="X24" i="12"/>
  <c r="X60" i="12"/>
  <c r="X96" i="12"/>
  <c r="X132" i="12"/>
  <c r="X168" i="12"/>
  <c r="X204" i="12"/>
  <c r="X240" i="12"/>
  <c r="W19" i="12"/>
  <c r="W55" i="12"/>
  <c r="W91" i="12"/>
  <c r="W127" i="12"/>
  <c r="W163" i="12"/>
  <c r="X35" i="12"/>
  <c r="X89" i="12"/>
  <c r="X143" i="12"/>
  <c r="Y196" i="12"/>
  <c r="Y239" i="12"/>
  <c r="Y278" i="12"/>
  <c r="Y314" i="12"/>
  <c r="Y350" i="12"/>
  <c r="Y386" i="12"/>
  <c r="Y8" i="12"/>
  <c r="Y62" i="12"/>
  <c r="Y116" i="12"/>
  <c r="Y170" i="12"/>
  <c r="W179" i="12"/>
  <c r="Y222" i="12"/>
  <c r="W264" i="12"/>
  <c r="W300" i="12"/>
  <c r="W14" i="12"/>
  <c r="W68" i="12"/>
  <c r="W122" i="12"/>
  <c r="X179" i="12"/>
  <c r="X267" i="12"/>
  <c r="X303" i="12"/>
  <c r="X46" i="12"/>
  <c r="X100" i="12"/>
  <c r="X154" i="12"/>
  <c r="Y201" i="12"/>
  <c r="Y244" i="12"/>
  <c r="Y282" i="12"/>
  <c r="Y37" i="12"/>
  <c r="Y91" i="12"/>
  <c r="Y145" i="12"/>
  <c r="X223" i="12"/>
  <c r="W209" i="12"/>
  <c r="W11" i="12"/>
  <c r="W65" i="12"/>
  <c r="W119" i="12"/>
  <c r="W173" i="12"/>
  <c r="Y192" i="12"/>
  <c r="Y295" i="12"/>
  <c r="W347" i="12"/>
  <c r="Y390" i="12"/>
  <c r="Y316" i="12"/>
  <c r="W89" i="12"/>
  <c r="W286" i="12"/>
  <c r="X369" i="12"/>
  <c r="W391" i="12"/>
  <c r="W304" i="12"/>
  <c r="X92" i="12"/>
  <c r="Y238" i="12"/>
  <c r="W322" i="12"/>
  <c r="W380" i="12"/>
  <c r="W299" i="12"/>
  <c r="Y106" i="12"/>
  <c r="W281" i="12"/>
  <c r="X337" i="12"/>
  <c r="X409" i="12"/>
  <c r="W284" i="12"/>
  <c r="Y206" i="12"/>
  <c r="Y301" i="12"/>
  <c r="W352" i="12"/>
  <c r="W395" i="12"/>
  <c r="Y39" i="12"/>
  <c r="X196" i="12"/>
  <c r="X406" i="12"/>
  <c r="W350" i="12"/>
  <c r="X70" i="12"/>
  <c r="Y220" i="12"/>
  <c r="W311" i="12"/>
  <c r="W356" i="12"/>
  <c r="Y399" i="12"/>
  <c r="Y83" i="12"/>
  <c r="Y262" i="12"/>
  <c r="X331" i="12"/>
  <c r="Y202" i="12"/>
  <c r="W278" i="12"/>
  <c r="W339" i="12"/>
  <c r="W382" i="12"/>
  <c r="W17" i="12"/>
  <c r="X178" i="12"/>
  <c r="Y324" i="12"/>
  <c r="X393" i="12"/>
  <c r="Y47" i="12"/>
  <c r="X284" i="12"/>
  <c r="W354" i="12"/>
  <c r="W289" i="12"/>
  <c r="X308" i="12"/>
  <c r="X293" i="12"/>
  <c r="W30" i="12"/>
  <c r="W66" i="12"/>
  <c r="W102" i="12"/>
  <c r="W138" i="12"/>
  <c r="W174" i="12"/>
  <c r="W210" i="12"/>
  <c r="W246" i="12"/>
  <c r="X27" i="12"/>
  <c r="X63" i="12"/>
  <c r="X99" i="12"/>
  <c r="X135" i="12"/>
  <c r="X171" i="12"/>
  <c r="X207" i="12"/>
  <c r="X243" i="12"/>
  <c r="W22" i="12"/>
  <c r="W58" i="12"/>
  <c r="W94" i="12"/>
  <c r="W130" i="12"/>
  <c r="W166" i="12"/>
  <c r="X40" i="12"/>
  <c r="X94" i="12"/>
  <c r="X148" i="12"/>
  <c r="W200" i="12"/>
  <c r="Y243" i="12"/>
  <c r="Y281" i="12"/>
  <c r="Y317" i="12"/>
  <c r="Y353" i="12"/>
  <c r="Y389" i="12"/>
  <c r="Y13" i="12"/>
  <c r="Y67" i="12"/>
  <c r="Y121" i="12"/>
  <c r="X175" i="12"/>
  <c r="Y182" i="12"/>
  <c r="W226" i="12"/>
  <c r="W267" i="12"/>
  <c r="W303" i="12"/>
  <c r="Y18" i="12"/>
  <c r="Y72" i="12"/>
  <c r="Y126" i="12"/>
  <c r="X190" i="12"/>
  <c r="X270" i="12"/>
  <c r="X306" i="12"/>
  <c r="X50" i="12"/>
  <c r="X104" i="12"/>
  <c r="X158" i="12"/>
  <c r="W205" i="12"/>
  <c r="W248" i="12"/>
  <c r="Y285" i="12"/>
  <c r="Y41" i="12"/>
  <c r="Y95" i="12"/>
  <c r="Y149" i="12"/>
  <c r="X230" i="12"/>
  <c r="Y212" i="12"/>
  <c r="Y15" i="12"/>
  <c r="Y69" i="12"/>
  <c r="Y123" i="12"/>
  <c r="X184" i="12"/>
  <c r="W203" i="12"/>
  <c r="Y300" i="12"/>
  <c r="W351" i="12"/>
  <c r="W394" i="12"/>
  <c r="Y346" i="12"/>
  <c r="Y102" i="12"/>
  <c r="X290" i="12"/>
  <c r="X376" i="12"/>
  <c r="W398" i="12"/>
  <c r="W343" i="12"/>
  <c r="X106" i="12"/>
  <c r="X248" i="12"/>
  <c r="X329" i="12"/>
  <c r="Y387" i="12"/>
  <c r="Y339" i="12"/>
  <c r="Y119" i="12"/>
  <c r="Y286" i="12"/>
  <c r="X344" i="12"/>
  <c r="X416" i="12"/>
  <c r="W332" i="12"/>
  <c r="Y217" i="12"/>
  <c r="Y306" i="12"/>
  <c r="Y355" i="12"/>
  <c r="W399" i="12"/>
  <c r="W53" i="12"/>
  <c r="X239" i="12"/>
  <c r="X396" i="12"/>
  <c r="W372" i="12"/>
  <c r="X83" i="12"/>
  <c r="Y231" i="12"/>
  <c r="Y315" i="12"/>
  <c r="W360" i="12"/>
  <c r="W403" i="12"/>
  <c r="Y97" i="12"/>
  <c r="W268" i="12"/>
  <c r="X338" i="12"/>
  <c r="Y357" i="12"/>
  <c r="Y283" i="12"/>
  <c r="Y342" i="12"/>
  <c r="Y385" i="12"/>
  <c r="Y30" i="12"/>
  <c r="X221" i="12"/>
  <c r="W328" i="12"/>
  <c r="X400" i="12"/>
  <c r="Y61" i="12"/>
  <c r="X304" i="12"/>
  <c r="X97" i="12"/>
  <c r="Y252" i="12"/>
  <c r="W33" i="12"/>
  <c r="W69" i="12"/>
  <c r="W105" i="12"/>
  <c r="W141" i="12"/>
  <c r="W177" i="12"/>
  <c r="W213" i="12"/>
  <c r="W249" i="12"/>
  <c r="X30" i="12"/>
  <c r="X66" i="12"/>
  <c r="X102" i="12"/>
  <c r="X138" i="12"/>
  <c r="X174" i="12"/>
  <c r="X210" i="12"/>
  <c r="X246" i="12"/>
  <c r="W25" i="12"/>
  <c r="W61" i="12"/>
  <c r="W97" i="12"/>
  <c r="W133" i="12"/>
  <c r="W169" i="12"/>
  <c r="X44" i="12"/>
  <c r="X98" i="12"/>
  <c r="X152" i="12"/>
  <c r="Y203" i="12"/>
  <c r="W247" i="12"/>
  <c r="Y284" i="12"/>
  <c r="Y320" i="12"/>
  <c r="Y356" i="12"/>
  <c r="Y392" i="12"/>
  <c r="Y17" i="12"/>
  <c r="Y71" i="12"/>
  <c r="Y125" i="12"/>
  <c r="X182" i="12"/>
  <c r="Y186" i="12"/>
  <c r="Y229" i="12"/>
  <c r="W270" i="12"/>
  <c r="W306" i="12"/>
  <c r="W23" i="12"/>
  <c r="W77" i="12"/>
  <c r="W131" i="12"/>
  <c r="X197" i="12"/>
  <c r="X273" i="12"/>
  <c r="X309" i="12"/>
  <c r="X55" i="12"/>
  <c r="X109" i="12"/>
  <c r="X163" i="12"/>
  <c r="Y208" i="12"/>
  <c r="Y251" i="12"/>
  <c r="Y288" i="12"/>
  <c r="Y46" i="12"/>
  <c r="Y100" i="12"/>
  <c r="Y154" i="12"/>
  <c r="X241" i="12"/>
  <c r="Y216" i="12"/>
  <c r="W20" i="12"/>
  <c r="W74" i="12"/>
  <c r="W128" i="12"/>
  <c r="X191" i="12"/>
  <c r="W214" i="12"/>
  <c r="Y304" i="12"/>
  <c r="Y354" i="12"/>
  <c r="Y397" i="12"/>
  <c r="W379" i="12"/>
  <c r="W116" i="12"/>
  <c r="Y313" i="12"/>
  <c r="X383" i="12"/>
  <c r="Y405" i="12"/>
  <c r="Y382" i="12"/>
  <c r="X119" i="12"/>
  <c r="W260" i="12"/>
  <c r="Y333" i="12"/>
  <c r="Y394" i="12"/>
  <c r="W368" i="12"/>
  <c r="Y133" i="12"/>
  <c r="W292" i="12"/>
  <c r="X348" i="12"/>
  <c r="Y402" i="12"/>
  <c r="Y256" i="12"/>
  <c r="X414" i="12"/>
  <c r="W386" i="12"/>
  <c r="W242" i="12"/>
  <c r="X272" i="12"/>
  <c r="W389" i="12"/>
  <c r="W36" i="12"/>
  <c r="W72" i="12"/>
  <c r="W108" i="12"/>
  <c r="W144" i="12"/>
  <c r="W180" i="12"/>
  <c r="W216" i="12"/>
  <c r="W252" i="12"/>
  <c r="X33" i="12"/>
  <c r="X69" i="12"/>
  <c r="X105" i="12"/>
  <c r="X141" i="12"/>
  <c r="X177" i="12"/>
  <c r="X213" i="12"/>
  <c r="X249" i="12"/>
  <c r="W28" i="12"/>
  <c r="W64" i="12"/>
  <c r="W100" i="12"/>
  <c r="W136" i="12"/>
  <c r="W172" i="12"/>
  <c r="X49" i="12"/>
  <c r="X103" i="12"/>
  <c r="X157" i="12"/>
  <c r="Y207" i="12"/>
  <c r="Y250" i="12"/>
  <c r="Y287" i="12"/>
  <c r="Y323" i="12"/>
  <c r="Y359" i="12"/>
  <c r="Y395" i="12"/>
  <c r="Y22" i="12"/>
  <c r="Y76" i="12"/>
  <c r="Y130" i="12"/>
  <c r="X193" i="12"/>
  <c r="W190" i="12"/>
  <c r="W233" i="12"/>
  <c r="W273" i="12"/>
  <c r="W309" i="12"/>
  <c r="Y27" i="12"/>
  <c r="Y81" i="12"/>
  <c r="Y135" i="12"/>
  <c r="X208" i="12"/>
  <c r="X276" i="12"/>
  <c r="X5" i="12"/>
  <c r="X59" i="12"/>
  <c r="X113" i="12"/>
  <c r="X167" i="12"/>
  <c r="W212" i="12"/>
  <c r="Y255" i="12"/>
  <c r="Y291" i="12"/>
  <c r="Y50" i="12"/>
  <c r="Y104" i="12"/>
  <c r="Y158" i="12"/>
  <c r="Y176" i="12"/>
  <c r="W220" i="12"/>
  <c r="Y24" i="12"/>
  <c r="Y78" i="12"/>
  <c r="Y132" i="12"/>
  <c r="X202" i="12"/>
  <c r="Y224" i="12"/>
  <c r="Y309" i="12"/>
  <c r="W358" i="12"/>
  <c r="W401" i="12"/>
  <c r="Y411" i="12"/>
  <c r="Y129" i="12"/>
  <c r="X317" i="12"/>
  <c r="X387" i="12"/>
  <c r="Y412" i="12"/>
  <c r="W415" i="12"/>
  <c r="X133" i="12"/>
  <c r="Y265" i="12"/>
  <c r="W337" i="12"/>
  <c r="W402" i="12"/>
  <c r="Y400" i="12"/>
  <c r="Y146" i="12"/>
  <c r="X296" i="12"/>
  <c r="X355" i="12"/>
  <c r="X377" i="12"/>
  <c r="Y375" i="12"/>
  <c r="W239" i="12"/>
  <c r="X314" i="12"/>
  <c r="W363" i="12"/>
  <c r="W406" i="12"/>
  <c r="W80" i="12"/>
  <c r="W262" i="12"/>
  <c r="W411" i="12"/>
  <c r="W404" i="12"/>
  <c r="X110" i="12"/>
  <c r="W250" i="12"/>
  <c r="W323" i="12"/>
  <c r="W367" i="12"/>
  <c r="W410" i="12"/>
  <c r="Y124" i="12"/>
  <c r="W178" i="12"/>
  <c r="X339" i="12"/>
  <c r="X411" i="12"/>
  <c r="T3" i="12"/>
  <c r="T51" i="12"/>
  <c r="T99" i="12"/>
  <c r="T147" i="12"/>
  <c r="T195" i="12"/>
  <c r="T243" i="12"/>
  <c r="T291" i="12"/>
  <c r="T339" i="12"/>
  <c r="U47" i="12"/>
  <c r="U95" i="12"/>
  <c r="U143" i="12"/>
  <c r="U191" i="12"/>
  <c r="U239" i="12"/>
  <c r="U287" i="12"/>
  <c r="U335" i="12"/>
  <c r="V43" i="12"/>
  <c r="V91" i="12"/>
  <c r="V139" i="12"/>
  <c r="T20" i="12"/>
  <c r="T84" i="12"/>
  <c r="T148" i="12"/>
  <c r="T208" i="12"/>
  <c r="U265" i="12"/>
  <c r="V322" i="12"/>
  <c r="T374" i="12"/>
  <c r="V174" i="12"/>
  <c r="V318" i="12"/>
  <c r="T329" i="12"/>
  <c r="U9" i="12"/>
  <c r="U73" i="12"/>
  <c r="U137" i="12"/>
  <c r="U198" i="12"/>
  <c r="U256" i="12"/>
  <c r="V313" i="12"/>
  <c r="U366" i="12"/>
  <c r="U414" i="12"/>
  <c r="V304" i="12"/>
  <c r="V333" i="12"/>
  <c r="V30" i="12"/>
  <c r="V94" i="12"/>
  <c r="T180" i="12"/>
  <c r="U10" i="12"/>
  <c r="U154" i="12"/>
  <c r="T48" i="12"/>
  <c r="T112" i="12"/>
  <c r="V175" i="12"/>
  <c r="T233" i="12"/>
  <c r="U300" i="12"/>
  <c r="T415" i="12"/>
  <c r="U138" i="12"/>
  <c r="V69" i="12"/>
  <c r="V177" i="12"/>
  <c r="V266" i="12"/>
  <c r="U351" i="12"/>
  <c r="U296" i="12"/>
  <c r="V375" i="12"/>
  <c r="T61" i="12"/>
  <c r="V238" i="12"/>
  <c r="T412" i="12"/>
  <c r="U388" i="12"/>
  <c r="V204" i="12"/>
  <c r="V388" i="12"/>
  <c r="V291" i="12"/>
  <c r="V262" i="12"/>
  <c r="U50" i="12"/>
  <c r="U161" i="12"/>
  <c r="T253" i="12"/>
  <c r="T202" i="12"/>
  <c r="U393" i="12"/>
  <c r="U412" i="12"/>
  <c r="V210" i="12"/>
  <c r="U395" i="12"/>
  <c r="U205" i="12"/>
  <c r="U345" i="12"/>
  <c r="V190" i="12"/>
  <c r="V53" i="12"/>
  <c r="T181" i="12"/>
  <c r="U400" i="12"/>
  <c r="U18" i="12"/>
  <c r="T348" i="12"/>
  <c r="T109" i="12"/>
  <c r="T82" i="12"/>
  <c r="V74" i="12"/>
  <c r="T141" i="12"/>
  <c r="U361" i="12"/>
  <c r="V384" i="12"/>
  <c r="T308" i="12"/>
  <c r="V293" i="12"/>
  <c r="T249" i="12"/>
  <c r="T368" i="12"/>
  <c r="T60" i="12"/>
  <c r="V229" i="12"/>
  <c r="T13" i="12"/>
  <c r="T321" i="12"/>
  <c r="T250" i="12"/>
  <c r="T397" i="12"/>
  <c r="U372" i="12"/>
  <c r="V314" i="12"/>
  <c r="V396" i="12"/>
  <c r="T273" i="12"/>
  <c r="V207" i="12"/>
  <c r="V277" i="12"/>
  <c r="U82" i="12"/>
  <c r="V140" i="12"/>
  <c r="U199" i="12"/>
  <c r="U247" i="12"/>
  <c r="U295" i="12"/>
  <c r="V3" i="12"/>
  <c r="V51" i="12"/>
  <c r="V99" i="12"/>
  <c r="V147" i="12"/>
  <c r="T30" i="12"/>
  <c r="T94" i="12"/>
  <c r="T158" i="12"/>
  <c r="U217" i="12"/>
  <c r="V274" i="12"/>
  <c r="T382" i="12"/>
  <c r="V208" i="12"/>
  <c r="V342" i="12"/>
  <c r="U20" i="12"/>
  <c r="U148" i="12"/>
  <c r="U208" i="12"/>
  <c r="V323" i="12"/>
  <c r="V169" i="12"/>
  <c r="T324" i="12"/>
  <c r="V41" i="12"/>
  <c r="V198" i="12"/>
  <c r="U37" i="12"/>
  <c r="T58" i="12"/>
  <c r="T185" i="12"/>
  <c r="V309" i="12"/>
  <c r="U165" i="12"/>
  <c r="V194" i="12"/>
  <c r="U363" i="12"/>
  <c r="T7" i="12"/>
  <c r="T55" i="12"/>
  <c r="T103" i="12"/>
  <c r="T151" i="12"/>
  <c r="T199" i="12"/>
  <c r="T247" i="12"/>
  <c r="T295" i="12"/>
  <c r="U3" i="12"/>
  <c r="U51" i="12"/>
  <c r="U99" i="12"/>
  <c r="U147" i="12"/>
  <c r="U195" i="12"/>
  <c r="U243" i="12"/>
  <c r="U291" i="12"/>
  <c r="U339" i="12"/>
  <c r="V47" i="12"/>
  <c r="V95" i="12"/>
  <c r="V143" i="12"/>
  <c r="T25" i="12"/>
  <c r="T89" i="12"/>
  <c r="T153" i="12"/>
  <c r="V212" i="12"/>
  <c r="T270" i="12"/>
  <c r="T328" i="12"/>
  <c r="T378" i="12"/>
  <c r="T194" i="12"/>
  <c r="V328" i="12"/>
  <c r="T351" i="12"/>
  <c r="U14" i="12"/>
  <c r="U78" i="12"/>
  <c r="U142" i="12"/>
  <c r="V203" i="12"/>
  <c r="T261" i="12"/>
  <c r="U318" i="12"/>
  <c r="U370" i="12"/>
  <c r="V105" i="12"/>
  <c r="T314" i="12"/>
  <c r="T347" i="12"/>
  <c r="V36" i="12"/>
  <c r="V100" i="12"/>
  <c r="V184" i="12"/>
  <c r="U26" i="12"/>
  <c r="U170" i="12"/>
  <c r="T53" i="12"/>
  <c r="T117" i="12"/>
  <c r="U180" i="12"/>
  <c r="V237" i="12"/>
  <c r="T305" i="12"/>
  <c r="U16" i="12"/>
  <c r="U149" i="12"/>
  <c r="U77" i="12"/>
  <c r="U186" i="12"/>
  <c r="U273" i="12"/>
  <c r="V356" i="12"/>
  <c r="U302" i="12"/>
  <c r="T381" i="12"/>
  <c r="U70" i="12"/>
  <c r="U253" i="12"/>
  <c r="U125" i="12"/>
  <c r="V405" i="12"/>
  <c r="U225" i="12"/>
  <c r="U407" i="12"/>
  <c r="U312" i="12"/>
  <c r="T298" i="12"/>
  <c r="V60" i="12"/>
  <c r="V170" i="12"/>
  <c r="V259" i="12"/>
  <c r="V216" i="12"/>
  <c r="U405" i="12"/>
  <c r="U17" i="12"/>
  <c r="U233" i="12"/>
  <c r="V412" i="12"/>
  <c r="T234" i="12"/>
  <c r="T388" i="12"/>
  <c r="V254" i="12"/>
  <c r="U61" i="12"/>
  <c r="T188" i="12"/>
  <c r="U240" i="12"/>
  <c r="V156" i="12"/>
  <c r="U401" i="12"/>
  <c r="U118" i="12"/>
  <c r="T129" i="12"/>
  <c r="V92" i="12"/>
  <c r="U168" i="12"/>
  <c r="V377" i="12"/>
  <c r="U22" i="12"/>
  <c r="U356" i="12"/>
  <c r="U391" i="12"/>
  <c r="U264" i="12"/>
  <c r="U49" i="12"/>
  <c r="V228" i="12"/>
  <c r="U249" i="12"/>
  <c r="V66" i="12"/>
  <c r="U336" i="12"/>
  <c r="U286" i="12"/>
  <c r="T22" i="12"/>
  <c r="U56" i="12"/>
  <c r="U40" i="12"/>
  <c r="V21" i="12"/>
  <c r="V372" i="12"/>
  <c r="T330" i="12"/>
  <c r="T373" i="12"/>
  <c r="T186" i="12"/>
  <c r="T244" i="12"/>
  <c r="T11" i="12"/>
  <c r="T59" i="12"/>
  <c r="T107" i="12"/>
  <c r="T155" i="12"/>
  <c r="T203" i="12"/>
  <c r="T251" i="12"/>
  <c r="T299" i="12"/>
  <c r="U7" i="12"/>
  <c r="U55" i="12"/>
  <c r="U103" i="12"/>
  <c r="U151" i="12"/>
  <c r="V332" i="12"/>
  <c r="T363" i="12"/>
  <c r="U84" i="12"/>
  <c r="V265" i="12"/>
  <c r="U374" i="12"/>
  <c r="T359" i="12"/>
  <c r="V116" i="12"/>
  <c r="V180" i="12"/>
  <c r="T122" i="12"/>
  <c r="U242" i="12"/>
  <c r="U21" i="12"/>
  <c r="V86" i="12"/>
  <c r="U281" i="12"/>
  <c r="T15" i="12"/>
  <c r="T63" i="12"/>
  <c r="T111" i="12"/>
  <c r="T159" i="12"/>
  <c r="T207" i="12"/>
  <c r="T255" i="12"/>
  <c r="T303" i="12"/>
  <c r="U11" i="12"/>
  <c r="U59" i="12"/>
  <c r="U107" i="12"/>
  <c r="U155" i="12"/>
  <c r="U203" i="12"/>
  <c r="U251" i="12"/>
  <c r="U299" i="12"/>
  <c r="V7" i="12"/>
  <c r="V55" i="12"/>
  <c r="V103" i="12"/>
  <c r="V151" i="12"/>
  <c r="T36" i="12"/>
  <c r="T100" i="12"/>
  <c r="T164" i="12"/>
  <c r="T222" i="12"/>
  <c r="T280" i="12"/>
  <c r="U337" i="12"/>
  <c r="T386" i="12"/>
  <c r="T218" i="12"/>
  <c r="V350" i="12"/>
  <c r="T375" i="12"/>
  <c r="U25" i="12"/>
  <c r="U89" i="12"/>
  <c r="U153" i="12"/>
  <c r="T213" i="12"/>
  <c r="U270" i="12"/>
  <c r="U328" i="12"/>
  <c r="U378" i="12"/>
  <c r="U189" i="12"/>
  <c r="T338" i="12"/>
  <c r="T371" i="12"/>
  <c r="V46" i="12"/>
  <c r="V121" i="12"/>
  <c r="V222" i="12"/>
  <c r="U48" i="12"/>
  <c r="T190" i="12"/>
  <c r="T64" i="12"/>
  <c r="T128" i="12"/>
  <c r="V189" i="12"/>
  <c r="V247" i="12"/>
  <c r="U314" i="12"/>
  <c r="U32" i="12"/>
  <c r="T176" i="12"/>
  <c r="T97" i="12"/>
  <c r="U201" i="12"/>
  <c r="T288" i="12"/>
  <c r="V368" i="12"/>
  <c r="T317" i="12"/>
  <c r="T393" i="12"/>
  <c r="V97" i="12"/>
  <c r="T282" i="12"/>
  <c r="V245" i="12"/>
  <c r="U34" i="12"/>
  <c r="T254" i="12"/>
  <c r="V145" i="12"/>
  <c r="T353" i="12"/>
  <c r="T372" i="12"/>
  <c r="V77" i="12"/>
  <c r="V186" i="12"/>
  <c r="V273" i="12"/>
  <c r="U245" i="12"/>
  <c r="V231" i="12"/>
  <c r="T54" i="12"/>
  <c r="T262" i="12"/>
  <c r="V219" i="12"/>
  <c r="U269" i="12"/>
  <c r="T334" i="12"/>
  <c r="U365" i="12"/>
  <c r="T81" i="12"/>
  <c r="U202" i="12"/>
  <c r="V395" i="12"/>
  <c r="U383" i="12"/>
  <c r="T166" i="12"/>
  <c r="U136" i="12"/>
  <c r="T226" i="12"/>
  <c r="V109" i="12"/>
  <c r="U212" i="12"/>
  <c r="U404" i="12"/>
  <c r="U130" i="12"/>
  <c r="V56" i="12"/>
  <c r="V38" i="12"/>
  <c r="V300" i="12"/>
  <c r="T201" i="12"/>
  <c r="V12" i="12"/>
  <c r="U284" i="12"/>
  <c r="V122" i="12"/>
  <c r="U367" i="12"/>
  <c r="V353" i="12"/>
  <c r="T236" i="12"/>
  <c r="V292" i="12"/>
  <c r="U396" i="12"/>
  <c r="V129" i="12"/>
  <c r="U166" i="12"/>
  <c r="U236" i="12"/>
  <c r="U293" i="12"/>
  <c r="V343" i="12"/>
  <c r="V389" i="12"/>
  <c r="T75" i="12"/>
  <c r="U71" i="12"/>
  <c r="U167" i="12"/>
  <c r="U311" i="12"/>
  <c r="V115" i="12"/>
  <c r="V178" i="12"/>
  <c r="T350" i="12"/>
  <c r="T252" i="12"/>
  <c r="U41" i="12"/>
  <c r="V227" i="12"/>
  <c r="T228" i="12"/>
  <c r="V62" i="12"/>
  <c r="U85" i="12"/>
  <c r="T144" i="12"/>
  <c r="U338" i="12"/>
  <c r="U13" i="12"/>
  <c r="T310" i="12"/>
  <c r="V411" i="12"/>
  <c r="T19" i="12"/>
  <c r="T67" i="12"/>
  <c r="T115" i="12"/>
  <c r="T163" i="12"/>
  <c r="T211" i="12"/>
  <c r="T259" i="12"/>
  <c r="T307" i="12"/>
  <c r="U15" i="12"/>
  <c r="U63" i="12"/>
  <c r="U111" i="12"/>
  <c r="U159" i="12"/>
  <c r="U207" i="12"/>
  <c r="U255" i="12"/>
  <c r="U303" i="12"/>
  <c r="V11" i="12"/>
  <c r="V59" i="12"/>
  <c r="V107" i="12"/>
  <c r="V155" i="12"/>
  <c r="T41" i="12"/>
  <c r="T105" i="12"/>
  <c r="T169" i="12"/>
  <c r="V226" i="12"/>
  <c r="V284" i="12"/>
  <c r="T342" i="12"/>
  <c r="T390" i="12"/>
  <c r="V232" i="12"/>
  <c r="V358" i="12"/>
  <c r="T387" i="12"/>
  <c r="U30" i="12"/>
  <c r="U94" i="12"/>
  <c r="U158" i="12"/>
  <c r="V217" i="12"/>
  <c r="V275" i="12"/>
  <c r="T333" i="12"/>
  <c r="U382" i="12"/>
  <c r="T204" i="12"/>
  <c r="V346" i="12"/>
  <c r="T383" i="12"/>
  <c r="V52" i="12"/>
  <c r="V126" i="12"/>
  <c r="V246" i="12"/>
  <c r="U58" i="12"/>
  <c r="T5" i="12"/>
  <c r="T69" i="12"/>
  <c r="T133" i="12"/>
  <c r="U194" i="12"/>
  <c r="U252" i="12"/>
  <c r="V319" i="12"/>
  <c r="U42" i="12"/>
  <c r="U185" i="12"/>
  <c r="V104" i="12"/>
  <c r="U209" i="12"/>
  <c r="T296" i="12"/>
  <c r="U375" i="12"/>
  <c r="T325" i="12"/>
  <c r="V399" i="12"/>
  <c r="V114" i="12"/>
  <c r="V296" i="12"/>
  <c r="U268" i="12"/>
  <c r="V61" i="12"/>
  <c r="V268" i="12"/>
  <c r="V162" i="12"/>
  <c r="V371" i="12"/>
  <c r="U413" i="12"/>
  <c r="T88" i="12"/>
  <c r="V195" i="12"/>
  <c r="V281" i="12"/>
  <c r="T268" i="12"/>
  <c r="U260" i="12"/>
  <c r="T72" i="12"/>
  <c r="V276" i="12"/>
  <c r="V283" i="12"/>
  <c r="T292" i="12"/>
  <c r="V400" i="12"/>
  <c r="T408" i="12"/>
  <c r="V88" i="12"/>
  <c r="U210" i="12"/>
  <c r="U45" i="12"/>
  <c r="U190" i="12"/>
  <c r="U8" i="12"/>
  <c r="T156" i="12"/>
  <c r="T284" i="12"/>
  <c r="T120" i="12"/>
  <c r="T229" i="12"/>
  <c r="V200" i="12"/>
  <c r="V185" i="12"/>
  <c r="T293" i="12"/>
  <c r="T66" i="12"/>
  <c r="T316" i="12"/>
  <c r="V255" i="12"/>
  <c r="T40" i="12"/>
  <c r="T301" i="12"/>
  <c r="T150" i="12"/>
  <c r="T380" i="12"/>
  <c r="U380" i="12"/>
  <c r="V341" i="12"/>
  <c r="U385" i="12"/>
  <c r="V48" i="12"/>
  <c r="T157" i="12"/>
  <c r="V221" i="12"/>
  <c r="U322" i="12"/>
  <c r="V403" i="12"/>
  <c r="V82" i="12"/>
  <c r="U278" i="12"/>
  <c r="T123" i="12"/>
  <c r="U215" i="12"/>
  <c r="V67" i="12"/>
  <c r="T52" i="12"/>
  <c r="T294" i="12"/>
  <c r="V378" i="12"/>
  <c r="U105" i="12"/>
  <c r="T285" i="12"/>
  <c r="U390" i="12"/>
  <c r="T411" i="12"/>
  <c r="T300" i="12"/>
  <c r="T80" i="12"/>
  <c r="V261" i="12"/>
  <c r="U124" i="12"/>
  <c r="U387" i="12"/>
  <c r="U152" i="12"/>
  <c r="T23" i="12"/>
  <c r="T71" i="12"/>
  <c r="T119" i="12"/>
  <c r="T167" i="12"/>
  <c r="T215" i="12"/>
  <c r="T263" i="12"/>
  <c r="T311" i="12"/>
  <c r="U19" i="12"/>
  <c r="U67" i="12"/>
  <c r="U115" i="12"/>
  <c r="U163" i="12"/>
  <c r="U211" i="12"/>
  <c r="U259" i="12"/>
  <c r="U307" i="12"/>
  <c r="V15" i="12"/>
  <c r="V63" i="12"/>
  <c r="V111" i="12"/>
  <c r="V159" i="12"/>
  <c r="T46" i="12"/>
  <c r="T110" i="12"/>
  <c r="T174" i="12"/>
  <c r="T232" i="12"/>
  <c r="U289" i="12"/>
  <c r="T346" i="12"/>
  <c r="T394" i="12"/>
  <c r="U237" i="12"/>
  <c r="V370" i="12"/>
  <c r="T395" i="12"/>
  <c r="U36" i="12"/>
  <c r="U100" i="12"/>
  <c r="U164" i="12"/>
  <c r="U222" i="12"/>
  <c r="U280" i="12"/>
  <c r="V337" i="12"/>
  <c r="U386" i="12"/>
  <c r="U213" i="12"/>
  <c r="V354" i="12"/>
  <c r="T399" i="12"/>
  <c r="V57" i="12"/>
  <c r="V132" i="12"/>
  <c r="V270" i="12"/>
  <c r="U69" i="12"/>
  <c r="T10" i="12"/>
  <c r="T74" i="12"/>
  <c r="T138" i="12"/>
  <c r="V199" i="12"/>
  <c r="T257" i="12"/>
  <c r="U324" i="12"/>
  <c r="U53" i="12"/>
  <c r="V5" i="12"/>
  <c r="T114" i="12"/>
  <c r="T216" i="12"/>
  <c r="T302" i="12"/>
  <c r="V380" i="12"/>
  <c r="V331" i="12"/>
  <c r="T405" i="12"/>
  <c r="U134" i="12"/>
  <c r="V310" i="12"/>
  <c r="U282" i="12"/>
  <c r="U81" i="12"/>
  <c r="V282" i="12"/>
  <c r="V181" i="12"/>
  <c r="T389" i="12"/>
  <c r="T38" i="12"/>
  <c r="U97" i="12"/>
  <c r="V201" i="12"/>
  <c r="U288" i="12"/>
  <c r="V288" i="12"/>
  <c r="T289" i="12"/>
  <c r="V90" i="12"/>
  <c r="U297" i="12"/>
  <c r="U320" i="12"/>
  <c r="V320" i="12"/>
  <c r="V81" i="12"/>
  <c r="V28" i="12"/>
  <c r="T98" i="12"/>
  <c r="T225" i="12"/>
  <c r="U92" i="12"/>
  <c r="T277" i="12"/>
  <c r="V17" i="12"/>
  <c r="T173" i="12"/>
  <c r="V334" i="12"/>
  <c r="V138" i="12"/>
  <c r="U244" i="12"/>
  <c r="V409" i="12"/>
  <c r="U257" i="12"/>
  <c r="T416" i="12"/>
  <c r="T93" i="12"/>
  <c r="V335" i="12"/>
  <c r="T322" i="12"/>
  <c r="U66" i="12"/>
  <c r="U316" i="12"/>
  <c r="T177" i="12"/>
  <c r="T409" i="12"/>
  <c r="U409" i="12"/>
  <c r="V413" i="12"/>
  <c r="T140" i="12"/>
  <c r="U150" i="12"/>
  <c r="U220" i="12"/>
  <c r="U308" i="12"/>
  <c r="V397" i="12"/>
  <c r="T168" i="12"/>
  <c r="V191" i="12"/>
  <c r="T404" i="12"/>
  <c r="T27" i="12"/>
  <c r="T171" i="12"/>
  <c r="T219" i="12"/>
  <c r="T267" i="12"/>
  <c r="T315" i="12"/>
  <c r="U23" i="12"/>
  <c r="U119" i="12"/>
  <c r="U263" i="12"/>
  <c r="V19" i="12"/>
  <c r="V163" i="12"/>
  <c r="T116" i="12"/>
  <c r="V236" i="12"/>
  <c r="T398" i="12"/>
  <c r="T407" i="12"/>
  <c r="U169" i="12"/>
  <c r="U342" i="12"/>
  <c r="V366" i="12"/>
  <c r="V137" i="12"/>
  <c r="T16" i="12"/>
  <c r="U204" i="12"/>
  <c r="U64" i="12"/>
  <c r="T224" i="12"/>
  <c r="V339" i="12"/>
  <c r="T31" i="12"/>
  <c r="T135" i="12"/>
  <c r="T239" i="12"/>
  <c r="U31" i="12"/>
  <c r="U135" i="12"/>
  <c r="U267" i="12"/>
  <c r="V31" i="12"/>
  <c r="V135" i="12"/>
  <c r="T126" i="12"/>
  <c r="T256" i="12"/>
  <c r="T402" i="12"/>
  <c r="V406" i="12"/>
  <c r="U68" i="12"/>
  <c r="T237" i="12"/>
  <c r="U358" i="12"/>
  <c r="V374" i="12"/>
  <c r="V78" i="12"/>
  <c r="T403" i="12"/>
  <c r="T90" i="12"/>
  <c r="V223" i="12"/>
  <c r="U80" i="12"/>
  <c r="V150" i="12"/>
  <c r="V344" i="12"/>
  <c r="V387" i="12"/>
  <c r="T260" i="12"/>
  <c r="V357" i="12"/>
  <c r="T320" i="12"/>
  <c r="T413" i="12"/>
  <c r="V42" i="12"/>
  <c r="U230" i="12"/>
  <c r="U317" i="12"/>
  <c r="V44" i="12"/>
  <c r="V364" i="12"/>
  <c r="U377" i="12"/>
  <c r="U146" i="12"/>
  <c r="U172" i="12"/>
  <c r="T306" i="12"/>
  <c r="V34" i="12"/>
  <c r="V165" i="12"/>
  <c r="U86" i="12"/>
  <c r="V183" i="12"/>
  <c r="V166" i="12"/>
  <c r="U229" i="12"/>
  <c r="V85" i="12"/>
  <c r="U349" i="12"/>
  <c r="V349" i="12"/>
  <c r="V286" i="12"/>
  <c r="U140" i="12"/>
  <c r="T272" i="12"/>
  <c r="V32" i="12"/>
  <c r="T221" i="12"/>
  <c r="U327" i="12"/>
  <c r="T309" i="12"/>
  <c r="T50" i="12"/>
  <c r="T6" i="12"/>
  <c r="V117" i="12"/>
  <c r="V146" i="12"/>
  <c r="T113" i="12"/>
  <c r="U123" i="12"/>
  <c r="T362" i="12"/>
  <c r="V362" i="12"/>
  <c r="T196" i="12"/>
  <c r="U364" i="12"/>
  <c r="T12" i="12"/>
  <c r="U102" i="12"/>
  <c r="U127" i="12"/>
  <c r="T366" i="12"/>
  <c r="V382" i="12"/>
  <c r="T210" i="12"/>
  <c r="V230" i="12"/>
  <c r="T56" i="12"/>
  <c r="T265" i="12"/>
  <c r="T235" i="12"/>
  <c r="T290" i="12"/>
  <c r="V345" i="12"/>
  <c r="T360" i="12"/>
  <c r="V415" i="12"/>
  <c r="U76" i="12"/>
  <c r="T35" i="12"/>
  <c r="T139" i="12"/>
  <c r="T271" i="12"/>
  <c r="U35" i="12"/>
  <c r="U139" i="12"/>
  <c r="U271" i="12"/>
  <c r="V35" i="12"/>
  <c r="V167" i="12"/>
  <c r="T132" i="12"/>
  <c r="V260" i="12"/>
  <c r="T406" i="12"/>
  <c r="V414" i="12"/>
  <c r="U110" i="12"/>
  <c r="V241" i="12"/>
  <c r="U362" i="12"/>
  <c r="V386" i="12"/>
  <c r="V84" i="12"/>
  <c r="U96" i="12"/>
  <c r="T96" i="12"/>
  <c r="U228" i="12"/>
  <c r="U90" i="12"/>
  <c r="T161" i="12"/>
  <c r="V392" i="12"/>
  <c r="U6" i="12"/>
  <c r="U325" i="12"/>
  <c r="U376" i="12"/>
  <c r="V340" i="12"/>
  <c r="V8" i="12"/>
  <c r="T70" i="12"/>
  <c r="U238" i="12"/>
  <c r="T332" i="12"/>
  <c r="V108" i="12"/>
  <c r="V376" i="12"/>
  <c r="T396" i="12"/>
  <c r="V6" i="12"/>
  <c r="U196" i="12"/>
  <c r="U353" i="12"/>
  <c r="T45" i="12"/>
  <c r="T384" i="12"/>
  <c r="V113" i="12"/>
  <c r="V220" i="12"/>
  <c r="T192" i="12"/>
  <c r="V279" i="12"/>
  <c r="U226" i="12"/>
  <c r="V365" i="12"/>
  <c r="V18" i="12"/>
  <c r="T337" i="12"/>
  <c r="U258" i="12"/>
  <c r="U306" i="12"/>
  <c r="U272" i="12"/>
  <c r="U343" i="12"/>
  <c r="U122" i="12"/>
  <c r="U114" i="12"/>
  <c r="T365" i="12"/>
  <c r="V24" i="12"/>
  <c r="T92" i="12"/>
  <c r="T264" i="12"/>
  <c r="V361" i="12"/>
  <c r="U392" i="12"/>
  <c r="U113" i="12"/>
  <c r="U221" i="12"/>
  <c r="U93" i="12"/>
  <c r="U384" i="12"/>
  <c r="V120" i="12"/>
  <c r="U329" i="12"/>
  <c r="V112" i="12"/>
  <c r="T217" i="12"/>
  <c r="T248" i="12"/>
  <c r="V118" i="12"/>
  <c r="V235" i="12"/>
  <c r="V272" i="12"/>
  <c r="T91" i="12"/>
  <c r="V294" i="12"/>
  <c r="T32" i="12"/>
  <c r="U178" i="12"/>
  <c r="U352" i="12"/>
  <c r="V297" i="12"/>
  <c r="U234" i="12"/>
  <c r="T278" i="12"/>
  <c r="T95" i="12"/>
  <c r="U52" i="12"/>
  <c r="T209" i="12"/>
  <c r="T240" i="12"/>
  <c r="V240" i="12"/>
  <c r="V391" i="12"/>
  <c r="T206" i="12"/>
  <c r="U231" i="12"/>
  <c r="T246" i="12"/>
  <c r="U350" i="12"/>
  <c r="V133" i="12"/>
  <c r="T24" i="12"/>
  <c r="V152" i="12"/>
  <c r="T193" i="12"/>
  <c r="T361" i="12"/>
  <c r="T131" i="12"/>
  <c r="V73" i="12"/>
  <c r="V224" i="12"/>
  <c r="V352" i="12"/>
  <c r="V65" i="12"/>
  <c r="U250" i="12"/>
  <c r="T39" i="12"/>
  <c r="T143" i="12"/>
  <c r="T275" i="12"/>
  <c r="U39" i="12"/>
  <c r="U171" i="12"/>
  <c r="U275" i="12"/>
  <c r="V39" i="12"/>
  <c r="V171" i="12"/>
  <c r="T137" i="12"/>
  <c r="V298" i="12"/>
  <c r="T410" i="12"/>
  <c r="V271" i="12"/>
  <c r="U116" i="12"/>
  <c r="U246" i="12"/>
  <c r="U394" i="12"/>
  <c r="V398" i="12"/>
  <c r="V89" i="12"/>
  <c r="U106" i="12"/>
  <c r="T101" i="12"/>
  <c r="U276" i="12"/>
  <c r="U101" i="12"/>
  <c r="V168" i="12"/>
  <c r="U399" i="12"/>
  <c r="U24" i="12"/>
  <c r="T340" i="12"/>
  <c r="T8" i="12"/>
  <c r="U359" i="12"/>
  <c r="V72" i="12"/>
  <c r="V106" i="12"/>
  <c r="T245" i="12"/>
  <c r="T352" i="12"/>
  <c r="V125" i="12"/>
  <c r="U54" i="12"/>
  <c r="T125" i="12"/>
  <c r="T17" i="12"/>
  <c r="V239" i="12"/>
  <c r="U389" i="12"/>
  <c r="U72" i="12"/>
  <c r="V45" i="12"/>
  <c r="V192" i="12"/>
  <c r="V287" i="12"/>
  <c r="V243" i="12"/>
  <c r="T349" i="12"/>
  <c r="U344" i="12"/>
  <c r="V379" i="12"/>
  <c r="T76" i="12"/>
  <c r="T130" i="12"/>
  <c r="U373" i="12"/>
  <c r="V321" i="12"/>
  <c r="T29" i="12"/>
  <c r="U415" i="12"/>
  <c r="V142" i="12"/>
  <c r="V136" i="12"/>
  <c r="U145" i="12"/>
  <c r="V253" i="12"/>
  <c r="V173" i="12"/>
  <c r="V355" i="12"/>
  <c r="U348" i="12"/>
  <c r="V96" i="12"/>
  <c r="U355" i="12"/>
  <c r="V257" i="12"/>
  <c r="U379" i="12"/>
  <c r="T286" i="12"/>
  <c r="V242" i="12"/>
  <c r="V93" i="12"/>
  <c r="V130" i="12"/>
  <c r="U403" i="12"/>
  <c r="V161" i="12"/>
  <c r="V359" i="12"/>
  <c r="U330" i="12"/>
  <c r="V214" i="12"/>
  <c r="T223" i="12"/>
  <c r="T358" i="12"/>
  <c r="U333" i="12"/>
  <c r="T297" i="12"/>
  <c r="T312" i="12"/>
  <c r="U182" i="12"/>
  <c r="T49" i="12"/>
  <c r="T227" i="12"/>
  <c r="T189" i="12"/>
  <c r="T367" i="12"/>
  <c r="U262" i="12"/>
  <c r="U28" i="12"/>
  <c r="V160" i="12"/>
  <c r="V336" i="12"/>
  <c r="V23" i="12"/>
  <c r="T78" i="12"/>
  <c r="V280" i="12"/>
  <c r="V330" i="12"/>
  <c r="U216" i="12"/>
  <c r="U197" i="12"/>
  <c r="V264" i="12"/>
  <c r="V373" i="12"/>
  <c r="U27" i="12"/>
  <c r="U232" i="12"/>
  <c r="V338" i="12"/>
  <c r="V302" i="12"/>
  <c r="V54" i="12"/>
  <c r="U301" i="12"/>
  <c r="T43" i="12"/>
  <c r="T175" i="12"/>
  <c r="T279" i="12"/>
  <c r="U43" i="12"/>
  <c r="U175" i="12"/>
  <c r="U279" i="12"/>
  <c r="V71" i="12"/>
  <c r="T4" i="12"/>
  <c r="T142" i="12"/>
  <c r="T304" i="12"/>
  <c r="T414" i="12"/>
  <c r="U5" i="12"/>
  <c r="U121" i="12"/>
  <c r="V251" i="12"/>
  <c r="U398" i="12"/>
  <c r="V410" i="12"/>
  <c r="T106" i="12"/>
  <c r="T281" i="12"/>
  <c r="U112" i="12"/>
  <c r="T230" i="12"/>
  <c r="V404" i="12"/>
  <c r="V33" i="12"/>
  <c r="U357" i="12"/>
  <c r="U98" i="12"/>
  <c r="U371" i="12"/>
  <c r="V267" i="12"/>
  <c r="T364" i="12"/>
  <c r="T274" i="12"/>
  <c r="V26" i="12"/>
  <c r="V329" i="12"/>
  <c r="V49" i="12"/>
  <c r="V401" i="12"/>
  <c r="T345" i="12"/>
  <c r="V369" i="12"/>
  <c r="U120" i="12"/>
  <c r="V269" i="12"/>
  <c r="T327" i="12"/>
  <c r="T68" i="12"/>
  <c r="V256" i="12"/>
  <c r="V351" i="12"/>
  <c r="T172" i="12"/>
  <c r="T220" i="12"/>
  <c r="V197" i="12"/>
  <c r="U227" i="12"/>
  <c r="U241" i="12"/>
  <c r="V25" i="12"/>
  <c r="T357" i="12"/>
  <c r="V187" i="12"/>
  <c r="T146" i="12"/>
  <c r="U214" i="12"/>
  <c r="T127" i="12"/>
  <c r="U57" i="12"/>
  <c r="T379" i="12"/>
  <c r="T269" i="12"/>
  <c r="V326" i="12"/>
  <c r="V76" i="12"/>
  <c r="T258" i="12"/>
  <c r="U235" i="12"/>
  <c r="U62" i="12"/>
  <c r="T391" i="12"/>
  <c r="U33" i="12"/>
  <c r="V248" i="12"/>
  <c r="T336" i="12"/>
  <c r="T47" i="12"/>
  <c r="T179" i="12"/>
  <c r="T283" i="12"/>
  <c r="U75" i="12"/>
  <c r="U179" i="12"/>
  <c r="U283" i="12"/>
  <c r="V75" i="12"/>
  <c r="T9" i="12"/>
  <c r="T184" i="12"/>
  <c r="V308" i="12"/>
  <c r="V110" i="12"/>
  <c r="U74" i="12"/>
  <c r="U126" i="12"/>
  <c r="V289" i="12"/>
  <c r="U402" i="12"/>
  <c r="U266" i="12"/>
  <c r="V148" i="12"/>
  <c r="U133" i="12"/>
  <c r="T149" i="12"/>
  <c r="V285" i="12"/>
  <c r="U128" i="12"/>
  <c r="T238" i="12"/>
  <c r="U411" i="12"/>
  <c r="T44" i="12"/>
  <c r="U369" i="12"/>
  <c r="T118" i="12"/>
  <c r="V64" i="12"/>
  <c r="U173" i="12"/>
  <c r="V124" i="12"/>
  <c r="V16" i="12"/>
  <c r="T376" i="12"/>
  <c r="U162" i="12"/>
  <c r="T401" i="12"/>
  <c r="V218" i="12"/>
  <c r="T34" i="12"/>
  <c r="U274" i="12"/>
  <c r="U326" i="12"/>
  <c r="V98" i="12"/>
  <c r="T65" i="12"/>
  <c r="V278" i="12"/>
  <c r="T77" i="12"/>
  <c r="T86" i="12"/>
  <c r="V408" i="12"/>
  <c r="T124" i="12"/>
  <c r="T104" i="12"/>
  <c r="V327" i="12"/>
  <c r="U200" i="12"/>
  <c r="V172" i="12"/>
  <c r="U156" i="12"/>
  <c r="T102" i="12"/>
  <c r="U321" i="12"/>
  <c r="V29" i="12"/>
  <c r="U91" i="12"/>
  <c r="V202" i="12"/>
  <c r="V20" i="12"/>
  <c r="V316" i="12"/>
  <c r="T178" i="12"/>
  <c r="V347" i="12"/>
  <c r="U157" i="12"/>
  <c r="V58" i="12"/>
  <c r="U331" i="12"/>
  <c r="T73" i="12"/>
  <c r="T266" i="12"/>
  <c r="V324" i="12"/>
  <c r="V209" i="12"/>
  <c r="U277" i="12"/>
  <c r="U368" i="12"/>
  <c r="V263" i="12"/>
  <c r="T231" i="12"/>
  <c r="V193" i="12"/>
  <c r="V213" i="12"/>
  <c r="V290" i="12"/>
  <c r="U109" i="12"/>
  <c r="T241" i="12"/>
  <c r="V367" i="12"/>
  <c r="V131" i="12"/>
  <c r="V394" i="12"/>
  <c r="U218" i="12"/>
  <c r="U334" i="12"/>
  <c r="T162" i="12"/>
  <c r="T344" i="12"/>
  <c r="T79" i="12"/>
  <c r="T183" i="12"/>
  <c r="T287" i="12"/>
  <c r="U79" i="12"/>
  <c r="U183" i="12"/>
  <c r="U315" i="12"/>
  <c r="V79" i="12"/>
  <c r="T14" i="12"/>
  <c r="V188" i="12"/>
  <c r="U313" i="12"/>
  <c r="U261" i="12"/>
  <c r="U117" i="12"/>
  <c r="U132" i="12"/>
  <c r="U294" i="12"/>
  <c r="U406" i="12"/>
  <c r="V4" i="12"/>
  <c r="V153" i="12"/>
  <c r="U144" i="12"/>
  <c r="T154" i="12"/>
  <c r="U290" i="12"/>
  <c r="V22" i="12"/>
  <c r="V244" i="12"/>
  <c r="V416" i="12"/>
  <c r="V50" i="12"/>
  <c r="U381" i="12"/>
  <c r="T136" i="12"/>
  <c r="T197" i="12"/>
  <c r="T212" i="12"/>
  <c r="T134" i="12"/>
  <c r="V80" i="12"/>
  <c r="V134" i="12"/>
  <c r="U181" i="12"/>
  <c r="V37" i="12"/>
  <c r="V233" i="12"/>
  <c r="U44" i="12"/>
  <c r="V303" i="12"/>
  <c r="T377" i="12"/>
  <c r="V128" i="12"/>
  <c r="V10" i="12"/>
  <c r="U298" i="12"/>
  <c r="U292" i="12"/>
  <c r="U192" i="12"/>
  <c r="T392" i="12"/>
  <c r="U177" i="12"/>
  <c r="V157" i="12"/>
  <c r="V258" i="12"/>
  <c r="U332" i="12"/>
  <c r="U254" i="12"/>
  <c r="V176" i="12"/>
  <c r="V385" i="12"/>
  <c r="U223" i="12"/>
  <c r="U184" i="12"/>
  <c r="T355" i="12"/>
  <c r="U248" i="12"/>
  <c r="V407" i="12"/>
  <c r="U104" i="12"/>
  <c r="V301" i="12"/>
  <c r="V123" i="12"/>
  <c r="U346" i="12"/>
  <c r="U60" i="12"/>
  <c r="V13" i="12"/>
  <c r="T145" i="12"/>
  <c r="U176" i="12"/>
  <c r="V206" i="12"/>
  <c r="V127" i="12"/>
  <c r="V68" i="12"/>
  <c r="V363" i="12"/>
  <c r="V381" i="12"/>
  <c r="U38" i="12"/>
  <c r="T313" i="12"/>
  <c r="V27" i="12"/>
  <c r="T370" i="12"/>
  <c r="T85" i="12"/>
  <c r="U305" i="12"/>
  <c r="V312" i="12"/>
  <c r="T214" i="12"/>
  <c r="V306" i="12"/>
  <c r="T83" i="12"/>
  <c r="T187" i="12"/>
  <c r="T319" i="12"/>
  <c r="U83" i="12"/>
  <c r="U187" i="12"/>
  <c r="U319" i="12"/>
  <c r="V83" i="12"/>
  <c r="T57" i="12"/>
  <c r="U193" i="12"/>
  <c r="T318" i="12"/>
  <c r="T276" i="12"/>
  <c r="U160" i="12"/>
  <c r="U174" i="12"/>
  <c r="V299" i="12"/>
  <c r="U410" i="12"/>
  <c r="V9" i="12"/>
  <c r="V158" i="12"/>
  <c r="T21" i="12"/>
  <c r="T160" i="12"/>
  <c r="V295" i="12"/>
  <c r="T33" i="12"/>
  <c r="V252" i="12"/>
  <c r="U310" i="12"/>
  <c r="U88" i="12"/>
  <c r="T400" i="12"/>
  <c r="V154" i="12"/>
  <c r="V211" i="12"/>
  <c r="U341" i="12"/>
  <c r="V141" i="12"/>
  <c r="T108" i="12"/>
  <c r="V317" i="12"/>
  <c r="V196" i="12"/>
  <c r="V101" i="12"/>
  <c r="V305" i="12"/>
  <c r="V70" i="12"/>
  <c r="U340" i="12"/>
  <c r="T18" i="12"/>
  <c r="T205" i="12"/>
  <c r="U65" i="12"/>
  <c r="V315" i="12"/>
  <c r="T356" i="12"/>
  <c r="U12" i="12"/>
  <c r="U408" i="12"/>
  <c r="V149" i="12"/>
  <c r="T200" i="12"/>
  <c r="V215" i="12"/>
  <c r="V205" i="12"/>
  <c r="V234" i="12"/>
  <c r="U29" i="12"/>
  <c r="U397" i="12"/>
  <c r="T121" i="12"/>
  <c r="V250" i="12"/>
  <c r="V402" i="12"/>
  <c r="T369" i="12"/>
  <c r="V393" i="12"/>
  <c r="V102" i="12"/>
  <c r="V360" i="12"/>
  <c r="T87" i="12"/>
  <c r="T191" i="12"/>
  <c r="T323" i="12"/>
  <c r="U87" i="12"/>
  <c r="U219" i="12"/>
  <c r="U323" i="12"/>
  <c r="V87" i="12"/>
  <c r="T62" i="12"/>
  <c r="T198" i="12"/>
  <c r="T354" i="12"/>
  <c r="U285" i="12"/>
  <c r="U4" i="12"/>
  <c r="V179" i="12"/>
  <c r="U304" i="12"/>
  <c r="T242" i="12"/>
  <c r="V14" i="12"/>
  <c r="V164" i="12"/>
  <c r="T26" i="12"/>
  <c r="T165" i="12"/>
  <c r="T343" i="12"/>
  <c r="V40" i="12"/>
  <c r="V225" i="12"/>
  <c r="U129" i="12"/>
  <c r="T152" i="12"/>
  <c r="V144" i="12"/>
  <c r="U108" i="12"/>
  <c r="T385" i="12"/>
  <c r="U206" i="12"/>
  <c r="V119" i="12"/>
  <c r="U46" i="12"/>
  <c r="T170" i="12"/>
  <c r="U188" i="12"/>
  <c r="T182" i="12"/>
  <c r="V348" i="12"/>
  <c r="V307" i="12"/>
  <c r="T331" i="12"/>
  <c r="U309" i="12"/>
  <c r="T37" i="12"/>
  <c r="V311" i="12"/>
  <c r="T326" i="12"/>
  <c r="T341" i="12"/>
  <c r="V249" i="12"/>
  <c r="U416" i="12"/>
  <c r="T335" i="12"/>
  <c r="V390" i="12"/>
  <c r="T42" i="12"/>
  <c r="V325" i="12"/>
  <c r="U347" i="12"/>
  <c r="V383" i="12"/>
  <c r="V182" i="12"/>
  <c r="U131" i="12"/>
  <c r="U354" i="12"/>
  <c r="U141" i="12"/>
  <c r="U224" i="12"/>
  <c r="T28" i="12"/>
  <c r="U360" i="12"/>
  <c r="O33" i="11"/>
  <c r="O15" i="11"/>
  <c r="S2" i="11" a="1"/>
  <c r="T209" i="10"/>
  <c r="V229" i="10"/>
  <c r="V230" i="10"/>
  <c r="T243" i="10"/>
  <c r="V239" i="10"/>
  <c r="V240" i="10"/>
  <c r="V217" i="10"/>
  <c r="U222" i="10"/>
  <c r="U232" i="10"/>
  <c r="T220" i="10"/>
  <c r="T210" i="10"/>
  <c r="T224" i="10"/>
  <c r="U234" i="10"/>
  <c r="T225" i="10"/>
  <c r="U227" i="10"/>
  <c r="U221" i="10"/>
  <c r="U238" i="10"/>
  <c r="U244" i="10"/>
  <c r="T213" i="10"/>
  <c r="V237" i="10"/>
  <c r="V234" i="10"/>
  <c r="U211" i="10"/>
  <c r="V243" i="10"/>
  <c r="U209" i="10"/>
  <c r="V225" i="10"/>
  <c r="U226" i="10"/>
  <c r="U240" i="10"/>
  <c r="T232" i="10"/>
  <c r="T221" i="10"/>
  <c r="U217" i="10"/>
  <c r="V232" i="10"/>
  <c r="T226" i="10"/>
  <c r="V246" i="10"/>
  <c r="T236" i="10"/>
  <c r="T214" i="10"/>
  <c r="V244" i="10"/>
  <c r="T229" i="10"/>
  <c r="T234" i="10"/>
  <c r="T244" i="10"/>
  <c r="U225" i="10"/>
  <c r="T218" i="10"/>
  <c r="U242" i="10"/>
  <c r="U214" i="10"/>
  <c r="V220" i="10"/>
  <c r="T233" i="10"/>
  <c r="T242" i="10"/>
  <c r="T215" i="10"/>
  <c r="U239" i="10"/>
  <c r="U220" i="10"/>
  <c r="U229" i="10"/>
  <c r="T222" i="10"/>
  <c r="U246" i="10"/>
  <c r="T239" i="10"/>
  <c r="V210" i="10"/>
  <c r="U233" i="10"/>
  <c r="V211" i="10"/>
  <c r="V219" i="10"/>
  <c r="V215" i="10"/>
  <c r="V223" i="10"/>
  <c r="V227" i="10"/>
  <c r="T235" i="10"/>
  <c r="V235" i="10"/>
  <c r="T217" i="10"/>
  <c r="V245" i="10"/>
  <c r="V238" i="10"/>
  <c r="U219" i="10"/>
  <c r="T216" i="10"/>
  <c r="U213" i="10"/>
  <c r="V233" i="10"/>
  <c r="U230" i="10"/>
  <c r="V212" i="10"/>
  <c r="U212" i="10"/>
  <c r="V242" i="10"/>
  <c r="U223" i="10"/>
  <c r="V241" i="10"/>
  <c r="U228" i="10"/>
  <c r="T237" i="10"/>
  <c r="U236" i="10"/>
  <c r="U215" i="10"/>
  <c r="T241" i="10"/>
  <c r="V216" i="10"/>
  <c r="U237" i="10"/>
  <c r="U235" i="10"/>
  <c r="T245" i="10"/>
  <c r="V224" i="10"/>
  <c r="T240" i="10"/>
  <c r="V213" i="10"/>
  <c r="V228" i="10"/>
  <c r="U216" i="10"/>
  <c r="V221" i="10"/>
  <c r="V231" i="10"/>
  <c r="V209" i="10"/>
  <c r="U218" i="10"/>
  <c r="U231" i="10"/>
  <c r="U243" i="10"/>
  <c r="T212" i="10"/>
  <c r="V214" i="10"/>
  <c r="T228" i="10"/>
  <c r="V218" i="10"/>
  <c r="T246" i="10"/>
  <c r="T231" i="10"/>
  <c r="U245" i="10"/>
  <c r="T211" i="10"/>
  <c r="T219" i="10"/>
  <c r="T230" i="10"/>
  <c r="T223" i="10"/>
  <c r="T238" i="10"/>
  <c r="T227" i="10"/>
  <c r="U241" i="10"/>
  <c r="V222" i="10"/>
  <c r="U210" i="10"/>
  <c r="V226" i="10"/>
  <c r="V236" i="10"/>
  <c r="U224" i="10"/>
  <c r="T208" i="10"/>
  <c r="U4" i="10"/>
  <c r="U170" i="10"/>
  <c r="U186" i="10"/>
  <c r="T92" i="10"/>
  <c r="V200" i="10"/>
  <c r="V93" i="10"/>
  <c r="U206" i="10"/>
  <c r="V94" i="10"/>
  <c r="V18" i="10"/>
  <c r="V175" i="10"/>
  <c r="T114" i="10"/>
  <c r="U138" i="10"/>
  <c r="T100" i="10"/>
  <c r="V168" i="10"/>
  <c r="U38" i="10"/>
  <c r="T46" i="10"/>
  <c r="T109" i="10"/>
  <c r="U91" i="10"/>
  <c r="T12" i="10"/>
  <c r="T50" i="10"/>
  <c r="V201" i="10"/>
  <c r="V101" i="10"/>
  <c r="V81" i="10"/>
  <c r="T148" i="10"/>
  <c r="T194" i="10"/>
  <c r="T23" i="10"/>
  <c r="T205" i="10"/>
  <c r="U72" i="10"/>
  <c r="V161" i="10"/>
  <c r="T123" i="10"/>
  <c r="V99" i="10"/>
  <c r="V68" i="10"/>
  <c r="V33" i="10"/>
  <c r="T127" i="10"/>
  <c r="V103" i="10"/>
  <c r="V92" i="10"/>
  <c r="T98" i="10"/>
  <c r="U63" i="10"/>
  <c r="U77" i="10"/>
  <c r="T36" i="10"/>
  <c r="V72" i="10"/>
  <c r="U71" i="10"/>
  <c r="U96" i="10"/>
  <c r="V67" i="10"/>
  <c r="V29" i="10"/>
  <c r="T52" i="10"/>
  <c r="T197" i="10"/>
  <c r="V110" i="10"/>
  <c r="V167" i="10"/>
  <c r="V96" i="10"/>
  <c r="V191" i="10"/>
  <c r="V63" i="10"/>
  <c r="T138" i="10"/>
  <c r="V20" i="10"/>
  <c r="U21" i="10"/>
  <c r="T6" i="10"/>
  <c r="U177" i="10"/>
  <c r="U18" i="10"/>
  <c r="T185" i="10"/>
  <c r="T31" i="10"/>
  <c r="T91" i="10"/>
  <c r="V194" i="10"/>
  <c r="T102" i="10"/>
  <c r="V43" i="10"/>
  <c r="U198" i="10"/>
  <c r="T43" i="10"/>
  <c r="T60" i="10"/>
  <c r="T3" i="10"/>
  <c r="T101" i="10"/>
  <c r="U52" i="10"/>
  <c r="V17" i="10"/>
  <c r="V57" i="10"/>
  <c r="U140" i="10"/>
  <c r="T137" i="10"/>
  <c r="U158" i="10"/>
  <c r="T170" i="10"/>
  <c r="T106" i="10"/>
  <c r="V11" i="10"/>
  <c r="T4" i="10"/>
  <c r="T42" i="10"/>
  <c r="T93" i="10"/>
  <c r="U176" i="10"/>
  <c r="U12" i="10"/>
  <c r="V190" i="10"/>
  <c r="V45" i="10"/>
  <c r="V97" i="10"/>
  <c r="U139" i="10"/>
  <c r="T80" i="10"/>
  <c r="U165" i="10"/>
  <c r="U101" i="10"/>
  <c r="V78" i="10"/>
  <c r="T19" i="10"/>
  <c r="T88" i="10"/>
  <c r="V9" i="10"/>
  <c r="T71" i="10"/>
  <c r="V47" i="10"/>
  <c r="U120" i="10"/>
  <c r="V37" i="10"/>
  <c r="T171" i="10"/>
  <c r="V147" i="10"/>
  <c r="T157" i="10"/>
  <c r="U146" i="10"/>
  <c r="T175" i="10"/>
  <c r="V151" i="10"/>
  <c r="T177" i="10"/>
  <c r="U133" i="10"/>
  <c r="U111" i="10"/>
  <c r="T10" i="10"/>
  <c r="T172" i="10"/>
  <c r="T153" i="10"/>
  <c r="V19" i="10"/>
  <c r="V5" i="10"/>
  <c r="T48" i="10"/>
  <c r="T73" i="10"/>
  <c r="U160" i="10"/>
  <c r="U53" i="10"/>
  <c r="V206" i="10"/>
  <c r="V32" i="10"/>
  <c r="V28" i="10"/>
  <c r="V123" i="10"/>
  <c r="V77" i="10"/>
  <c r="U125" i="10"/>
  <c r="T18" i="10"/>
  <c r="U95" i="10"/>
  <c r="U196" i="10"/>
  <c r="U73" i="10"/>
  <c r="T162" i="10"/>
  <c r="V98" i="10"/>
  <c r="V69" i="10"/>
  <c r="V196" i="10"/>
  <c r="U59" i="10"/>
  <c r="U194" i="10"/>
  <c r="U148" i="10"/>
  <c r="V118" i="10"/>
  <c r="U44" i="10"/>
  <c r="V48" i="10"/>
  <c r="V136" i="10"/>
  <c r="T21" i="10"/>
  <c r="U83" i="10"/>
  <c r="U162" i="10"/>
  <c r="T193" i="10"/>
  <c r="T27" i="10"/>
  <c r="V156" i="10"/>
  <c r="U123" i="10"/>
  <c r="T206" i="10"/>
  <c r="U109" i="10"/>
  <c r="V172" i="10"/>
  <c r="U124" i="10"/>
  <c r="U37" i="10"/>
  <c r="V181" i="10"/>
  <c r="T51" i="10"/>
  <c r="V27" i="10"/>
  <c r="U100" i="10"/>
  <c r="U137" i="10"/>
  <c r="T54" i="10"/>
  <c r="T125" i="10"/>
  <c r="T61" i="10"/>
  <c r="T86" i="10"/>
  <c r="T189" i="10"/>
  <c r="V64" i="10"/>
  <c r="V104" i="10"/>
  <c r="V148" i="10"/>
  <c r="V170" i="10"/>
  <c r="T11" i="10"/>
  <c r="T149" i="10"/>
  <c r="U60" i="10"/>
  <c r="U141" i="10"/>
  <c r="T154" i="10"/>
  <c r="U94" i="10"/>
  <c r="U187" i="10"/>
  <c r="U164" i="10"/>
  <c r="T62" i="10"/>
  <c r="V189" i="10"/>
  <c r="U197" i="10"/>
  <c r="T67" i="10"/>
  <c r="U68" i="10"/>
  <c r="V89" i="10"/>
  <c r="T119" i="10"/>
  <c r="V95" i="10"/>
  <c r="V52" i="10"/>
  <c r="V6" i="10"/>
  <c r="V100" i="10"/>
  <c r="V195" i="10"/>
  <c r="V88" i="10"/>
  <c r="T192" i="10"/>
  <c r="V132" i="10"/>
  <c r="V199" i="10"/>
  <c r="V116" i="10"/>
  <c r="T14" i="10"/>
  <c r="U159" i="10"/>
  <c r="V197" i="10"/>
  <c r="V192" i="10"/>
  <c r="U40" i="10"/>
  <c r="T181" i="10"/>
  <c r="U126" i="10"/>
  <c r="U152" i="10"/>
  <c r="T76" i="10"/>
  <c r="T126" i="10"/>
  <c r="T25" i="10"/>
  <c r="U171" i="10"/>
  <c r="T158" i="10"/>
  <c r="V129" i="10"/>
  <c r="U201" i="10"/>
  <c r="U86" i="10"/>
  <c r="U205" i="10"/>
  <c r="V205" i="10"/>
  <c r="V83" i="10"/>
  <c r="U5" i="10"/>
  <c r="U16" i="10"/>
  <c r="T163" i="10"/>
  <c r="V76" i="10"/>
  <c r="U55" i="10"/>
  <c r="U161" i="10"/>
  <c r="T164" i="10"/>
  <c r="U45" i="10"/>
  <c r="T188" i="10"/>
  <c r="T8" i="10"/>
  <c r="U32" i="10"/>
  <c r="T99" i="10"/>
  <c r="V75" i="10"/>
  <c r="U172" i="10"/>
  <c r="T150" i="10"/>
  <c r="T22" i="10"/>
  <c r="V79" i="10"/>
  <c r="V145" i="10"/>
  <c r="U113" i="10"/>
  <c r="V187" i="10"/>
  <c r="T70" i="10"/>
  <c r="T30" i="10"/>
  <c r="U104" i="10"/>
  <c r="T182" i="10"/>
  <c r="T59" i="10"/>
  <c r="V35" i="10"/>
  <c r="U108" i="10"/>
  <c r="V25" i="10"/>
  <c r="V74" i="10"/>
  <c r="U145" i="10"/>
  <c r="T108" i="10"/>
  <c r="V188" i="10"/>
  <c r="U10" i="10"/>
  <c r="U97" i="10"/>
  <c r="V150" i="10"/>
  <c r="T115" i="10"/>
  <c r="U13" i="10"/>
  <c r="T66" i="10"/>
  <c r="T167" i="10"/>
  <c r="V143" i="10"/>
  <c r="T5" i="10"/>
  <c r="U134" i="10"/>
  <c r="U7" i="10"/>
  <c r="T168" i="10"/>
  <c r="T9" i="10"/>
  <c r="T201" i="10"/>
  <c r="U11" i="10"/>
  <c r="T180" i="10"/>
  <c r="T13" i="10"/>
  <c r="V90" i="10"/>
  <c r="U207" i="10"/>
  <c r="T39" i="10"/>
  <c r="V15" i="10"/>
  <c r="U88" i="10"/>
  <c r="U92" i="10"/>
  <c r="U105" i="10"/>
  <c r="U117" i="10"/>
  <c r="T94" i="10"/>
  <c r="U93" i="10"/>
  <c r="U110" i="10"/>
  <c r="V119" i="10"/>
  <c r="V66" i="10"/>
  <c r="V180" i="10"/>
  <c r="V127" i="10"/>
  <c r="U180" i="10"/>
  <c r="V40" i="10"/>
  <c r="T107" i="10"/>
  <c r="V73" i="10"/>
  <c r="U200" i="10"/>
  <c r="V30" i="10"/>
  <c r="V42" i="10"/>
  <c r="V155" i="10"/>
  <c r="U29" i="10"/>
  <c r="T49" i="10"/>
  <c r="T87" i="10"/>
  <c r="U42" i="10"/>
  <c r="U168" i="10"/>
  <c r="U87" i="10"/>
  <c r="T141" i="10"/>
  <c r="T134" i="10"/>
  <c r="U135" i="10"/>
  <c r="V146" i="10"/>
  <c r="V162" i="10"/>
  <c r="U80" i="10"/>
  <c r="V23" i="10"/>
  <c r="T187" i="10"/>
  <c r="T84" i="10"/>
  <c r="U22" i="10"/>
  <c r="U43" i="10"/>
  <c r="V80" i="10"/>
  <c r="V55" i="10"/>
  <c r="U9" i="10"/>
  <c r="T147" i="10"/>
  <c r="U102" i="10"/>
  <c r="U33" i="10"/>
  <c r="U54" i="10"/>
  <c r="T45" i="10"/>
  <c r="T90" i="10"/>
  <c r="U28" i="10"/>
  <c r="U75" i="10"/>
  <c r="T200" i="10"/>
  <c r="T81" i="10"/>
  <c r="T29" i="10"/>
  <c r="V7" i="10"/>
  <c r="T32" i="10"/>
  <c r="U150" i="10"/>
  <c r="T178" i="10"/>
  <c r="V166" i="10"/>
  <c r="V51" i="10"/>
  <c r="U163" i="10"/>
  <c r="T191" i="10"/>
  <c r="T195" i="10"/>
  <c r="V171" i="10"/>
  <c r="V36" i="10"/>
  <c r="V61" i="10"/>
  <c r="T55" i="10"/>
  <c r="T112" i="10"/>
  <c r="U34" i="10"/>
  <c r="T65" i="10"/>
  <c r="U116" i="10"/>
  <c r="V114" i="10"/>
  <c r="V53" i="10"/>
  <c r="T26" i="10"/>
  <c r="V139" i="10"/>
  <c r="T155" i="10"/>
  <c r="V131" i="10"/>
  <c r="T37" i="10"/>
  <c r="U47" i="10"/>
  <c r="U114" i="10"/>
  <c r="T15" i="10"/>
  <c r="T161" i="10"/>
  <c r="U64" i="10"/>
  <c r="U50" i="10"/>
  <c r="T58" i="10"/>
  <c r="U121" i="10"/>
  <c r="V24" i="10"/>
  <c r="U174" i="10"/>
  <c r="V107" i="10"/>
  <c r="U3" i="10"/>
  <c r="T156" i="10"/>
  <c r="U129" i="10"/>
  <c r="U84" i="10"/>
  <c r="U103" i="10"/>
  <c r="T24" i="10"/>
  <c r="U78" i="10"/>
  <c r="U149" i="10"/>
  <c r="U107" i="10"/>
  <c r="T28" i="10"/>
  <c r="U89" i="10"/>
  <c r="T34" i="10"/>
  <c r="V59" i="10"/>
  <c r="T135" i="10"/>
  <c r="V111" i="10"/>
  <c r="V124" i="10"/>
  <c r="V117" i="10"/>
  <c r="V13" i="10"/>
  <c r="V109" i="10"/>
  <c r="U128" i="10"/>
  <c r="V158" i="10"/>
  <c r="T139" i="10"/>
  <c r="V174" i="10"/>
  <c r="U48" i="10"/>
  <c r="T53" i="10"/>
  <c r="V41" i="10"/>
  <c r="T83" i="10"/>
  <c r="V207" i="10"/>
  <c r="U23" i="10"/>
  <c r="U14" i="10"/>
  <c r="T143" i="10"/>
  <c r="U41" i="10"/>
  <c r="T131" i="10"/>
  <c r="T47" i="10"/>
  <c r="T176" i="10"/>
  <c r="U8" i="10"/>
  <c r="T207" i="10"/>
  <c r="V16" i="10"/>
  <c r="V102" i="10"/>
  <c r="T179" i="10"/>
  <c r="V208" i="10"/>
  <c r="U56" i="10"/>
  <c r="T68" i="10"/>
  <c r="V186" i="10"/>
  <c r="U76" i="10"/>
  <c r="U115" i="10"/>
  <c r="U190" i="10"/>
  <c r="V128" i="10"/>
  <c r="T110" i="10"/>
  <c r="U85" i="10"/>
  <c r="U122" i="10"/>
  <c r="T79" i="10"/>
  <c r="U119" i="10"/>
  <c r="T97" i="10"/>
  <c r="T96" i="10"/>
  <c r="T105" i="10"/>
  <c r="V70" i="10"/>
  <c r="T103" i="10"/>
  <c r="V12" i="10"/>
  <c r="U26" i="10"/>
  <c r="V154" i="10"/>
  <c r="V60" i="10"/>
  <c r="V169" i="10"/>
  <c r="U106" i="10"/>
  <c r="T130" i="10"/>
  <c r="T16" i="10"/>
  <c r="T203" i="10"/>
  <c r="V179" i="10"/>
  <c r="V44" i="10"/>
  <c r="V91" i="10"/>
  <c r="T122" i="10"/>
  <c r="T63" i="10"/>
  <c r="V39" i="10"/>
  <c r="U112" i="10"/>
  <c r="V165" i="10"/>
  <c r="U82" i="10"/>
  <c r="T190" i="10"/>
  <c r="U143" i="10"/>
  <c r="U69" i="10"/>
  <c r="U144" i="10"/>
  <c r="U51" i="10"/>
  <c r="V176" i="10"/>
  <c r="U189" i="10"/>
  <c r="T78" i="10"/>
  <c r="U151" i="10"/>
  <c r="T120" i="10"/>
  <c r="V193" i="10"/>
  <c r="T74" i="10"/>
  <c r="U155" i="10"/>
  <c r="T132" i="10"/>
  <c r="U202" i="10"/>
  <c r="T35" i="10"/>
  <c r="T40" i="10"/>
  <c r="T183" i="10"/>
  <c r="V159" i="10"/>
  <c r="V4" i="10"/>
  <c r="U66" i="10"/>
  <c r="T41" i="10"/>
  <c r="U130" i="10"/>
  <c r="U193" i="10"/>
  <c r="T72" i="10"/>
  <c r="U167" i="10"/>
  <c r="T198" i="10"/>
  <c r="U181" i="10"/>
  <c r="V113" i="10"/>
  <c r="U99" i="10"/>
  <c r="V178" i="10"/>
  <c r="V8" i="10"/>
  <c r="T144" i="10"/>
  <c r="V137" i="10"/>
  <c r="V112" i="10"/>
  <c r="V115" i="10"/>
  <c r="T118" i="10"/>
  <c r="T152" i="10"/>
  <c r="V56" i="10"/>
  <c r="V106" i="10"/>
  <c r="U169" i="10"/>
  <c r="V163" i="10"/>
  <c r="U90" i="10"/>
  <c r="V183" i="10"/>
  <c r="V141" i="10"/>
  <c r="V108" i="10"/>
  <c r="U67" i="10"/>
  <c r="V38" i="10"/>
  <c r="V65" i="10"/>
  <c r="V34" i="10"/>
  <c r="V85" i="10"/>
  <c r="V3" i="10"/>
  <c r="U142" i="10"/>
  <c r="V31" i="10"/>
  <c r="V21" i="10"/>
  <c r="T160" i="10"/>
  <c r="U31" i="10"/>
  <c r="U192" i="10"/>
  <c r="T57" i="10"/>
  <c r="U65" i="10"/>
  <c r="T199" i="10"/>
  <c r="T64" i="10"/>
  <c r="V10" i="10"/>
  <c r="U74" i="10"/>
  <c r="T174" i="10"/>
  <c r="U173" i="10"/>
  <c r="V177" i="10"/>
  <c r="T146" i="10"/>
  <c r="U20" i="10"/>
  <c r="T145" i="10"/>
  <c r="T124" i="10"/>
  <c r="T165" i="10"/>
  <c r="V152" i="10"/>
  <c r="V142" i="10"/>
  <c r="T111" i="10"/>
  <c r="V87" i="10"/>
  <c r="U208" i="10"/>
  <c r="V130" i="10"/>
  <c r="U57" i="10"/>
  <c r="V164" i="10"/>
  <c r="U191" i="10"/>
  <c r="V121" i="10"/>
  <c r="U98" i="10"/>
  <c r="T20" i="10"/>
  <c r="U185" i="10"/>
  <c r="U199" i="10"/>
  <c r="U204" i="10"/>
  <c r="V157" i="10"/>
  <c r="U203" i="10"/>
  <c r="V202" i="10"/>
  <c r="V184" i="10"/>
  <c r="U30" i="10"/>
  <c r="U27" i="10"/>
  <c r="V122" i="10"/>
  <c r="T140" i="10"/>
  <c r="V26" i="10"/>
  <c r="U6" i="10"/>
  <c r="T204" i="10"/>
  <c r="T69" i="10"/>
  <c r="T184" i="10"/>
  <c r="U166" i="10"/>
  <c r="V14" i="10"/>
  <c r="V125" i="10"/>
  <c r="V198" i="10"/>
  <c r="T129" i="10"/>
  <c r="V144" i="10"/>
  <c r="V82" i="10"/>
  <c r="V22" i="10"/>
  <c r="T202" i="10"/>
  <c r="U62" i="10"/>
  <c r="T44" i="10"/>
  <c r="U179" i="10"/>
  <c r="U156" i="10"/>
  <c r="U178" i="10"/>
  <c r="T75" i="10"/>
  <c r="U15" i="10"/>
  <c r="T196" i="10"/>
  <c r="U79" i="10"/>
  <c r="U49" i="10"/>
  <c r="U17" i="10"/>
  <c r="U153" i="10"/>
  <c r="T121" i="10"/>
  <c r="U136" i="10"/>
  <c r="V153" i="10"/>
  <c r="U81" i="10"/>
  <c r="U61" i="10"/>
  <c r="V173" i="10"/>
  <c r="T7" i="10"/>
  <c r="U70" i="10"/>
  <c r="T117" i="10"/>
  <c r="U39" i="10"/>
  <c r="V84" i="10"/>
  <c r="T38" i="10"/>
  <c r="V204" i="10"/>
  <c r="V126" i="10"/>
  <c r="T159" i="10"/>
  <c r="V135" i="10"/>
  <c r="T85" i="10"/>
  <c r="U58" i="10"/>
  <c r="V49" i="10"/>
  <c r="T17" i="10"/>
  <c r="T116" i="10"/>
  <c r="V182" i="10"/>
  <c r="T166" i="10"/>
  <c r="U147" i="10"/>
  <c r="T104" i="10"/>
  <c r="T89" i="10"/>
  <c r="V54" i="10"/>
  <c r="T113" i="10"/>
  <c r="U19" i="10"/>
  <c r="V50" i="10"/>
  <c r="V160" i="10"/>
  <c r="V86" i="10"/>
  <c r="V138" i="10"/>
  <c r="U188" i="10"/>
  <c r="U46" i="10"/>
  <c r="T95" i="10"/>
  <c r="U175" i="10"/>
  <c r="T186" i="10"/>
  <c r="T169" i="10"/>
  <c r="T33" i="10"/>
  <c r="U36" i="10"/>
  <c r="U157" i="10"/>
  <c r="U184" i="10"/>
  <c r="V62" i="10"/>
  <c r="V120" i="10"/>
  <c r="T142" i="10"/>
  <c r="V140" i="10"/>
  <c r="V71" i="10"/>
  <c r="U127" i="10"/>
  <c r="T56" i="10"/>
  <c r="V134" i="10"/>
  <c r="U35" i="10"/>
  <c r="U118" i="10"/>
  <c r="V149" i="10"/>
  <c r="T151" i="10"/>
  <c r="V46" i="10"/>
  <c r="V58" i="10"/>
  <c r="U154" i="10"/>
  <c r="T133" i="10"/>
  <c r="U195" i="10"/>
  <c r="U182" i="10"/>
  <c r="V133" i="10"/>
  <c r="U25" i="10"/>
  <c r="V185" i="10"/>
  <c r="U131" i="10"/>
  <c r="T136" i="10"/>
  <c r="T128" i="10"/>
  <c r="V203" i="10"/>
  <c r="T82" i="10"/>
  <c r="V105" i="10"/>
  <c r="U183" i="10"/>
  <c r="T77" i="10"/>
  <c r="U24" i="10"/>
  <c r="U132" i="10"/>
  <c r="T173" i="10"/>
  <c r="O34" i="10"/>
  <c r="O12" i="9" a="1"/>
  <c r="O13" i="9"/>
  <c r="O11" i="9"/>
  <c r="S2" i="9" a="1"/>
  <c r="O32" i="9"/>
  <c r="O10" i="9"/>
  <c r="O13" i="8"/>
  <c r="O12" i="8" a="1"/>
  <c r="O11" i="8"/>
  <c r="O10" i="8"/>
  <c r="N15" i="4" a="1"/>
  <c r="N15" i="5" a="1"/>
  <c r="O15" i="6" a="1"/>
  <c r="O12" i="7" a="1"/>
  <c r="O10" i="6"/>
  <c r="O31" i="6"/>
  <c r="O11" i="6"/>
  <c r="O32" i="8"/>
  <c r="O31" i="8"/>
  <c r="S2" i="8" a="1"/>
  <c r="X2" i="8" a="1"/>
  <c r="O10" i="7"/>
  <c r="N14" i="4"/>
  <c r="N11" i="4"/>
  <c r="N10" i="4"/>
  <c r="R2" i="5" a="1"/>
  <c r="N14" i="5"/>
  <c r="O11" i="7"/>
  <c r="N11" i="5"/>
  <c r="N10" i="5"/>
  <c r="R2" i="4" a="1"/>
  <c r="X2" i="7" a="1"/>
  <c r="S2" i="7" a="1"/>
  <c r="F50" i="20" l="1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U2" i="19"/>
  <c r="O1" i="18"/>
  <c r="P1" i="18"/>
  <c r="Q1" i="18"/>
  <c r="U2" i="18"/>
  <c r="U2" i="17"/>
  <c r="AB248" i="16"/>
  <c r="AB170" i="16"/>
  <c r="AB226" i="16"/>
  <c r="AB42" i="16"/>
  <c r="AC195" i="16"/>
  <c r="AD195" i="16"/>
  <c r="AD162" i="16"/>
  <c r="AC162" i="16"/>
  <c r="AC105" i="16"/>
  <c r="AD105" i="16"/>
  <c r="AB6" i="16"/>
  <c r="AB19" i="16"/>
  <c r="AC19" i="16"/>
  <c r="AD19" i="16"/>
  <c r="AC24" i="16"/>
  <c r="AD24" i="16"/>
  <c r="AC228" i="16"/>
  <c r="AD228" i="16"/>
  <c r="AC223" i="16"/>
  <c r="AD223" i="16"/>
  <c r="AD142" i="16"/>
  <c r="AC142" i="16"/>
  <c r="AB100" i="16"/>
  <c r="AC239" i="16"/>
  <c r="AD239" i="16"/>
  <c r="AC245" i="16"/>
  <c r="AD245" i="16"/>
  <c r="AC190" i="16"/>
  <c r="AD190" i="16"/>
  <c r="AB153" i="16"/>
  <c r="AB219" i="16"/>
  <c r="AC159" i="16"/>
  <c r="AD159" i="16"/>
  <c r="AC205" i="16"/>
  <c r="AD205" i="16"/>
  <c r="AB102" i="16"/>
  <c r="AB46" i="16"/>
  <c r="AB39" i="16"/>
  <c r="AC87" i="16"/>
  <c r="AD87" i="16"/>
  <c r="AC39" i="16"/>
  <c r="AD39" i="16"/>
  <c r="AC15" i="16"/>
  <c r="AD15" i="16"/>
  <c r="AC20" i="16"/>
  <c r="AD20" i="16"/>
  <c r="AC161" i="16"/>
  <c r="AD161" i="16"/>
  <c r="AB145" i="16"/>
  <c r="AB143" i="16"/>
  <c r="AC65" i="16"/>
  <c r="AD65" i="16"/>
  <c r="AC212" i="16"/>
  <c r="AD212" i="16"/>
  <c r="AC145" i="16"/>
  <c r="AD145" i="16"/>
  <c r="AB133" i="16"/>
  <c r="AB218" i="16"/>
  <c r="AC141" i="16"/>
  <c r="AD141" i="16"/>
  <c r="AB199" i="16"/>
  <c r="AC246" i="16"/>
  <c r="AD246" i="16"/>
  <c r="AD150" i="16"/>
  <c r="AC150" i="16"/>
  <c r="AC174" i="16"/>
  <c r="AD174" i="16"/>
  <c r="AC216" i="16"/>
  <c r="AD216" i="16"/>
  <c r="AC186" i="16"/>
  <c r="AD186" i="16"/>
  <c r="AC107" i="16"/>
  <c r="AD107" i="16"/>
  <c r="AD154" i="16"/>
  <c r="AC154" i="16"/>
  <c r="AD110" i="16"/>
  <c r="AC110" i="16"/>
  <c r="AC172" i="16"/>
  <c r="AD172" i="16"/>
  <c r="AB138" i="16"/>
  <c r="AC94" i="16"/>
  <c r="AD94" i="16"/>
  <c r="AB189" i="16"/>
  <c r="AB163" i="16"/>
  <c r="AD138" i="16"/>
  <c r="AC138" i="16"/>
  <c r="AB5" i="16"/>
  <c r="AC34" i="16"/>
  <c r="AD34" i="16"/>
  <c r="AC123" i="16"/>
  <c r="AD123" i="16"/>
  <c r="AB95" i="16"/>
  <c r="AB25" i="16"/>
  <c r="AB86" i="16"/>
  <c r="AB81" i="16"/>
  <c r="AB96" i="16"/>
  <c r="AB72" i="16"/>
  <c r="AB48" i="16"/>
  <c r="AB24" i="16"/>
  <c r="AB237" i="16"/>
  <c r="AC249" i="16"/>
  <c r="AD249" i="16"/>
  <c r="AB216" i="16"/>
  <c r="AD122" i="16"/>
  <c r="AC122" i="16"/>
  <c r="AC209" i="16"/>
  <c r="AD209" i="16"/>
  <c r="AB139" i="16"/>
  <c r="AB132" i="16"/>
  <c r="AD67" i="16"/>
  <c r="AC67" i="16"/>
  <c r="AC72" i="16"/>
  <c r="AD72" i="16"/>
  <c r="AC192" i="16"/>
  <c r="AD192" i="16"/>
  <c r="AB26" i="16"/>
  <c r="AC99" i="16"/>
  <c r="AD99" i="16"/>
  <c r="AD118" i="16"/>
  <c r="AC118" i="16"/>
  <c r="AB10" i="16"/>
  <c r="AC188" i="16"/>
  <c r="AD188" i="16"/>
  <c r="AC45" i="16"/>
  <c r="AD45" i="16"/>
  <c r="AD166" i="16"/>
  <c r="AC166" i="16"/>
  <c r="AD155" i="16"/>
  <c r="AC155" i="16"/>
  <c r="AB152" i="16"/>
  <c r="AC61" i="16"/>
  <c r="AD61" i="16"/>
  <c r="AC86" i="16"/>
  <c r="AD86" i="16"/>
  <c r="AB63" i="16"/>
  <c r="AB15" i="16"/>
  <c r="AC63" i="16"/>
  <c r="AD63" i="16"/>
  <c r="AC68" i="16"/>
  <c r="AD68" i="16"/>
  <c r="AB217" i="16"/>
  <c r="AB200" i="16"/>
  <c r="AB220" i="16"/>
  <c r="AB223" i="16"/>
  <c r="AC231" i="16"/>
  <c r="AD231" i="16"/>
  <c r="AD222" i="16"/>
  <c r="AC222" i="16"/>
  <c r="AB212" i="16"/>
  <c r="AB257" i="16"/>
  <c r="AC241" i="16"/>
  <c r="AD241" i="16"/>
  <c r="AC215" i="16"/>
  <c r="AD215" i="16"/>
  <c r="AC137" i="16"/>
  <c r="AD137" i="16"/>
  <c r="AB74" i="16"/>
  <c r="AB242" i="16"/>
  <c r="AB204" i="16"/>
  <c r="AB239" i="16"/>
  <c r="AC179" i="16"/>
  <c r="AD179" i="16"/>
  <c r="AB154" i="16"/>
  <c r="AB122" i="16"/>
  <c r="AC29" i="16"/>
  <c r="AD29" i="16"/>
  <c r="AD103" i="16"/>
  <c r="AC103" i="16"/>
  <c r="AB98" i="16"/>
  <c r="AC22" i="16"/>
  <c r="AD22" i="16"/>
  <c r="AC160" i="16"/>
  <c r="AD160" i="16"/>
  <c r="AC90" i="16"/>
  <c r="AD90" i="16"/>
  <c r="AB85" i="16"/>
  <c r="AD225" i="16"/>
  <c r="AC225" i="16"/>
  <c r="AC201" i="16"/>
  <c r="AD201" i="16"/>
  <c r="AC177" i="16"/>
  <c r="AD177" i="16"/>
  <c r="AB150" i="16"/>
  <c r="AC37" i="16"/>
  <c r="AD37" i="16"/>
  <c r="AB131" i="16"/>
  <c r="AB106" i="16"/>
  <c r="AC73" i="16"/>
  <c r="AD73" i="16"/>
  <c r="AD66" i="16"/>
  <c r="AC66" i="16"/>
  <c r="AB148" i="16"/>
  <c r="AB124" i="16"/>
  <c r="AC9" i="16"/>
  <c r="AD9" i="16"/>
  <c r="AC124" i="16"/>
  <c r="AD124" i="16"/>
  <c r="AB38" i="16"/>
  <c r="AB83" i="16"/>
  <c r="AB59" i="16"/>
  <c r="AB35" i="16"/>
  <c r="AB11" i="16"/>
  <c r="AD83" i="16"/>
  <c r="AC83" i="16"/>
  <c r="AC59" i="16"/>
  <c r="AD59" i="16"/>
  <c r="AC35" i="16"/>
  <c r="AD35" i="16"/>
  <c r="AC11" i="16"/>
  <c r="AD11" i="16"/>
  <c r="AD112" i="16"/>
  <c r="AC112" i="16"/>
  <c r="AC88" i="16"/>
  <c r="AD88" i="16"/>
  <c r="AC64" i="16"/>
  <c r="AD64" i="16"/>
  <c r="AC40" i="16"/>
  <c r="AD40" i="16"/>
  <c r="AC16" i="16"/>
  <c r="AD16" i="16"/>
  <c r="AB178" i="16"/>
  <c r="AB156" i="16"/>
  <c r="AC25" i="16"/>
  <c r="AD25" i="16"/>
  <c r="AB67" i="16"/>
  <c r="AC48" i="16"/>
  <c r="AD48" i="16"/>
  <c r="AD148" i="16"/>
  <c r="AC148" i="16"/>
  <c r="AB193" i="16"/>
  <c r="AB158" i="16"/>
  <c r="AC42" i="16"/>
  <c r="AD42" i="16"/>
  <c r="AB232" i="16"/>
  <c r="AB167" i="16"/>
  <c r="AB225" i="16"/>
  <c r="AB137" i="16"/>
  <c r="AC38" i="16"/>
  <c r="AD38" i="16"/>
  <c r="AC181" i="16"/>
  <c r="AD181" i="16"/>
  <c r="AC128" i="16"/>
  <c r="AD128" i="16"/>
  <c r="AC92" i="16"/>
  <c r="AD92" i="16"/>
  <c r="AB207" i="16"/>
  <c r="AC182" i="16"/>
  <c r="AD182" i="16"/>
  <c r="AC178" i="16"/>
  <c r="AD178" i="16"/>
  <c r="AB161" i="16"/>
  <c r="AC220" i="16"/>
  <c r="AD220" i="16"/>
  <c r="AC135" i="16"/>
  <c r="AD135" i="16"/>
  <c r="AB222" i="16"/>
  <c r="AC114" i="16"/>
  <c r="AD114" i="16"/>
  <c r="AC133" i="16"/>
  <c r="AD133" i="16"/>
  <c r="AB192" i="16"/>
  <c r="AB213" i="16"/>
  <c r="AC183" i="16"/>
  <c r="AD183" i="16"/>
  <c r="AC242" i="16"/>
  <c r="AD242" i="16"/>
  <c r="AB125" i="16"/>
  <c r="AB202" i="16"/>
  <c r="AC151" i="16"/>
  <c r="AD151" i="16"/>
  <c r="AB149" i="16"/>
  <c r="AB78" i="16"/>
  <c r="AB50" i="16"/>
  <c r="AB169" i="16"/>
  <c r="AB94" i="16"/>
  <c r="AB134" i="16"/>
  <c r="AB209" i="16"/>
  <c r="AB185" i="16"/>
  <c r="AD134" i="16"/>
  <c r="AC134" i="16"/>
  <c r="AD147" i="16"/>
  <c r="AC147" i="16"/>
  <c r="AB101" i="16"/>
  <c r="AC26" i="16"/>
  <c r="AD26" i="16"/>
  <c r="AC119" i="16"/>
  <c r="AD119" i="16"/>
  <c r="AB91" i="16"/>
  <c r="AB61" i="16"/>
  <c r="AB17" i="16"/>
  <c r="AB92" i="16"/>
  <c r="AB68" i="16"/>
  <c r="AB44" i="16"/>
  <c r="AB20" i="16"/>
  <c r="AC232" i="16"/>
  <c r="AD232" i="16"/>
  <c r="AC247" i="16"/>
  <c r="AD247" i="16"/>
  <c r="AB171" i="16"/>
  <c r="AB206" i="16"/>
  <c r="AB107" i="16"/>
  <c r="AB29" i="16"/>
  <c r="AC78" i="16"/>
  <c r="AD78" i="16"/>
  <c r="AB166" i="16"/>
  <c r="AB126" i="16"/>
  <c r="AB77" i="16"/>
  <c r="AC132" i="16"/>
  <c r="AD132" i="16"/>
  <c r="AB43" i="16"/>
  <c r="AC96" i="16"/>
  <c r="AD96" i="16"/>
  <c r="AB159" i="16"/>
  <c r="AB4" i="16"/>
  <c r="AB215" i="16"/>
  <c r="AB211" i="16"/>
  <c r="AC117" i="16"/>
  <c r="AD117" i="16"/>
  <c r="AC53" i="16"/>
  <c r="AD53" i="16"/>
  <c r="AC102" i="16"/>
  <c r="AD102" i="16"/>
  <c r="AC207" i="16"/>
  <c r="AD207" i="16"/>
  <c r="AD214" i="16"/>
  <c r="AC214" i="16"/>
  <c r="AC219" i="16"/>
  <c r="AD219" i="16"/>
  <c r="AB249" i="16"/>
  <c r="AC194" i="16"/>
  <c r="AD194" i="16"/>
  <c r="AB89" i="16"/>
  <c r="AC237" i="16"/>
  <c r="AD237" i="16"/>
  <c r="AD226" i="16"/>
  <c r="AC226" i="16"/>
  <c r="AB190" i="16"/>
  <c r="AB151" i="16"/>
  <c r="AB238" i="16"/>
  <c r="AB179" i="16"/>
  <c r="AC153" i="16"/>
  <c r="AD153" i="16"/>
  <c r="AB235" i="16"/>
  <c r="AC211" i="16"/>
  <c r="AD211" i="16"/>
  <c r="AC74" i="16"/>
  <c r="AD74" i="16"/>
  <c r="AC175" i="16"/>
  <c r="AD175" i="16"/>
  <c r="AC13" i="16"/>
  <c r="AD13" i="16"/>
  <c r="AD146" i="16"/>
  <c r="AC146" i="16"/>
  <c r="AB90" i="16"/>
  <c r="AC6" i="16"/>
  <c r="AD6" i="16"/>
  <c r="AC221" i="16"/>
  <c r="AD221" i="16"/>
  <c r="AC197" i="16"/>
  <c r="AD197" i="16"/>
  <c r="AC173" i="16"/>
  <c r="AD173" i="16"/>
  <c r="AC21" i="16"/>
  <c r="AD21" i="16"/>
  <c r="AB127" i="16"/>
  <c r="AB99" i="16"/>
  <c r="AB144" i="16"/>
  <c r="AB120" i="16"/>
  <c r="AC49" i="16"/>
  <c r="AD49" i="16"/>
  <c r="AC144" i="16"/>
  <c r="AD144" i="16"/>
  <c r="AC120" i="16"/>
  <c r="AD120" i="16"/>
  <c r="AB30" i="16"/>
  <c r="AB79" i="16"/>
  <c r="AB55" i="16"/>
  <c r="AB31" i="16"/>
  <c r="AB7" i="16"/>
  <c r="AC79" i="16"/>
  <c r="AD79" i="16"/>
  <c r="AC55" i="16"/>
  <c r="AD55" i="16"/>
  <c r="AC31" i="16"/>
  <c r="AD31" i="16"/>
  <c r="AC7" i="16"/>
  <c r="AD7" i="16"/>
  <c r="AC108" i="16"/>
  <c r="AD108" i="16"/>
  <c r="AC84" i="16"/>
  <c r="AD84" i="16"/>
  <c r="AC60" i="16"/>
  <c r="AD60" i="16"/>
  <c r="AC36" i="16"/>
  <c r="AD36" i="16"/>
  <c r="AC12" i="16"/>
  <c r="AD12" i="16"/>
  <c r="AB250" i="16"/>
  <c r="AB115" i="16"/>
  <c r="AC54" i="16"/>
  <c r="AD54" i="16"/>
  <c r="AC91" i="16"/>
  <c r="AD91" i="16"/>
  <c r="AC14" i="16"/>
  <c r="AD14" i="16"/>
  <c r="AC176" i="16"/>
  <c r="AD176" i="16"/>
  <c r="AB28" i="16"/>
  <c r="AC167" i="16"/>
  <c r="AD167" i="16"/>
  <c r="AD143" i="16"/>
  <c r="AC143" i="16"/>
  <c r="AB243" i="16"/>
  <c r="AB130" i="16"/>
  <c r="AB135" i="16"/>
  <c r="AB128" i="16"/>
  <c r="AB87" i="16"/>
  <c r="AC44" i="16"/>
  <c r="AD44" i="16"/>
  <c r="AC149" i="16"/>
  <c r="AD149" i="16"/>
  <c r="AC139" i="16"/>
  <c r="AD139" i="16"/>
  <c r="AB210" i="16"/>
  <c r="AC210" i="16"/>
  <c r="AD210" i="16"/>
  <c r="AB114" i="16"/>
  <c r="AB252" i="16"/>
  <c r="AC198" i="16"/>
  <c r="AD198" i="16"/>
  <c r="AC252" i="16"/>
  <c r="AD252" i="16"/>
  <c r="AB194" i="16"/>
  <c r="AC101" i="16"/>
  <c r="AD101" i="16"/>
  <c r="AC62" i="16"/>
  <c r="AD62" i="16"/>
  <c r="AC208" i="16"/>
  <c r="AD208" i="16"/>
  <c r="AC238" i="16"/>
  <c r="AD238" i="16"/>
  <c r="AB69" i="16"/>
  <c r="AB146" i="16"/>
  <c r="AB110" i="16"/>
  <c r="AB34" i="16"/>
  <c r="AC129" i="16"/>
  <c r="AD129" i="16"/>
  <c r="AB205" i="16"/>
  <c r="AB181" i="16"/>
  <c r="AB155" i="16"/>
  <c r="AC97" i="16"/>
  <c r="AD97" i="16"/>
  <c r="AC18" i="16"/>
  <c r="AD18" i="16"/>
  <c r="AC115" i="16"/>
  <c r="AD115" i="16"/>
  <c r="AB82" i="16"/>
  <c r="AB9" i="16"/>
  <c r="AB70" i="16"/>
  <c r="AC70" i="16"/>
  <c r="AD70" i="16"/>
  <c r="AB112" i="16"/>
  <c r="AB88" i="16"/>
  <c r="AB64" i="16"/>
  <c r="AB40" i="16"/>
  <c r="AB16" i="16"/>
  <c r="AD156" i="16"/>
  <c r="AC156" i="16"/>
  <c r="AC30" i="16"/>
  <c r="AD30" i="16"/>
  <c r="AB240" i="16"/>
  <c r="AB141" i="16"/>
  <c r="AC127" i="16"/>
  <c r="AD127" i="16"/>
  <c r="AB76" i="16"/>
  <c r="AB182" i="16"/>
  <c r="AB253" i="16"/>
  <c r="AB198" i="16"/>
  <c r="AB241" i="16"/>
  <c r="AC187" i="16"/>
  <c r="AD187" i="16"/>
  <c r="AC257" i="16"/>
  <c r="AD257" i="16"/>
  <c r="AC233" i="16"/>
  <c r="AD233" i="16"/>
  <c r="AD218" i="16"/>
  <c r="AC218" i="16"/>
  <c r="AB258" i="16"/>
  <c r="AB234" i="16"/>
  <c r="AC206" i="16"/>
  <c r="AD206" i="16"/>
  <c r="AB97" i="16"/>
  <c r="AB224" i="16"/>
  <c r="AB195" i="16"/>
  <c r="AB255" i="16"/>
  <c r="AB231" i="16"/>
  <c r="AC204" i="16"/>
  <c r="AD204" i="16"/>
  <c r="AC171" i="16"/>
  <c r="AD171" i="16"/>
  <c r="AB103" i="16"/>
  <c r="AC81" i="16"/>
  <c r="AD81" i="16"/>
  <c r="AC152" i="16"/>
  <c r="AD152" i="16"/>
  <c r="AB58" i="16"/>
  <c r="AC58" i="16"/>
  <c r="AD58" i="16"/>
  <c r="AD217" i="16"/>
  <c r="AC217" i="16"/>
  <c r="AC193" i="16"/>
  <c r="AD193" i="16"/>
  <c r="AC5" i="16"/>
  <c r="AD5" i="16"/>
  <c r="AB123" i="16"/>
  <c r="AC113" i="16"/>
  <c r="AD113" i="16"/>
  <c r="AB140" i="16"/>
  <c r="AB116" i="16"/>
  <c r="AC41" i="16"/>
  <c r="AD41" i="16"/>
  <c r="AC140" i="16"/>
  <c r="AD140" i="16"/>
  <c r="AC116" i="16"/>
  <c r="AD116" i="16"/>
  <c r="AB65" i="16"/>
  <c r="AB22" i="16"/>
  <c r="AB75" i="16"/>
  <c r="AB51" i="16"/>
  <c r="AB27" i="16"/>
  <c r="AB3" i="16"/>
  <c r="AC75" i="16"/>
  <c r="AD75" i="16"/>
  <c r="AC51" i="16"/>
  <c r="AD51" i="16"/>
  <c r="AC27" i="16"/>
  <c r="AD27" i="16"/>
  <c r="AC3" i="16"/>
  <c r="AD3" i="16"/>
  <c r="AC104" i="16"/>
  <c r="AD104" i="16"/>
  <c r="AC80" i="16"/>
  <c r="AD80" i="16"/>
  <c r="AC56" i="16"/>
  <c r="AD56" i="16"/>
  <c r="AC32" i="16"/>
  <c r="AD32" i="16"/>
  <c r="AC8" i="16"/>
  <c r="AD8" i="16"/>
  <c r="AC235" i="16"/>
  <c r="AD235" i="16"/>
  <c r="AD126" i="16"/>
  <c r="AC126" i="16"/>
  <c r="AB247" i="16"/>
  <c r="AC185" i="16"/>
  <c r="AD185" i="16"/>
  <c r="AC43" i="16"/>
  <c r="AD43" i="16"/>
  <c r="AB228" i="16"/>
  <c r="AC250" i="16"/>
  <c r="AD250" i="16"/>
  <c r="AB73" i="16"/>
  <c r="AB142" i="16"/>
  <c r="AB21" i="16"/>
  <c r="AB113" i="16"/>
  <c r="AB33" i="16"/>
  <c r="AB214" i="16"/>
  <c r="AC256" i="16"/>
  <c r="AD256" i="16"/>
  <c r="AB203" i="16"/>
  <c r="AC203" i="16"/>
  <c r="AD203" i="16"/>
  <c r="AB244" i="16"/>
  <c r="AC191" i="16"/>
  <c r="AD191" i="16"/>
  <c r="AC244" i="16"/>
  <c r="AD244" i="16"/>
  <c r="AB187" i="16"/>
  <c r="AB175" i="16"/>
  <c r="AC164" i="16"/>
  <c r="AD164" i="16"/>
  <c r="AB183" i="16"/>
  <c r="AB172" i="16"/>
  <c r="AC258" i="16"/>
  <c r="AD258" i="16"/>
  <c r="AC234" i="16"/>
  <c r="AD234" i="16"/>
  <c r="AC202" i="16"/>
  <c r="AD202" i="16"/>
  <c r="AB168" i="16"/>
  <c r="AB18" i="16"/>
  <c r="AB129" i="16"/>
  <c r="AC121" i="16"/>
  <c r="AD121" i="16"/>
  <c r="AB201" i="16"/>
  <c r="AB177" i="16"/>
  <c r="AB53" i="16"/>
  <c r="AC85" i="16"/>
  <c r="AD85" i="16"/>
  <c r="AC93" i="16"/>
  <c r="AD93" i="16"/>
  <c r="AC57" i="16"/>
  <c r="AD57" i="16"/>
  <c r="AC10" i="16"/>
  <c r="AD10" i="16"/>
  <c r="AB49" i="16"/>
  <c r="AC77" i="16"/>
  <c r="AD77" i="16"/>
  <c r="AB108" i="16"/>
  <c r="AB84" i="16"/>
  <c r="AB60" i="16"/>
  <c r="AB36" i="16"/>
  <c r="AB12" i="16"/>
  <c r="AB176" i="16"/>
  <c r="AB221" i="16"/>
  <c r="AB157" i="16"/>
  <c r="AC98" i="16"/>
  <c r="AD98" i="16"/>
  <c r="AB118" i="16"/>
  <c r="AC251" i="16"/>
  <c r="AD251" i="16"/>
  <c r="AC243" i="16"/>
  <c r="AD243" i="16"/>
  <c r="AB93" i="16"/>
  <c r="AC248" i="16"/>
  <c r="AD248" i="16"/>
  <c r="AC200" i="16"/>
  <c r="AD200" i="16"/>
  <c r="AB196" i="16"/>
  <c r="AB245" i="16"/>
  <c r="AC196" i="16"/>
  <c r="AD196" i="16"/>
  <c r="AC255" i="16"/>
  <c r="AD255" i="16"/>
  <c r="AB191" i="16"/>
  <c r="AC184" i="16"/>
  <c r="AD184" i="16"/>
  <c r="AB233" i="16"/>
  <c r="AB62" i="16"/>
  <c r="AC253" i="16"/>
  <c r="AD253" i="16"/>
  <c r="AC229" i="16"/>
  <c r="AD229" i="16"/>
  <c r="AB254" i="16"/>
  <c r="AB230" i="16"/>
  <c r="AC157" i="16"/>
  <c r="AD157" i="16"/>
  <c r="AB174" i="16"/>
  <c r="AB188" i="16"/>
  <c r="AC125" i="16"/>
  <c r="AD125" i="16"/>
  <c r="AB251" i="16"/>
  <c r="AB227" i="16"/>
  <c r="AB45" i="16"/>
  <c r="AC168" i="16"/>
  <c r="AD168" i="16"/>
  <c r="AD130" i="16"/>
  <c r="AC130" i="16"/>
  <c r="AC213" i="16"/>
  <c r="AD213" i="16"/>
  <c r="AC189" i="16"/>
  <c r="AD189" i="16"/>
  <c r="AB119" i="16"/>
  <c r="AB160" i="16"/>
  <c r="AB136" i="16"/>
  <c r="AB111" i="16"/>
  <c r="AC33" i="16"/>
  <c r="AD33" i="16"/>
  <c r="AC136" i="16"/>
  <c r="AD136" i="16"/>
  <c r="AC111" i="16"/>
  <c r="AD111" i="16"/>
  <c r="AB14" i="16"/>
  <c r="AB71" i="16"/>
  <c r="AB47" i="16"/>
  <c r="AB23" i="16"/>
  <c r="AC95" i="16"/>
  <c r="AD95" i="16"/>
  <c r="AC71" i="16"/>
  <c r="AD71" i="16"/>
  <c r="AC47" i="16"/>
  <c r="AD47" i="16"/>
  <c r="AC23" i="16"/>
  <c r="AD23" i="16"/>
  <c r="AC100" i="16"/>
  <c r="AD100" i="16"/>
  <c r="AC76" i="16"/>
  <c r="AD76" i="16"/>
  <c r="AC52" i="16"/>
  <c r="AD52" i="16"/>
  <c r="AC28" i="16"/>
  <c r="AD28" i="16"/>
  <c r="AC4" i="16"/>
  <c r="AD4" i="16"/>
  <c r="AD158" i="16"/>
  <c r="AC158" i="16"/>
  <c r="AB162" i="16"/>
  <c r="AB52" i="16"/>
  <c r="AB229" i="16"/>
  <c r="AB246" i="16"/>
  <c r="AB13" i="16"/>
  <c r="AB105" i="16"/>
  <c r="AC17" i="16"/>
  <c r="AD17" i="16"/>
  <c r="AC227" i="16"/>
  <c r="AD227" i="16"/>
  <c r="AB256" i="16"/>
  <c r="AC240" i="16"/>
  <c r="AD240" i="16"/>
  <c r="AB184" i="16"/>
  <c r="AB236" i="16"/>
  <c r="AC236" i="16"/>
  <c r="AD236" i="16"/>
  <c r="AB180" i="16"/>
  <c r="AD170" i="16"/>
  <c r="AC170" i="16"/>
  <c r="AB164" i="16"/>
  <c r="AC46" i="16"/>
  <c r="AD46" i="16"/>
  <c r="AB208" i="16"/>
  <c r="AC199" i="16"/>
  <c r="AD199" i="16"/>
  <c r="AC254" i="16"/>
  <c r="AD254" i="16"/>
  <c r="AC230" i="16"/>
  <c r="AD230" i="16"/>
  <c r="AB57" i="16"/>
  <c r="AB186" i="16"/>
  <c r="AB117" i="16"/>
  <c r="AC224" i="16"/>
  <c r="AD224" i="16"/>
  <c r="AB165" i="16"/>
  <c r="AC69" i="16"/>
  <c r="AD69" i="16"/>
  <c r="AD165" i="16"/>
  <c r="AC165" i="16"/>
  <c r="AC180" i="16"/>
  <c r="AD180" i="16"/>
  <c r="AB121" i="16"/>
  <c r="AC169" i="16"/>
  <c r="AD169" i="16"/>
  <c r="AB197" i="16"/>
  <c r="AB173" i="16"/>
  <c r="AB147" i="16"/>
  <c r="AB37" i="16"/>
  <c r="AD163" i="16"/>
  <c r="AC163" i="16"/>
  <c r="AC89" i="16"/>
  <c r="AD89" i="16"/>
  <c r="AC50" i="16"/>
  <c r="AD50" i="16"/>
  <c r="AC131" i="16"/>
  <c r="AD131" i="16"/>
  <c r="AC106" i="16"/>
  <c r="AD106" i="16"/>
  <c r="AB66" i="16"/>
  <c r="AC82" i="16"/>
  <c r="AD82" i="16"/>
  <c r="AB41" i="16"/>
  <c r="AB109" i="16"/>
  <c r="AC109" i="16"/>
  <c r="AD109" i="16"/>
  <c r="AB54" i="16"/>
  <c r="AB104" i="16"/>
  <c r="AB80" i="16"/>
  <c r="AB56" i="16"/>
  <c r="AB32" i="16"/>
  <c r="AB8" i="16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S2" i="15"/>
  <c r="Z159" i="14"/>
  <c r="Z38" i="14"/>
  <c r="Z73" i="14"/>
  <c r="AA67" i="14"/>
  <c r="AB67" i="14"/>
  <c r="Z176" i="14"/>
  <c r="AA175" i="14"/>
  <c r="AB175" i="14"/>
  <c r="AA154" i="14"/>
  <c r="AB154" i="14"/>
  <c r="Z75" i="14"/>
  <c r="AB43" i="14"/>
  <c r="AA43" i="14"/>
  <c r="AA96" i="14"/>
  <c r="AB96" i="14"/>
  <c r="AA30" i="14"/>
  <c r="AB30" i="14"/>
  <c r="Z4" i="14"/>
  <c r="AA53" i="14"/>
  <c r="AB53" i="14"/>
  <c r="AA136" i="14"/>
  <c r="AB136" i="14"/>
  <c r="AA54" i="14"/>
  <c r="AB54" i="14"/>
  <c r="Z58" i="14"/>
  <c r="Z152" i="14"/>
  <c r="AA195" i="14"/>
  <c r="AB195" i="14"/>
  <c r="Z136" i="14"/>
  <c r="Z166" i="14"/>
  <c r="AB130" i="14"/>
  <c r="AA130" i="14"/>
  <c r="Z51" i="14"/>
  <c r="AA19" i="14"/>
  <c r="AB19" i="14"/>
  <c r="AA72" i="14"/>
  <c r="AB72" i="14"/>
  <c r="AB177" i="14"/>
  <c r="AA177" i="14"/>
  <c r="Z28" i="14"/>
  <c r="Z135" i="14"/>
  <c r="Z164" i="14"/>
  <c r="Z110" i="14"/>
  <c r="Z94" i="14"/>
  <c r="AA109" i="14"/>
  <c r="AB109" i="14"/>
  <c r="AA190" i="14"/>
  <c r="AB190" i="14"/>
  <c r="AA115" i="14"/>
  <c r="AB115" i="14"/>
  <c r="AA90" i="14"/>
  <c r="AB90" i="14"/>
  <c r="AA26" i="14"/>
  <c r="AB26" i="14"/>
  <c r="Z66" i="14"/>
  <c r="AA85" i="14"/>
  <c r="AB85" i="14"/>
  <c r="Z100" i="14"/>
  <c r="AA166" i="14"/>
  <c r="AB166" i="14"/>
  <c r="AA91" i="14"/>
  <c r="AB91" i="14"/>
  <c r="AA137" i="14"/>
  <c r="AB137" i="14"/>
  <c r="AA163" i="14"/>
  <c r="AB163" i="14"/>
  <c r="Z172" i="14"/>
  <c r="AA114" i="14"/>
  <c r="AB114" i="14"/>
  <c r="Z180" i="14"/>
  <c r="AA186" i="14"/>
  <c r="AB186" i="14"/>
  <c r="Z37" i="14"/>
  <c r="Z165" i="14"/>
  <c r="AA25" i="14"/>
  <c r="AB25" i="14"/>
  <c r="Z27" i="14"/>
  <c r="AA48" i="14"/>
  <c r="AB48" i="14"/>
  <c r="Z29" i="14"/>
  <c r="Z116" i="14"/>
  <c r="AA180" i="14"/>
  <c r="AB180" i="14"/>
  <c r="AA182" i="14"/>
  <c r="AB182" i="14"/>
  <c r="AA61" i="14"/>
  <c r="AB61" i="14"/>
  <c r="Z142" i="14"/>
  <c r="Z76" i="14"/>
  <c r="AB196" i="14"/>
  <c r="AA196" i="14"/>
  <c r="AA157" i="14"/>
  <c r="AB157" i="14"/>
  <c r="AA74" i="14"/>
  <c r="AB74" i="14"/>
  <c r="Z183" i="14"/>
  <c r="AA10" i="14"/>
  <c r="AB10" i="14"/>
  <c r="Z3" i="14"/>
  <c r="AA24" i="14"/>
  <c r="AB24" i="14"/>
  <c r="AA143" i="14"/>
  <c r="AB143" i="14"/>
  <c r="AA124" i="14"/>
  <c r="AB124" i="14"/>
  <c r="Z121" i="14"/>
  <c r="AA172" i="14"/>
  <c r="AB172" i="14"/>
  <c r="Z118" i="14"/>
  <c r="Z49" i="14"/>
  <c r="Z18" i="14"/>
  <c r="Z52" i="14"/>
  <c r="Z106" i="14"/>
  <c r="AA148" i="14"/>
  <c r="AB148" i="14"/>
  <c r="AA116" i="14"/>
  <c r="AB116" i="14"/>
  <c r="Z5" i="14"/>
  <c r="AA150" i="14"/>
  <c r="AB150" i="14"/>
  <c r="Z179" i="14"/>
  <c r="Z155" i="14"/>
  <c r="Z47" i="14"/>
  <c r="Z23" i="14"/>
  <c r="AA111" i="14"/>
  <c r="AB111" i="14"/>
  <c r="AA87" i="14"/>
  <c r="AB87" i="14"/>
  <c r="AB63" i="14"/>
  <c r="AA63" i="14"/>
  <c r="AA39" i="14"/>
  <c r="AB39" i="14"/>
  <c r="AA15" i="14"/>
  <c r="AB15" i="14"/>
  <c r="AA20" i="14"/>
  <c r="AB20" i="14"/>
  <c r="AA170" i="14"/>
  <c r="AB170" i="14"/>
  <c r="AA173" i="14"/>
  <c r="AB173" i="14"/>
  <c r="Z125" i="14"/>
  <c r="AA135" i="14"/>
  <c r="AB135" i="14"/>
  <c r="Z140" i="14"/>
  <c r="Z148" i="14"/>
  <c r="AA38" i="14"/>
  <c r="AB38" i="14"/>
  <c r="Z53" i="14"/>
  <c r="Z145" i="14"/>
  <c r="AA37" i="14"/>
  <c r="AB37" i="14"/>
  <c r="Z184" i="14"/>
  <c r="Z156" i="14"/>
  <c r="AA184" i="14"/>
  <c r="AB184" i="14"/>
  <c r="AA156" i="14"/>
  <c r="AB156" i="14"/>
  <c r="Z107" i="14"/>
  <c r="Z46" i="14"/>
  <c r="AA181" i="14"/>
  <c r="AB181" i="14"/>
  <c r="AA185" i="14"/>
  <c r="AB185" i="14"/>
  <c r="AA5" i="14"/>
  <c r="AB5" i="14"/>
  <c r="AA133" i="14"/>
  <c r="AB133" i="14"/>
  <c r="AA110" i="14"/>
  <c r="AB110" i="14"/>
  <c r="AA86" i="14"/>
  <c r="AB86" i="14"/>
  <c r="Z62" i="14"/>
  <c r="Z17" i="14"/>
  <c r="Z138" i="14"/>
  <c r="Z41" i="14"/>
  <c r="Z109" i="14"/>
  <c r="Z13" i="14"/>
  <c r="AA105" i="14"/>
  <c r="AB105" i="14"/>
  <c r="AA81" i="14"/>
  <c r="AB81" i="14"/>
  <c r="Z14" i="14"/>
  <c r="Z96" i="14"/>
  <c r="Z72" i="14"/>
  <c r="Z48" i="14"/>
  <c r="Z24" i="14"/>
  <c r="Z69" i="14"/>
  <c r="Z174" i="14"/>
  <c r="Z111" i="14"/>
  <c r="Z169" i="14"/>
  <c r="Z71" i="14"/>
  <c r="AA164" i="14"/>
  <c r="AB164" i="14"/>
  <c r="Z177" i="14"/>
  <c r="AB167" i="14"/>
  <c r="AA167" i="14"/>
  <c r="Z141" i="14"/>
  <c r="Z181" i="14"/>
  <c r="Z103" i="14"/>
  <c r="Z120" i="14"/>
  <c r="AA120" i="14"/>
  <c r="AB120" i="14"/>
  <c r="Z194" i="14"/>
  <c r="Z182" i="14"/>
  <c r="Z74" i="14"/>
  <c r="Z50" i="14"/>
  <c r="AA17" i="14"/>
  <c r="AB17" i="14"/>
  <c r="AA146" i="14"/>
  <c r="AB146" i="14"/>
  <c r="AB122" i="14"/>
  <c r="AA122" i="14"/>
  <c r="Z105" i="14"/>
  <c r="Z175" i="14"/>
  <c r="Z151" i="14"/>
  <c r="Z127" i="14"/>
  <c r="Z67" i="14"/>
  <c r="Z43" i="14"/>
  <c r="Z19" i="14"/>
  <c r="AA107" i="14"/>
  <c r="AB107" i="14"/>
  <c r="AA83" i="14"/>
  <c r="AB83" i="14"/>
  <c r="AA59" i="14"/>
  <c r="AB59" i="14"/>
  <c r="AB35" i="14"/>
  <c r="AA35" i="14"/>
  <c r="AA11" i="14"/>
  <c r="AB11" i="14"/>
  <c r="AB112" i="14"/>
  <c r="AA112" i="14"/>
  <c r="AA88" i="14"/>
  <c r="AB88" i="14"/>
  <c r="AA64" i="14"/>
  <c r="AB64" i="14"/>
  <c r="AA40" i="14"/>
  <c r="AB40" i="14"/>
  <c r="AA16" i="14"/>
  <c r="AB16" i="14"/>
  <c r="AA6" i="14"/>
  <c r="AB6" i="14"/>
  <c r="Z113" i="14"/>
  <c r="Z162" i="14"/>
  <c r="AA193" i="14"/>
  <c r="AB193" i="14"/>
  <c r="AA21" i="14"/>
  <c r="AB21" i="14"/>
  <c r="Z99" i="14"/>
  <c r="Z30" i="14"/>
  <c r="AA70" i="14"/>
  <c r="AB70" i="14"/>
  <c r="AA155" i="14"/>
  <c r="AB155" i="14"/>
  <c r="AA153" i="14"/>
  <c r="AB153" i="14"/>
  <c r="AA129" i="14"/>
  <c r="AB129" i="14"/>
  <c r="AA106" i="14"/>
  <c r="AB106" i="14"/>
  <c r="AA82" i="14"/>
  <c r="AB82" i="14"/>
  <c r="Z134" i="14"/>
  <c r="AA62" i="14"/>
  <c r="AB62" i="14"/>
  <c r="AA14" i="14"/>
  <c r="AB14" i="14"/>
  <c r="Z33" i="14"/>
  <c r="Z101" i="14"/>
  <c r="AA101" i="14"/>
  <c r="AB101" i="14"/>
  <c r="AA77" i="14"/>
  <c r="AB77" i="14"/>
  <c r="Z10" i="14"/>
  <c r="Z92" i="14"/>
  <c r="Z68" i="14"/>
  <c r="Z44" i="14"/>
  <c r="Z20" i="14"/>
  <c r="Z21" i="14"/>
  <c r="AA128" i="14"/>
  <c r="AB128" i="14"/>
  <c r="Z131" i="14"/>
  <c r="AA92" i="14"/>
  <c r="AB92" i="14"/>
  <c r="Z114" i="14"/>
  <c r="AA127" i="14"/>
  <c r="AB127" i="14"/>
  <c r="Z196" i="14"/>
  <c r="Z54" i="14"/>
  <c r="Z190" i="14"/>
  <c r="Z161" i="14"/>
  <c r="Z65" i="14"/>
  <c r="AA188" i="14"/>
  <c r="AB188" i="14"/>
  <c r="AA161" i="14"/>
  <c r="AB161" i="14"/>
  <c r="AA194" i="14"/>
  <c r="AB194" i="14"/>
  <c r="Z153" i="14"/>
  <c r="Z42" i="14"/>
  <c r="Z57" i="14"/>
  <c r="AA142" i="14"/>
  <c r="AB142" i="14"/>
  <c r="AA118" i="14"/>
  <c r="AB118" i="14"/>
  <c r="AA73" i="14"/>
  <c r="AB73" i="14"/>
  <c r="Z97" i="14"/>
  <c r="AA49" i="14"/>
  <c r="AB49" i="14"/>
  <c r="Z195" i="14"/>
  <c r="Z171" i="14"/>
  <c r="Z147" i="14"/>
  <c r="Z123" i="14"/>
  <c r="Z63" i="14"/>
  <c r="Z39" i="14"/>
  <c r="Z15" i="14"/>
  <c r="AA103" i="14"/>
  <c r="AB103" i="14"/>
  <c r="AA79" i="14"/>
  <c r="AB79" i="14"/>
  <c r="AA55" i="14"/>
  <c r="AB55" i="14"/>
  <c r="AA31" i="14"/>
  <c r="AB31" i="14"/>
  <c r="AA7" i="14"/>
  <c r="AB7" i="14"/>
  <c r="AA108" i="14"/>
  <c r="AB108" i="14"/>
  <c r="AA84" i="14"/>
  <c r="AB84" i="14"/>
  <c r="AA60" i="14"/>
  <c r="AB60" i="14"/>
  <c r="AA36" i="14"/>
  <c r="AB36" i="14"/>
  <c r="AA12" i="14"/>
  <c r="AB12" i="14"/>
  <c r="AA147" i="14"/>
  <c r="AB147" i="14"/>
  <c r="AA126" i="14"/>
  <c r="AB126" i="14"/>
  <c r="AA68" i="14"/>
  <c r="AB68" i="14"/>
  <c r="Z160" i="14"/>
  <c r="AA22" i="14"/>
  <c r="AB22" i="14"/>
  <c r="Z9" i="14"/>
  <c r="AB149" i="14"/>
  <c r="AA149" i="14"/>
  <c r="AA78" i="14"/>
  <c r="AB78" i="14"/>
  <c r="AA50" i="14"/>
  <c r="AB50" i="14"/>
  <c r="Z154" i="14"/>
  <c r="Z130" i="14"/>
  <c r="Z25" i="14"/>
  <c r="Z93" i="14"/>
  <c r="AA97" i="14"/>
  <c r="AB97" i="14"/>
  <c r="Z6" i="14"/>
  <c r="Z112" i="14"/>
  <c r="Z88" i="14"/>
  <c r="Z64" i="14"/>
  <c r="Z40" i="14"/>
  <c r="Z16" i="14"/>
  <c r="Z158" i="14"/>
  <c r="Z91" i="14"/>
  <c r="AA159" i="14"/>
  <c r="AB159" i="14"/>
  <c r="AA125" i="14"/>
  <c r="AB125" i="14"/>
  <c r="AA18" i="14"/>
  <c r="AB18" i="14"/>
  <c r="AA176" i="14"/>
  <c r="AB176" i="14"/>
  <c r="Z173" i="14"/>
  <c r="Z157" i="14"/>
  <c r="AB174" i="14"/>
  <c r="AA174" i="14"/>
  <c r="Z87" i="14"/>
  <c r="Z70" i="14"/>
  <c r="Z188" i="14"/>
  <c r="AA45" i="14"/>
  <c r="AB45" i="14"/>
  <c r="Z34" i="14"/>
  <c r="AB162" i="14"/>
  <c r="AA162" i="14"/>
  <c r="AB138" i="14"/>
  <c r="AA138" i="14"/>
  <c r="Z89" i="14"/>
  <c r="AA41" i="14"/>
  <c r="AB41" i="14"/>
  <c r="Z191" i="14"/>
  <c r="Z167" i="14"/>
  <c r="Z143" i="14"/>
  <c r="Z119" i="14"/>
  <c r="Z59" i="14"/>
  <c r="Z35" i="14"/>
  <c r="Z11" i="14"/>
  <c r="AA99" i="14"/>
  <c r="AB99" i="14"/>
  <c r="AA75" i="14"/>
  <c r="AB75" i="14"/>
  <c r="AB51" i="14"/>
  <c r="AA51" i="14"/>
  <c r="AB27" i="14"/>
  <c r="AA27" i="14"/>
  <c r="AA3" i="14"/>
  <c r="AB3" i="14"/>
  <c r="AA104" i="14"/>
  <c r="AB104" i="14"/>
  <c r="AA80" i="14"/>
  <c r="AB80" i="14"/>
  <c r="AA56" i="14"/>
  <c r="AB56" i="14"/>
  <c r="AA32" i="14"/>
  <c r="AB32" i="14"/>
  <c r="AA8" i="14"/>
  <c r="AB8" i="14"/>
  <c r="AB187" i="14"/>
  <c r="AA187" i="14"/>
  <c r="Z82" i="14"/>
  <c r="Z95" i="14"/>
  <c r="Z90" i="14"/>
  <c r="Z185" i="14"/>
  <c r="AA102" i="14"/>
  <c r="AB102" i="14"/>
  <c r="AA119" i="14"/>
  <c r="AB119" i="14"/>
  <c r="AB183" i="14"/>
  <c r="AA183" i="14"/>
  <c r="AA192" i="14"/>
  <c r="AB192" i="14"/>
  <c r="Z132" i="14"/>
  <c r="AA140" i="14"/>
  <c r="AB140" i="14"/>
  <c r="AA160" i="14"/>
  <c r="AB160" i="14"/>
  <c r="AA171" i="14"/>
  <c r="AB171" i="14"/>
  <c r="Z137" i="14"/>
  <c r="AA131" i="14"/>
  <c r="AB131" i="14"/>
  <c r="Z83" i="14"/>
  <c r="AA145" i="14"/>
  <c r="AB145" i="14"/>
  <c r="AA121" i="14"/>
  <c r="AB121" i="14"/>
  <c r="AA98" i="14"/>
  <c r="AB98" i="14"/>
  <c r="AA42" i="14"/>
  <c r="AB42" i="14"/>
  <c r="Z150" i="14"/>
  <c r="Z126" i="14"/>
  <c r="Z85" i="14"/>
  <c r="AA93" i="14"/>
  <c r="AB93" i="14"/>
  <c r="AA66" i="14"/>
  <c r="AB66" i="14"/>
  <c r="Z108" i="14"/>
  <c r="Z84" i="14"/>
  <c r="Z60" i="14"/>
  <c r="Z36" i="14"/>
  <c r="Z12" i="14"/>
  <c r="Z186" i="14"/>
  <c r="AA58" i="14"/>
  <c r="AB58" i="14"/>
  <c r="Z128" i="14"/>
  <c r="AA44" i="14"/>
  <c r="AB44" i="14"/>
  <c r="Z98" i="14"/>
  <c r="Z192" i="14"/>
  <c r="Z102" i="14"/>
  <c r="AA152" i="14"/>
  <c r="AB152" i="14"/>
  <c r="AA65" i="14"/>
  <c r="AB65" i="14"/>
  <c r="AA179" i="14"/>
  <c r="AB179" i="14"/>
  <c r="Z170" i="14"/>
  <c r="Z86" i="14"/>
  <c r="Z193" i="14"/>
  <c r="Z168" i="14"/>
  <c r="AA168" i="14"/>
  <c r="AB168" i="14"/>
  <c r="Z79" i="14"/>
  <c r="AA151" i="14"/>
  <c r="AB151" i="14"/>
  <c r="Z144" i="14"/>
  <c r="AA144" i="14"/>
  <c r="AB144" i="14"/>
  <c r="Z45" i="14"/>
  <c r="AA29" i="14"/>
  <c r="AB29" i="14"/>
  <c r="AA69" i="14"/>
  <c r="AB69" i="14"/>
  <c r="Z26" i="14"/>
  <c r="AA158" i="14"/>
  <c r="AB158" i="14"/>
  <c r="AA134" i="14"/>
  <c r="AB134" i="14"/>
  <c r="Z81" i="14"/>
  <c r="AA33" i="14"/>
  <c r="AB33" i="14"/>
  <c r="Z187" i="14"/>
  <c r="Z163" i="14"/>
  <c r="Z139" i="14"/>
  <c r="Z115" i="14"/>
  <c r="Z61" i="14"/>
  <c r="Z55" i="14"/>
  <c r="Z31" i="14"/>
  <c r="Z7" i="14"/>
  <c r="AA95" i="14"/>
  <c r="AB95" i="14"/>
  <c r="AA71" i="14"/>
  <c r="AB71" i="14"/>
  <c r="AA47" i="14"/>
  <c r="AB47" i="14"/>
  <c r="AA23" i="14"/>
  <c r="AB23" i="14"/>
  <c r="AA100" i="14"/>
  <c r="AB100" i="14"/>
  <c r="AA76" i="14"/>
  <c r="AB76" i="14"/>
  <c r="AA52" i="14"/>
  <c r="AB52" i="14"/>
  <c r="AA28" i="14"/>
  <c r="AB28" i="14"/>
  <c r="AA4" i="14"/>
  <c r="AB4" i="14"/>
  <c r="Z78" i="14"/>
  <c r="AB189" i="14"/>
  <c r="AA189" i="14"/>
  <c r="AA9" i="14"/>
  <c r="AB9" i="14"/>
  <c r="AA139" i="14"/>
  <c r="AB139" i="14"/>
  <c r="AA191" i="14"/>
  <c r="AB191" i="14"/>
  <c r="Z117" i="14"/>
  <c r="Z22" i="14"/>
  <c r="Z133" i="14"/>
  <c r="Z189" i="14"/>
  <c r="Z124" i="14"/>
  <c r="AA132" i="14"/>
  <c r="AB132" i="14"/>
  <c r="Z129" i="14"/>
  <c r="AA165" i="14"/>
  <c r="AB165" i="14"/>
  <c r="AA123" i="14"/>
  <c r="AB123" i="14"/>
  <c r="Z178" i="14"/>
  <c r="Z149" i="14"/>
  <c r="AA46" i="14"/>
  <c r="AB46" i="14"/>
  <c r="AA178" i="14"/>
  <c r="AB178" i="14"/>
  <c r="AA169" i="14"/>
  <c r="AB169" i="14"/>
  <c r="AA141" i="14"/>
  <c r="AB141" i="14"/>
  <c r="AA117" i="14"/>
  <c r="AB117" i="14"/>
  <c r="AA94" i="14"/>
  <c r="AB94" i="14"/>
  <c r="AA34" i="14"/>
  <c r="AB34" i="14"/>
  <c r="Z146" i="14"/>
  <c r="Z122" i="14"/>
  <c r="AA57" i="14"/>
  <c r="AB57" i="14"/>
  <c r="Z77" i="14"/>
  <c r="AA113" i="14"/>
  <c r="AB113" i="14"/>
  <c r="AA89" i="14"/>
  <c r="AB89" i="14"/>
  <c r="AA13" i="14"/>
  <c r="AB13" i="14"/>
  <c r="Z104" i="14"/>
  <c r="Z80" i="14"/>
  <c r="Z56" i="14"/>
  <c r="Z32" i="14"/>
  <c r="Z8" i="14"/>
  <c r="AB2" i="14"/>
  <c r="AA2" i="14"/>
  <c r="Z2" i="14"/>
  <c r="P31" i="14"/>
  <c r="P30" i="14"/>
  <c r="P29" i="14"/>
  <c r="P28" i="14"/>
  <c r="P27" i="14"/>
  <c r="P26" i="14"/>
  <c r="P24" i="14"/>
  <c r="O19" i="14"/>
  <c r="O27" i="14"/>
  <c r="O25" i="14"/>
  <c r="P40" i="14" s="1"/>
  <c r="O31" i="14"/>
  <c r="O30" i="14"/>
  <c r="O29" i="14"/>
  <c r="O28" i="14"/>
  <c r="O26" i="14"/>
  <c r="O24" i="14"/>
  <c r="Q26" i="14"/>
  <c r="Q24" i="14"/>
  <c r="Q27" i="14"/>
  <c r="Q31" i="14"/>
  <c r="Q28" i="14"/>
  <c r="Q29" i="14"/>
  <c r="Q30" i="14"/>
  <c r="S2" i="13"/>
  <c r="Z245" i="10"/>
  <c r="AB182" i="10"/>
  <c r="AA182" i="10"/>
  <c r="AA207" i="10"/>
  <c r="AB207" i="10"/>
  <c r="Z225" i="10"/>
  <c r="Z156" i="10"/>
  <c r="AA60" i="10"/>
  <c r="AB60" i="10"/>
  <c r="Z56" i="10"/>
  <c r="AB180" i="10"/>
  <c r="AA180" i="10"/>
  <c r="AA209" i="10"/>
  <c r="AB209" i="10"/>
  <c r="Z140" i="10"/>
  <c r="Z18" i="10"/>
  <c r="AA140" i="10"/>
  <c r="AB140" i="10"/>
  <c r="AA36" i="10"/>
  <c r="AB36" i="10"/>
  <c r="AA191" i="10"/>
  <c r="AB191" i="10"/>
  <c r="AB195" i="10"/>
  <c r="AA195" i="10"/>
  <c r="Z12" i="10"/>
  <c r="AA197" i="10"/>
  <c r="AB197" i="10"/>
  <c r="AA132" i="10"/>
  <c r="AB132" i="10"/>
  <c r="AA48" i="10"/>
  <c r="AB48" i="10"/>
  <c r="Z240" i="10"/>
  <c r="Z216" i="10"/>
  <c r="Z171" i="10"/>
  <c r="Z195" i="10"/>
  <c r="AB224" i="10"/>
  <c r="AA224" i="10"/>
  <c r="Z183" i="10"/>
  <c r="Z46" i="10"/>
  <c r="AA143" i="10"/>
  <c r="AB143" i="10"/>
  <c r="AA95" i="10"/>
  <c r="AB95" i="10"/>
  <c r="AA28" i="10"/>
  <c r="AB28" i="10"/>
  <c r="AA173" i="10"/>
  <c r="AB173" i="10"/>
  <c r="Z102" i="10"/>
  <c r="AA133" i="10"/>
  <c r="AB133" i="10"/>
  <c r="Z155" i="10"/>
  <c r="Z131" i="10"/>
  <c r="Z107" i="10"/>
  <c r="Z83" i="10"/>
  <c r="Z59" i="10"/>
  <c r="Z35" i="10"/>
  <c r="Z11" i="10"/>
  <c r="AA73" i="10"/>
  <c r="AB73" i="10"/>
  <c r="AA49" i="10"/>
  <c r="AB49" i="10"/>
  <c r="AA25" i="10"/>
  <c r="AB25" i="10"/>
  <c r="AA156" i="10"/>
  <c r="AB156" i="10"/>
  <c r="AA127" i="10"/>
  <c r="AB127" i="10"/>
  <c r="AA141" i="10"/>
  <c r="AB141" i="10"/>
  <c r="Z14" i="10"/>
  <c r="Z191" i="10"/>
  <c r="AB32" i="10"/>
  <c r="AA32" i="10"/>
  <c r="Z122" i="10"/>
  <c r="Z8" i="10"/>
  <c r="AA128" i="10"/>
  <c r="AB128" i="10"/>
  <c r="AA44" i="10"/>
  <c r="AB44" i="10"/>
  <c r="Z238" i="10"/>
  <c r="Z214" i="10"/>
  <c r="AB246" i="10"/>
  <c r="AA246" i="10"/>
  <c r="AB222" i="10"/>
  <c r="AA222" i="10"/>
  <c r="Z178" i="10"/>
  <c r="AA117" i="10"/>
  <c r="AB117" i="10"/>
  <c r="Z112" i="10"/>
  <c r="Z40" i="10"/>
  <c r="AA22" i="10"/>
  <c r="AB22" i="10"/>
  <c r="Z153" i="10"/>
  <c r="Z129" i="10"/>
  <c r="Z105" i="10"/>
  <c r="Z81" i="10"/>
  <c r="Z57" i="10"/>
  <c r="Z33" i="10"/>
  <c r="Z9" i="10"/>
  <c r="AA71" i="10"/>
  <c r="AB71" i="10"/>
  <c r="AA47" i="10"/>
  <c r="AB47" i="10"/>
  <c r="AA23" i="10"/>
  <c r="AB23" i="10"/>
  <c r="AA159" i="10"/>
  <c r="AB159" i="10"/>
  <c r="Z38" i="10"/>
  <c r="AA91" i="10"/>
  <c r="AB91" i="10"/>
  <c r="Z217" i="10"/>
  <c r="Z231" i="10"/>
  <c r="AA56" i="10"/>
  <c r="AB56" i="10"/>
  <c r="Z170" i="10"/>
  <c r="Z200" i="10"/>
  <c r="AA137" i="10"/>
  <c r="AB137" i="10"/>
  <c r="AA229" i="10"/>
  <c r="AB229" i="10"/>
  <c r="AA189" i="10"/>
  <c r="AB189" i="10"/>
  <c r="AA18" i="10"/>
  <c r="AB18" i="10"/>
  <c r="AB184" i="10"/>
  <c r="AA184" i="10"/>
  <c r="Z118" i="10"/>
  <c r="AA129" i="10"/>
  <c r="AB129" i="10"/>
  <c r="AB186" i="10"/>
  <c r="AA186" i="10"/>
  <c r="Z96" i="10"/>
  <c r="Z169" i="10"/>
  <c r="Z188" i="10"/>
  <c r="AA30" i="10"/>
  <c r="AB30" i="10"/>
  <c r="Z236" i="10"/>
  <c r="AB212" i="10"/>
  <c r="AA212" i="10"/>
  <c r="Z163" i="10"/>
  <c r="AB244" i="10"/>
  <c r="AA244" i="10"/>
  <c r="AB220" i="10"/>
  <c r="AA220" i="10"/>
  <c r="AA171" i="10"/>
  <c r="AB171" i="10"/>
  <c r="AA113" i="10"/>
  <c r="AB113" i="10"/>
  <c r="Z6" i="10"/>
  <c r="Z34" i="10"/>
  <c r="AA136" i="10"/>
  <c r="AB136" i="10"/>
  <c r="AA88" i="10"/>
  <c r="AB88" i="10"/>
  <c r="AA16" i="10"/>
  <c r="AB16" i="10"/>
  <c r="Z162" i="10"/>
  <c r="Z90" i="10"/>
  <c r="AA126" i="10"/>
  <c r="AB126" i="10"/>
  <c r="Z151" i="10"/>
  <c r="Z127" i="10"/>
  <c r="Z103" i="10"/>
  <c r="Z79" i="10"/>
  <c r="Z55" i="10"/>
  <c r="Z31" i="10"/>
  <c r="Z7" i="10"/>
  <c r="AA69" i="10"/>
  <c r="AB69" i="10"/>
  <c r="AA45" i="10"/>
  <c r="AB45" i="10"/>
  <c r="AA21" i="10"/>
  <c r="AB21" i="10"/>
  <c r="Z116" i="10"/>
  <c r="AA116" i="10"/>
  <c r="AB116" i="10"/>
  <c r="Z215" i="10"/>
  <c r="AA38" i="10"/>
  <c r="AB38" i="10"/>
  <c r="Z180" i="10"/>
  <c r="Z202" i="10"/>
  <c r="Z227" i="10"/>
  <c r="AA168" i="10"/>
  <c r="AB168" i="10"/>
  <c r="Z24" i="10"/>
  <c r="AA165" i="10"/>
  <c r="AB165" i="10"/>
  <c r="AB198" i="10"/>
  <c r="AA198" i="10"/>
  <c r="AA134" i="10"/>
  <c r="AB134" i="10"/>
  <c r="Z108" i="10"/>
  <c r="AA225" i="10"/>
  <c r="AB225" i="10"/>
  <c r="Z184" i="10"/>
  <c r="AA115" i="10"/>
  <c r="AB115" i="10"/>
  <c r="AA14" i="10"/>
  <c r="AB14" i="10"/>
  <c r="AA125" i="10"/>
  <c r="AB125" i="10"/>
  <c r="Z92" i="10"/>
  <c r="Z181" i="10"/>
  <c r="AA26" i="10"/>
  <c r="AB26" i="10"/>
  <c r="Z234" i="10"/>
  <c r="AB242" i="10"/>
  <c r="AA242" i="10"/>
  <c r="AA218" i="10"/>
  <c r="AB218" i="10"/>
  <c r="Z168" i="10"/>
  <c r="AA110" i="10"/>
  <c r="AB110" i="10"/>
  <c r="AA6" i="10"/>
  <c r="AB6" i="10"/>
  <c r="Z100" i="10"/>
  <c r="Z28" i="10"/>
  <c r="AA131" i="10"/>
  <c r="AB131" i="10"/>
  <c r="AA82" i="10"/>
  <c r="AB82" i="10"/>
  <c r="AA10" i="10"/>
  <c r="AB10" i="10"/>
  <c r="AA121" i="10"/>
  <c r="AB121" i="10"/>
  <c r="Z149" i="10"/>
  <c r="Z125" i="10"/>
  <c r="Z101" i="10"/>
  <c r="Z77" i="10"/>
  <c r="Z53" i="10"/>
  <c r="Z29" i="10"/>
  <c r="Z5" i="10"/>
  <c r="AA67" i="10"/>
  <c r="AB67" i="10"/>
  <c r="AA43" i="10"/>
  <c r="AB43" i="10"/>
  <c r="AA19" i="10"/>
  <c r="AB19" i="10"/>
  <c r="Z185" i="10"/>
  <c r="Z219" i="10"/>
  <c r="Z42" i="10"/>
  <c r="AA235" i="10"/>
  <c r="AB235" i="10"/>
  <c r="AB243" i="10"/>
  <c r="AA243" i="10"/>
  <c r="AB178" i="10"/>
  <c r="AA178" i="10"/>
  <c r="AA78" i="10"/>
  <c r="AB78" i="10"/>
  <c r="Z239" i="10"/>
  <c r="Z20" i="10"/>
  <c r="AA130" i="10"/>
  <c r="AB130" i="10"/>
  <c r="Z104" i="10"/>
  <c r="AA223" i="10"/>
  <c r="AB223" i="10"/>
  <c r="Z177" i="10"/>
  <c r="AA111" i="10"/>
  <c r="AB111" i="10"/>
  <c r="AA231" i="10"/>
  <c r="AB231" i="10"/>
  <c r="AA122" i="10"/>
  <c r="AB122" i="10"/>
  <c r="Z84" i="10"/>
  <c r="Z176" i="10"/>
  <c r="AA103" i="10"/>
  <c r="AB103" i="10"/>
  <c r="AA12" i="10"/>
  <c r="AB12" i="10"/>
  <c r="Z232" i="10"/>
  <c r="Z201" i="10"/>
  <c r="AB240" i="10"/>
  <c r="AA240" i="10"/>
  <c r="AB216" i="10"/>
  <c r="AA216" i="10"/>
  <c r="AA163" i="10"/>
  <c r="AB163" i="10"/>
  <c r="AA106" i="10"/>
  <c r="AB106" i="10"/>
  <c r="Z22" i="10"/>
  <c r="AA76" i="10"/>
  <c r="AB76" i="10"/>
  <c r="AA4" i="10"/>
  <c r="AB4" i="10"/>
  <c r="Z150" i="10"/>
  <c r="Z164" i="10"/>
  <c r="Z147" i="10"/>
  <c r="Z123" i="10"/>
  <c r="Z99" i="10"/>
  <c r="Z75" i="10"/>
  <c r="Z51" i="10"/>
  <c r="Z27" i="10"/>
  <c r="Z3" i="10"/>
  <c r="AA65" i="10"/>
  <c r="AB65" i="10"/>
  <c r="AA41" i="10"/>
  <c r="AB41" i="10"/>
  <c r="AA17" i="10"/>
  <c r="AB17" i="10"/>
  <c r="AA241" i="10"/>
  <c r="AB241" i="10"/>
  <c r="AA42" i="10"/>
  <c r="AB42" i="10"/>
  <c r="AA123" i="10"/>
  <c r="AB123" i="10"/>
  <c r="Z165" i="10"/>
  <c r="AA205" i="10"/>
  <c r="AB205" i="10"/>
  <c r="Z60" i="10"/>
  <c r="AB239" i="10"/>
  <c r="AA239" i="10"/>
  <c r="AA24" i="10"/>
  <c r="AB24" i="10"/>
  <c r="Z187" i="10"/>
  <c r="Z86" i="10"/>
  <c r="AB221" i="10"/>
  <c r="AA221" i="10"/>
  <c r="Z172" i="10"/>
  <c r="AA108" i="10"/>
  <c r="AB108" i="10"/>
  <c r="AA227" i="10"/>
  <c r="AB227" i="10"/>
  <c r="AB172" i="10"/>
  <c r="AA172" i="10"/>
  <c r="AA118" i="10"/>
  <c r="AB118" i="10"/>
  <c r="AB174" i="10"/>
  <c r="AA174" i="10"/>
  <c r="Z80" i="10"/>
  <c r="AA99" i="10"/>
  <c r="AB99" i="10"/>
  <c r="AA8" i="10"/>
  <c r="AB8" i="10"/>
  <c r="Z230" i="10"/>
  <c r="AA199" i="10"/>
  <c r="AB199" i="10"/>
  <c r="Z146" i="10"/>
  <c r="AB238" i="10"/>
  <c r="AA238" i="10"/>
  <c r="AA214" i="10"/>
  <c r="AB214" i="10"/>
  <c r="Z160" i="10"/>
  <c r="Z88" i="10"/>
  <c r="Z16" i="10"/>
  <c r="AA124" i="10"/>
  <c r="AB124" i="10"/>
  <c r="AA70" i="10"/>
  <c r="AB70" i="10"/>
  <c r="AB187" i="10"/>
  <c r="AA187" i="10"/>
  <c r="AB162" i="10"/>
  <c r="AA162" i="10"/>
  <c r="AA114" i="10"/>
  <c r="AB114" i="10"/>
  <c r="Z145" i="10"/>
  <c r="Z121" i="10"/>
  <c r="Z97" i="10"/>
  <c r="Z73" i="10"/>
  <c r="Z49" i="10"/>
  <c r="Z25" i="10"/>
  <c r="AA87" i="10"/>
  <c r="AB87" i="10"/>
  <c r="AA63" i="10"/>
  <c r="AB63" i="10"/>
  <c r="AA39" i="10"/>
  <c r="AB39" i="10"/>
  <c r="AA15" i="10"/>
  <c r="AB15" i="10"/>
  <c r="AB194" i="10"/>
  <c r="AA194" i="10"/>
  <c r="Z223" i="10"/>
  <c r="Z233" i="10"/>
  <c r="AA20" i="10"/>
  <c r="AB20" i="10"/>
  <c r="Z134" i="10"/>
  <c r="Z182" i="10"/>
  <c r="Z72" i="10"/>
  <c r="AA217" i="10"/>
  <c r="AB217" i="10"/>
  <c r="AA167" i="10"/>
  <c r="AB167" i="10"/>
  <c r="AA104" i="10"/>
  <c r="AB104" i="10"/>
  <c r="AB219" i="10"/>
  <c r="AA219" i="10"/>
  <c r="AA193" i="10"/>
  <c r="AB193" i="10"/>
  <c r="AA169" i="10"/>
  <c r="AB169" i="10"/>
  <c r="Z66" i="10"/>
  <c r="AA166" i="10"/>
  <c r="AB166" i="10"/>
  <c r="AA96" i="10"/>
  <c r="AB96" i="10"/>
  <c r="AB206" i="10"/>
  <c r="AA206" i="10"/>
  <c r="Z228" i="10"/>
  <c r="Z142" i="10"/>
  <c r="AB236" i="10"/>
  <c r="AA236" i="10"/>
  <c r="Z82" i="10"/>
  <c r="Z10" i="10"/>
  <c r="AA119" i="10"/>
  <c r="AB119" i="10"/>
  <c r="AA64" i="10"/>
  <c r="AB64" i="10"/>
  <c r="AA185" i="10"/>
  <c r="AB185" i="10"/>
  <c r="Z138" i="10"/>
  <c r="AA157" i="10"/>
  <c r="AB157" i="10"/>
  <c r="AA109" i="10"/>
  <c r="AB109" i="10"/>
  <c r="Z143" i="10"/>
  <c r="Z119" i="10"/>
  <c r="Z95" i="10"/>
  <c r="Z71" i="10"/>
  <c r="Z47" i="10"/>
  <c r="Z23" i="10"/>
  <c r="AA85" i="10"/>
  <c r="AB85" i="10"/>
  <c r="AA61" i="10"/>
  <c r="AB61" i="10"/>
  <c r="AA37" i="10"/>
  <c r="AB37" i="10"/>
  <c r="AA13" i="10"/>
  <c r="AB13" i="10"/>
  <c r="AA120" i="10"/>
  <c r="AB120" i="10"/>
  <c r="Z78" i="10"/>
  <c r="Z74" i="10"/>
  <c r="Z173" i="10"/>
  <c r="Z152" i="10"/>
  <c r="AB211" i="10"/>
  <c r="AA211" i="10"/>
  <c r="Z243" i="10"/>
  <c r="Z235" i="10"/>
  <c r="Z130" i="10"/>
  <c r="Z175" i="10"/>
  <c r="AA105" i="10"/>
  <c r="AB105" i="10"/>
  <c r="Z68" i="10"/>
  <c r="AB215" i="10"/>
  <c r="AA215" i="10"/>
  <c r="AA86" i="10"/>
  <c r="AB86" i="10"/>
  <c r="AB164" i="10"/>
  <c r="AA164" i="10"/>
  <c r="Z186" i="10"/>
  <c r="Z166" i="10"/>
  <c r="Z62" i="10"/>
  <c r="AA92" i="10"/>
  <c r="AB92" i="10"/>
  <c r="Z226" i="10"/>
  <c r="Z190" i="10"/>
  <c r="AB234" i="10"/>
  <c r="AA234" i="10"/>
  <c r="Z203" i="10"/>
  <c r="AA153" i="10"/>
  <c r="AB153" i="10"/>
  <c r="Z148" i="10"/>
  <c r="Z76" i="10"/>
  <c r="Z4" i="10"/>
  <c r="AA58" i="10"/>
  <c r="AB58" i="10"/>
  <c r="AA183" i="10"/>
  <c r="AB183" i="10"/>
  <c r="Z141" i="10"/>
  <c r="Z117" i="10"/>
  <c r="Z93" i="10"/>
  <c r="Z69" i="10"/>
  <c r="Z45" i="10"/>
  <c r="Z21" i="10"/>
  <c r="AA83" i="10"/>
  <c r="AB83" i="10"/>
  <c r="AA59" i="10"/>
  <c r="AB59" i="10"/>
  <c r="AA35" i="10"/>
  <c r="AB35" i="10"/>
  <c r="AA11" i="10"/>
  <c r="AB11" i="10"/>
  <c r="Z241" i="10"/>
  <c r="AA245" i="10"/>
  <c r="AB245" i="10"/>
  <c r="Z237" i="10"/>
  <c r="AB192" i="10"/>
  <c r="AA192" i="10"/>
  <c r="Z211" i="10"/>
  <c r="Z229" i="10"/>
  <c r="Z198" i="10"/>
  <c r="AA170" i="10"/>
  <c r="AB170" i="10"/>
  <c r="AB101" i="10"/>
  <c r="AA101" i="10"/>
  <c r="Z54" i="10"/>
  <c r="AB213" i="10"/>
  <c r="AA213" i="10"/>
  <c r="AA72" i="10"/>
  <c r="AB72" i="10"/>
  <c r="Z206" i="10"/>
  <c r="Z179" i="10"/>
  <c r="AA93" i="10"/>
  <c r="AB93" i="10"/>
  <c r="Z210" i="10"/>
  <c r="Z48" i="10"/>
  <c r="Z212" i="10"/>
  <c r="AA84" i="10"/>
  <c r="AB84" i="10"/>
  <c r="AA161" i="10"/>
  <c r="AB161" i="10"/>
  <c r="Z224" i="10"/>
  <c r="AB188" i="10"/>
  <c r="AA188" i="10"/>
  <c r="AB232" i="10"/>
  <c r="AA232" i="10"/>
  <c r="AA201" i="10"/>
  <c r="AB201" i="10"/>
  <c r="AA149" i="10"/>
  <c r="AB149" i="10"/>
  <c r="Z70" i="10"/>
  <c r="AA160" i="10"/>
  <c r="AB160" i="10"/>
  <c r="AA112" i="10"/>
  <c r="AB112" i="10"/>
  <c r="AA52" i="10"/>
  <c r="AB52" i="10"/>
  <c r="AA181" i="10"/>
  <c r="AB181" i="10"/>
  <c r="Z126" i="10"/>
  <c r="AA150" i="10"/>
  <c r="AB150" i="10"/>
  <c r="AA102" i="10"/>
  <c r="AB102" i="10"/>
  <c r="Z139" i="10"/>
  <c r="Z115" i="10"/>
  <c r="Z91" i="10"/>
  <c r="Z67" i="10"/>
  <c r="Z43" i="10"/>
  <c r="Z19" i="10"/>
  <c r="AA81" i="10"/>
  <c r="AB81" i="10"/>
  <c r="AA57" i="10"/>
  <c r="AB57" i="10"/>
  <c r="AA33" i="10"/>
  <c r="AB33" i="10"/>
  <c r="AA9" i="10"/>
  <c r="AB9" i="10"/>
  <c r="Z209" i="10"/>
  <c r="Z120" i="10"/>
  <c r="Z221" i="10"/>
  <c r="AB196" i="10"/>
  <c r="AA196" i="10"/>
  <c r="AA98" i="10"/>
  <c r="AB98" i="10"/>
  <c r="AA151" i="10"/>
  <c r="AB151" i="10"/>
  <c r="AA68" i="10"/>
  <c r="AB68" i="10"/>
  <c r="AB204" i="10"/>
  <c r="AA204" i="10"/>
  <c r="Z158" i="10"/>
  <c r="Z174" i="10"/>
  <c r="AA89" i="10"/>
  <c r="AB89" i="10"/>
  <c r="AB208" i="10"/>
  <c r="AA208" i="10"/>
  <c r="Z44" i="10"/>
  <c r="AB210" i="10"/>
  <c r="AA210" i="10"/>
  <c r="AA80" i="10"/>
  <c r="AB80" i="10"/>
  <c r="Z246" i="10"/>
  <c r="Z222" i="10"/>
  <c r="Z110" i="10"/>
  <c r="AB230" i="10"/>
  <c r="AA230" i="10"/>
  <c r="AA146" i="10"/>
  <c r="AB146" i="10"/>
  <c r="Z136" i="10"/>
  <c r="Z64" i="10"/>
  <c r="AA155" i="10"/>
  <c r="AB155" i="10"/>
  <c r="AA107" i="10"/>
  <c r="AB107" i="10"/>
  <c r="AB46" i="10"/>
  <c r="AA46" i="10"/>
  <c r="AB179" i="10"/>
  <c r="AA179" i="10"/>
  <c r="AA145" i="10"/>
  <c r="AB145" i="10"/>
  <c r="AA97" i="10"/>
  <c r="AB97" i="10"/>
  <c r="Z161" i="10"/>
  <c r="Z137" i="10"/>
  <c r="Z113" i="10"/>
  <c r="Z89" i="10"/>
  <c r="Z65" i="10"/>
  <c r="Z41" i="10"/>
  <c r="Z17" i="10"/>
  <c r="AA79" i="10"/>
  <c r="AB79" i="10"/>
  <c r="AA55" i="10"/>
  <c r="AB55" i="10"/>
  <c r="AA31" i="10"/>
  <c r="AB31" i="10"/>
  <c r="AA7" i="10"/>
  <c r="AB7" i="10"/>
  <c r="AB200" i="10"/>
  <c r="AA200" i="10"/>
  <c r="AB237" i="10"/>
  <c r="AA237" i="10"/>
  <c r="Z207" i="10"/>
  <c r="AA152" i="10"/>
  <c r="AB152" i="10"/>
  <c r="Z167" i="10"/>
  <c r="Z205" i="10"/>
  <c r="Z194" i="10"/>
  <c r="Z98" i="10"/>
  <c r="AA94" i="10"/>
  <c r="AB94" i="10"/>
  <c r="Z36" i="10"/>
  <c r="Z204" i="10"/>
  <c r="AA147" i="10"/>
  <c r="AB147" i="10"/>
  <c r="AA54" i="10"/>
  <c r="AB54" i="10"/>
  <c r="Z154" i="10"/>
  <c r="AA158" i="10"/>
  <c r="AB158" i="10"/>
  <c r="Z132" i="10"/>
  <c r="Z30" i="10"/>
  <c r="AA139" i="10"/>
  <c r="AB139" i="10"/>
  <c r="AA66" i="10"/>
  <c r="AB66" i="10"/>
  <c r="Z244" i="10"/>
  <c r="Z220" i="10"/>
  <c r="Z106" i="10"/>
  <c r="AB228" i="10"/>
  <c r="AA228" i="10"/>
  <c r="Z192" i="10"/>
  <c r="AA142" i="10"/>
  <c r="AB142" i="10"/>
  <c r="Z58" i="10"/>
  <c r="AA40" i="10"/>
  <c r="AB40" i="10"/>
  <c r="AA177" i="10"/>
  <c r="AB177" i="10"/>
  <c r="Z114" i="10"/>
  <c r="Z159" i="10"/>
  <c r="Z135" i="10"/>
  <c r="Z111" i="10"/>
  <c r="Z87" i="10"/>
  <c r="Z63" i="10"/>
  <c r="Z39" i="10"/>
  <c r="Z15" i="10"/>
  <c r="AA77" i="10"/>
  <c r="AB77" i="10"/>
  <c r="AA53" i="10"/>
  <c r="AB53" i="10"/>
  <c r="AA29" i="10"/>
  <c r="AB29" i="10"/>
  <c r="AA5" i="10"/>
  <c r="AB5" i="10"/>
  <c r="AA74" i="10"/>
  <c r="AB74" i="10"/>
  <c r="Z196" i="10"/>
  <c r="AA203" i="10"/>
  <c r="AB203" i="10"/>
  <c r="Z50" i="10"/>
  <c r="Z213" i="10"/>
  <c r="AB233" i="10"/>
  <c r="AA233" i="10"/>
  <c r="Z189" i="10"/>
  <c r="Z94" i="10"/>
  <c r="Z144" i="10"/>
  <c r="Z32" i="10"/>
  <c r="AB202" i="10"/>
  <c r="AA202" i="10"/>
  <c r="AA144" i="10"/>
  <c r="AB144" i="10"/>
  <c r="AB50" i="10"/>
  <c r="AA50" i="10"/>
  <c r="Z193" i="10"/>
  <c r="AA154" i="10"/>
  <c r="AB154" i="10"/>
  <c r="Z197" i="10"/>
  <c r="Z128" i="10"/>
  <c r="Z26" i="10"/>
  <c r="Z199" i="10"/>
  <c r="AA135" i="10"/>
  <c r="AB135" i="10"/>
  <c r="AA62" i="10"/>
  <c r="AB62" i="10"/>
  <c r="Z242" i="10"/>
  <c r="Z218" i="10"/>
  <c r="AB176" i="10"/>
  <c r="AA176" i="10"/>
  <c r="Z208" i="10"/>
  <c r="AB226" i="10"/>
  <c r="AA226" i="10"/>
  <c r="AB190" i="10"/>
  <c r="AA190" i="10"/>
  <c r="Z124" i="10"/>
  <c r="Z52" i="10"/>
  <c r="AA148" i="10"/>
  <c r="AB148" i="10"/>
  <c r="AA100" i="10"/>
  <c r="AB100" i="10"/>
  <c r="AA34" i="10"/>
  <c r="AB34" i="10"/>
  <c r="AB175" i="10"/>
  <c r="AA175" i="10"/>
  <c r="AA138" i="10"/>
  <c r="AB138" i="10"/>
  <c r="AA90" i="10"/>
  <c r="AB90" i="10"/>
  <c r="Z157" i="10"/>
  <c r="Z133" i="10"/>
  <c r="Z109" i="10"/>
  <c r="Z85" i="10"/>
  <c r="Z61" i="10"/>
  <c r="Z37" i="10"/>
  <c r="Z13" i="10"/>
  <c r="AA75" i="10"/>
  <c r="AB75" i="10"/>
  <c r="AA51" i="10"/>
  <c r="AB51" i="10"/>
  <c r="AA27" i="10"/>
  <c r="AB27" i="10"/>
  <c r="AA3" i="10"/>
  <c r="AB3" i="10"/>
  <c r="AA178" i="12"/>
  <c r="AB178" i="12"/>
  <c r="AB410" i="12"/>
  <c r="AA410" i="12"/>
  <c r="AA367" i="12"/>
  <c r="AB367" i="12"/>
  <c r="AB323" i="12"/>
  <c r="AA323" i="12"/>
  <c r="AA250" i="12"/>
  <c r="AB250" i="12"/>
  <c r="AA404" i="12"/>
  <c r="AB404" i="12"/>
  <c r="AA411" i="12"/>
  <c r="AB411" i="12"/>
  <c r="AA262" i="12"/>
  <c r="AB262" i="12"/>
  <c r="AA80" i="12"/>
  <c r="AB80" i="12"/>
  <c r="AA406" i="12"/>
  <c r="AB406" i="12"/>
  <c r="AA363" i="12"/>
  <c r="AB363" i="12"/>
  <c r="AB239" i="12"/>
  <c r="AA239" i="12"/>
  <c r="AB402" i="12"/>
  <c r="AA402" i="12"/>
  <c r="AA337" i="12"/>
  <c r="AB337" i="12"/>
  <c r="AA415" i="12"/>
  <c r="AB415" i="12"/>
  <c r="AA401" i="12"/>
  <c r="AB401" i="12"/>
  <c r="AA358" i="12"/>
  <c r="AB358" i="12"/>
  <c r="AA220" i="12"/>
  <c r="AB220" i="12"/>
  <c r="AB212" i="12"/>
  <c r="AA212" i="12"/>
  <c r="AA309" i="12"/>
  <c r="AB309" i="12"/>
  <c r="AA273" i="12"/>
  <c r="AB273" i="12"/>
  <c r="AA233" i="12"/>
  <c r="AB233" i="12"/>
  <c r="AA190" i="12"/>
  <c r="AB190" i="12"/>
  <c r="AA172" i="12"/>
  <c r="AB172" i="12"/>
  <c r="AA136" i="12"/>
  <c r="AB136" i="12"/>
  <c r="AA100" i="12"/>
  <c r="AB100" i="12"/>
  <c r="AA64" i="12"/>
  <c r="AB64" i="12"/>
  <c r="AA28" i="12"/>
  <c r="AB28" i="12"/>
  <c r="AA252" i="12"/>
  <c r="AB252" i="12"/>
  <c r="AA216" i="12"/>
  <c r="AB216" i="12"/>
  <c r="AA180" i="12"/>
  <c r="AB180" i="12"/>
  <c r="AA144" i="12"/>
  <c r="AB144" i="12"/>
  <c r="AA108" i="12"/>
  <c r="AB108" i="12"/>
  <c r="AA72" i="12"/>
  <c r="AB72" i="12"/>
  <c r="AA36" i="12"/>
  <c r="AB36" i="12"/>
  <c r="AB389" i="12"/>
  <c r="AA389" i="12"/>
  <c r="AB242" i="12"/>
  <c r="AA242" i="12"/>
  <c r="AA386" i="12"/>
  <c r="AB386" i="12"/>
  <c r="AA292" i="12"/>
  <c r="AB292" i="12"/>
  <c r="AB368" i="12"/>
  <c r="AA368" i="12"/>
  <c r="AA260" i="12"/>
  <c r="AB260" i="12"/>
  <c r="AA116" i="12"/>
  <c r="AB116" i="12"/>
  <c r="AA379" i="12"/>
  <c r="AB379" i="12"/>
  <c r="AA214" i="12"/>
  <c r="AB214" i="12"/>
  <c r="AA128" i="12"/>
  <c r="AB128" i="12"/>
  <c r="AB74" i="12"/>
  <c r="AA74" i="12"/>
  <c r="AB20" i="12"/>
  <c r="AA20" i="12"/>
  <c r="AA131" i="12"/>
  <c r="AB131" i="12"/>
  <c r="AA77" i="12"/>
  <c r="AB77" i="12"/>
  <c r="AA23" i="12"/>
  <c r="AB23" i="12"/>
  <c r="AB306" i="12"/>
  <c r="AA306" i="12"/>
  <c r="AA270" i="12"/>
  <c r="AB270" i="12"/>
  <c r="AA247" i="12"/>
  <c r="AB247" i="12"/>
  <c r="AB169" i="12"/>
  <c r="AA169" i="12"/>
  <c r="AA133" i="12"/>
  <c r="AB133" i="12"/>
  <c r="AA97" i="12"/>
  <c r="AB97" i="12"/>
  <c r="AA61" i="12"/>
  <c r="AB61" i="12"/>
  <c r="AA25" i="12"/>
  <c r="AB25" i="12"/>
  <c r="AA249" i="12"/>
  <c r="AB249" i="12"/>
  <c r="AA213" i="12"/>
  <c r="AB213" i="12"/>
  <c r="AA177" i="12"/>
  <c r="AB177" i="12"/>
  <c r="AA141" i="12"/>
  <c r="AB141" i="12"/>
  <c r="AA105" i="12"/>
  <c r="AB105" i="12"/>
  <c r="AA69" i="12"/>
  <c r="AB69" i="12"/>
  <c r="AA33" i="12"/>
  <c r="AB33" i="12"/>
  <c r="AA328" i="12"/>
  <c r="AB328" i="12"/>
  <c r="AA268" i="12"/>
  <c r="AB268" i="12"/>
  <c r="AB403" i="12"/>
  <c r="AA403" i="12"/>
  <c r="AB360" i="12"/>
  <c r="AA360" i="12"/>
  <c r="AA372" i="12"/>
  <c r="AB372" i="12"/>
  <c r="AA53" i="12"/>
  <c r="AB53" i="12"/>
  <c r="AA399" i="12"/>
  <c r="AB399" i="12"/>
  <c r="AA332" i="12"/>
  <c r="AB332" i="12"/>
  <c r="AA343" i="12"/>
  <c r="AB343" i="12"/>
  <c r="AA398" i="12"/>
  <c r="AB398" i="12"/>
  <c r="AA394" i="12"/>
  <c r="AB394" i="12"/>
  <c r="AA351" i="12"/>
  <c r="AB351" i="12"/>
  <c r="AA203" i="12"/>
  <c r="AB203" i="12"/>
  <c r="AB248" i="12"/>
  <c r="AA248" i="12"/>
  <c r="AA205" i="12"/>
  <c r="AB205" i="12"/>
  <c r="AA303" i="12"/>
  <c r="AB303" i="12"/>
  <c r="AA267" i="12"/>
  <c r="AB267" i="12"/>
  <c r="AA226" i="12"/>
  <c r="AB226" i="12"/>
  <c r="AA200" i="12"/>
  <c r="AB200" i="12"/>
  <c r="AA166" i="12"/>
  <c r="AB166" i="12"/>
  <c r="AA130" i="12"/>
  <c r="AB130" i="12"/>
  <c r="AA94" i="12"/>
  <c r="AB94" i="12"/>
  <c r="AA58" i="12"/>
  <c r="AB58" i="12"/>
  <c r="AA22" i="12"/>
  <c r="AB22" i="12"/>
  <c r="AA246" i="12"/>
  <c r="AB246" i="12"/>
  <c r="AA210" i="12"/>
  <c r="AB210" i="12"/>
  <c r="AA174" i="12"/>
  <c r="AB174" i="12"/>
  <c r="AA138" i="12"/>
  <c r="AB138" i="12"/>
  <c r="AB102" i="12"/>
  <c r="AA102" i="12"/>
  <c r="AB66" i="12"/>
  <c r="AA66" i="12"/>
  <c r="AB30" i="12"/>
  <c r="AA30" i="12"/>
  <c r="AB289" i="12"/>
  <c r="AA289" i="12"/>
  <c r="AA354" i="12"/>
  <c r="AB354" i="12"/>
  <c r="AA17" i="12"/>
  <c r="AB17" i="12"/>
  <c r="AA382" i="12"/>
  <c r="AB382" i="12"/>
  <c r="AA339" i="12"/>
  <c r="AB339" i="12"/>
  <c r="AB278" i="12"/>
  <c r="AA278" i="12"/>
  <c r="AA356" i="12"/>
  <c r="AB356" i="12"/>
  <c r="AB311" i="12"/>
  <c r="AA311" i="12"/>
  <c r="AB350" i="12"/>
  <c r="AA350" i="12"/>
  <c r="AA395" i="12"/>
  <c r="AB395" i="12"/>
  <c r="AA352" i="12"/>
  <c r="AB352" i="12"/>
  <c r="AA284" i="12"/>
  <c r="AB284" i="12"/>
  <c r="AA281" i="12"/>
  <c r="AB281" i="12"/>
  <c r="AA299" i="12"/>
  <c r="AB299" i="12"/>
  <c r="AA380" i="12"/>
  <c r="AB380" i="12"/>
  <c r="AA322" i="12"/>
  <c r="AB322" i="12"/>
  <c r="AA304" i="12"/>
  <c r="AB304" i="12"/>
  <c r="AA391" i="12"/>
  <c r="AB391" i="12"/>
  <c r="AA286" i="12"/>
  <c r="AB286" i="12"/>
  <c r="AA89" i="12"/>
  <c r="AB89" i="12"/>
  <c r="AA347" i="12"/>
  <c r="AB347" i="12"/>
  <c r="AA173" i="12"/>
  <c r="AB173" i="12"/>
  <c r="AA119" i="12"/>
  <c r="AB119" i="12"/>
  <c r="AA65" i="12"/>
  <c r="AB65" i="12"/>
  <c r="AA11" i="12"/>
  <c r="AB11" i="12"/>
  <c r="AA209" i="12"/>
  <c r="AB209" i="12"/>
  <c r="AB122" i="12"/>
  <c r="AA122" i="12"/>
  <c r="AB68" i="12"/>
  <c r="AA68" i="12"/>
  <c r="AA14" i="12"/>
  <c r="AB14" i="12"/>
  <c r="AB300" i="12"/>
  <c r="AA300" i="12"/>
  <c r="AA264" i="12"/>
  <c r="AB264" i="12"/>
  <c r="AA179" i="12"/>
  <c r="AB179" i="12"/>
  <c r="AB163" i="12"/>
  <c r="AA163" i="12"/>
  <c r="AB127" i="12"/>
  <c r="AA127" i="12"/>
  <c r="AA91" i="12"/>
  <c r="AB91" i="12"/>
  <c r="AB55" i="12"/>
  <c r="AA55" i="12"/>
  <c r="AA19" i="12"/>
  <c r="AB19" i="12"/>
  <c r="AA243" i="12"/>
  <c r="AB243" i="12"/>
  <c r="AA207" i="12"/>
  <c r="AB207" i="12"/>
  <c r="AA171" i="12"/>
  <c r="AB171" i="12"/>
  <c r="AA135" i="12"/>
  <c r="AB135" i="12"/>
  <c r="AA99" i="12"/>
  <c r="AB99" i="12"/>
  <c r="AA63" i="12"/>
  <c r="AB63" i="12"/>
  <c r="AA27" i="12"/>
  <c r="AB27" i="12"/>
  <c r="AA280" i="12"/>
  <c r="AB280" i="12"/>
  <c r="AA320" i="12"/>
  <c r="AB320" i="12"/>
  <c r="AB335" i="12"/>
  <c r="AA335" i="12"/>
  <c r="AA257" i="12"/>
  <c r="AB257" i="12"/>
  <c r="AB396" i="12"/>
  <c r="AA396" i="12"/>
  <c r="AA307" i="12"/>
  <c r="AB307" i="12"/>
  <c r="AA336" i="12"/>
  <c r="AB336" i="12"/>
  <c r="AA26" i="12"/>
  <c r="AB26" i="12"/>
  <c r="AA196" i="12"/>
  <c r="AB196" i="12"/>
  <c r="AA259" i="12"/>
  <c r="AB259" i="12"/>
  <c r="AA253" i="12"/>
  <c r="AB253" i="12"/>
  <c r="AA373" i="12"/>
  <c r="AB373" i="12"/>
  <c r="AA384" i="12"/>
  <c r="AB384" i="12"/>
  <c r="AA387" i="12"/>
  <c r="AB387" i="12"/>
  <c r="AA290" i="12"/>
  <c r="AB290" i="12"/>
  <c r="AA241" i="12"/>
  <c r="AB241" i="12"/>
  <c r="AA297" i="12"/>
  <c r="AB297" i="12"/>
  <c r="AA261" i="12"/>
  <c r="AB261" i="12"/>
  <c r="AB236" i="12"/>
  <c r="AA236" i="12"/>
  <c r="AA193" i="12"/>
  <c r="AB193" i="12"/>
  <c r="AA160" i="12"/>
  <c r="AB160" i="12"/>
  <c r="AA124" i="12"/>
  <c r="AB124" i="12"/>
  <c r="AA88" i="12"/>
  <c r="AB88" i="12"/>
  <c r="AA52" i="12"/>
  <c r="AB52" i="12"/>
  <c r="AA16" i="12"/>
  <c r="AB16" i="12"/>
  <c r="AA240" i="12"/>
  <c r="AB240" i="12"/>
  <c r="AB204" i="12"/>
  <c r="AA204" i="12"/>
  <c r="AA168" i="12"/>
  <c r="AB168" i="12"/>
  <c r="AA132" i="12"/>
  <c r="AB132" i="12"/>
  <c r="AA96" i="12"/>
  <c r="AB96" i="12"/>
  <c r="AA60" i="12"/>
  <c r="AB60" i="12"/>
  <c r="AA24" i="12"/>
  <c r="AB24" i="12"/>
  <c r="AA152" i="12"/>
  <c r="AB152" i="12"/>
  <c r="AA397" i="12"/>
  <c r="AB397" i="12"/>
  <c r="AA375" i="12"/>
  <c r="AB375" i="12"/>
  <c r="AA392" i="12"/>
  <c r="AB392" i="12"/>
  <c r="AA349" i="12"/>
  <c r="AB349" i="12"/>
  <c r="AB302" i="12"/>
  <c r="AA302" i="12"/>
  <c r="AA199" i="12"/>
  <c r="AB199" i="12"/>
  <c r="AA388" i="12"/>
  <c r="AB388" i="12"/>
  <c r="AA345" i="12"/>
  <c r="AB345" i="12"/>
  <c r="AA185" i="12"/>
  <c r="AB185" i="12"/>
  <c r="AB326" i="12"/>
  <c r="AA326" i="12"/>
  <c r="AA366" i="12"/>
  <c r="AB366" i="12"/>
  <c r="AA310" i="12"/>
  <c r="AB310" i="12"/>
  <c r="AB217" i="12"/>
  <c r="AA217" i="12"/>
  <c r="AB181" i="12"/>
  <c r="AA181" i="12"/>
  <c r="AB275" i="12"/>
  <c r="AA275" i="12"/>
  <c r="AA62" i="12"/>
  <c r="AB62" i="12"/>
  <c r="AA383" i="12"/>
  <c r="AB383" i="12"/>
  <c r="AA340" i="12"/>
  <c r="AB340" i="12"/>
  <c r="AA164" i="12"/>
  <c r="AB164" i="12"/>
  <c r="AA110" i="12"/>
  <c r="AB110" i="12"/>
  <c r="AA56" i="12"/>
  <c r="AB56" i="12"/>
  <c r="AA245" i="12"/>
  <c r="AB245" i="12"/>
  <c r="AA202" i="12"/>
  <c r="AB202" i="12"/>
  <c r="AB194" i="12"/>
  <c r="AA194" i="12"/>
  <c r="AA167" i="12"/>
  <c r="AB167" i="12"/>
  <c r="AA113" i="12"/>
  <c r="AB113" i="12"/>
  <c r="AA59" i="12"/>
  <c r="AB59" i="12"/>
  <c r="AA5" i="12"/>
  <c r="AB5" i="12"/>
  <c r="AA294" i="12"/>
  <c r="AB294" i="12"/>
  <c r="AA258" i="12"/>
  <c r="AB258" i="12"/>
  <c r="AB215" i="12"/>
  <c r="AA215" i="12"/>
  <c r="AA157" i="12"/>
  <c r="AB157" i="12"/>
  <c r="AA121" i="12"/>
  <c r="AB121" i="12"/>
  <c r="AB85" i="12"/>
  <c r="AA85" i="12"/>
  <c r="AA49" i="12"/>
  <c r="AB49" i="12"/>
  <c r="AA13" i="12"/>
  <c r="AB13" i="12"/>
  <c r="AA237" i="12"/>
  <c r="AB237" i="12"/>
  <c r="AA201" i="12"/>
  <c r="AB201" i="12"/>
  <c r="AA165" i="12"/>
  <c r="AB165" i="12"/>
  <c r="AA129" i="12"/>
  <c r="AB129" i="12"/>
  <c r="AA93" i="12"/>
  <c r="AB93" i="12"/>
  <c r="AA57" i="12"/>
  <c r="AB57" i="12"/>
  <c r="AA21" i="12"/>
  <c r="AB21" i="12"/>
  <c r="AA298" i="12"/>
  <c r="AB298" i="12"/>
  <c r="AA188" i="12"/>
  <c r="AB188" i="12"/>
  <c r="AA295" i="12"/>
  <c r="AB295" i="12"/>
  <c r="AA161" i="12"/>
  <c r="AB161" i="12"/>
  <c r="AA325" i="12"/>
  <c r="AB325" i="12"/>
  <c r="AA341" i="12"/>
  <c r="AB341" i="12"/>
  <c r="AA256" i="12"/>
  <c r="AB256" i="12"/>
  <c r="AA407" i="12"/>
  <c r="AB407" i="12"/>
  <c r="AA362" i="12"/>
  <c r="AB362" i="12"/>
  <c r="AA305" i="12"/>
  <c r="AB305" i="12"/>
  <c r="AA206" i="12"/>
  <c r="AB206" i="12"/>
  <c r="AA393" i="12"/>
  <c r="AB393" i="12"/>
  <c r="AB330" i="12"/>
  <c r="AA330" i="12"/>
  <c r="AA291" i="12"/>
  <c r="AB291" i="12"/>
  <c r="AA229" i="12"/>
  <c r="AB229" i="12"/>
  <c r="AA154" i="12"/>
  <c r="AB154" i="12"/>
  <c r="AA118" i="12"/>
  <c r="AB118" i="12"/>
  <c r="AA82" i="12"/>
  <c r="AB82" i="12"/>
  <c r="AA46" i="12"/>
  <c r="AB46" i="12"/>
  <c r="AA10" i="12"/>
  <c r="AB10" i="12"/>
  <c r="AA234" i="12"/>
  <c r="AB234" i="12"/>
  <c r="AA198" i="12"/>
  <c r="AB198" i="12"/>
  <c r="AA162" i="12"/>
  <c r="AB162" i="12"/>
  <c r="AA126" i="12"/>
  <c r="AB126" i="12"/>
  <c r="AB90" i="12"/>
  <c r="AA90" i="12"/>
  <c r="AA54" i="12"/>
  <c r="AB54" i="12"/>
  <c r="AA18" i="12"/>
  <c r="AB18" i="12"/>
  <c r="AB44" i="12"/>
  <c r="AA44" i="12"/>
  <c r="AA361" i="12"/>
  <c r="AB361" i="12"/>
  <c r="AB313" i="12"/>
  <c r="AA313" i="12"/>
  <c r="AA125" i="12"/>
  <c r="AB125" i="12"/>
  <c r="AA316" i="12"/>
  <c r="AB316" i="12"/>
  <c r="AA232" i="12"/>
  <c r="AB232" i="12"/>
  <c r="AA385" i="12"/>
  <c r="AB385" i="12"/>
  <c r="AB342" i="12"/>
  <c r="AA342" i="12"/>
  <c r="AA327" i="12"/>
  <c r="AB327" i="12"/>
  <c r="AA269" i="12"/>
  <c r="AB269" i="12"/>
  <c r="AA381" i="12"/>
  <c r="AB381" i="12"/>
  <c r="AB277" i="12"/>
  <c r="AA277" i="12"/>
  <c r="AA301" i="12"/>
  <c r="AB301" i="12"/>
  <c r="AA400" i="12"/>
  <c r="AB400" i="12"/>
  <c r="AA35" i="12"/>
  <c r="AB35" i="12"/>
  <c r="AA376" i="12"/>
  <c r="AB376" i="12"/>
  <c r="AA333" i="12"/>
  <c r="AB333" i="12"/>
  <c r="AB265" i="12"/>
  <c r="AA265" i="12"/>
  <c r="AA155" i="12"/>
  <c r="AB155" i="12"/>
  <c r="AA101" i="12"/>
  <c r="AB101" i="12"/>
  <c r="AA47" i="12"/>
  <c r="AB47" i="12"/>
  <c r="AA238" i="12"/>
  <c r="AB238" i="12"/>
  <c r="AB230" i="12"/>
  <c r="AA230" i="12"/>
  <c r="AB187" i="12"/>
  <c r="AA187" i="12"/>
  <c r="AA158" i="12"/>
  <c r="AB158" i="12"/>
  <c r="AA104" i="12"/>
  <c r="AB104" i="12"/>
  <c r="AB50" i="12"/>
  <c r="AA50" i="12"/>
  <c r="AA324" i="12"/>
  <c r="AB324" i="12"/>
  <c r="AA288" i="12"/>
  <c r="AB288" i="12"/>
  <c r="AB251" i="12"/>
  <c r="AA251" i="12"/>
  <c r="AA208" i="12"/>
  <c r="AB208" i="12"/>
  <c r="AA182" i="12"/>
  <c r="AB182" i="12"/>
  <c r="AB151" i="12"/>
  <c r="AA151" i="12"/>
  <c r="AB115" i="12"/>
  <c r="AA115" i="12"/>
  <c r="AA79" i="12"/>
  <c r="AB79" i="12"/>
  <c r="AA43" i="12"/>
  <c r="AB43" i="12"/>
  <c r="AA7" i="12"/>
  <c r="AB7" i="12"/>
  <c r="AA231" i="12"/>
  <c r="AB231" i="12"/>
  <c r="AA195" i="12"/>
  <c r="AB195" i="12"/>
  <c r="AA159" i="12"/>
  <c r="AB159" i="12"/>
  <c r="AA123" i="12"/>
  <c r="AB123" i="12"/>
  <c r="AA87" i="12"/>
  <c r="AB87" i="12"/>
  <c r="AA51" i="12"/>
  <c r="AB51" i="12"/>
  <c r="AA15" i="12"/>
  <c r="AB15" i="12"/>
  <c r="AA308" i="12"/>
  <c r="AB308" i="12"/>
  <c r="AA221" i="12"/>
  <c r="AB221" i="12"/>
  <c r="AA338" i="12"/>
  <c r="AB338" i="12"/>
  <c r="AA283" i="12"/>
  <c r="AB283" i="12"/>
  <c r="AA235" i="12"/>
  <c r="AB235" i="12"/>
  <c r="AA319" i="12"/>
  <c r="AB319" i="12"/>
  <c r="AA134" i="12"/>
  <c r="AB134" i="12"/>
  <c r="AA377" i="12"/>
  <c r="AB377" i="12"/>
  <c r="AA334" i="12"/>
  <c r="AB334" i="12"/>
  <c r="AA314" i="12"/>
  <c r="AB314" i="12"/>
  <c r="AA355" i="12"/>
  <c r="AB355" i="12"/>
  <c r="AA296" i="12"/>
  <c r="AB296" i="12"/>
  <c r="AA191" i="12"/>
  <c r="AB191" i="12"/>
  <c r="AA321" i="12"/>
  <c r="AB321" i="12"/>
  <c r="AA285" i="12"/>
  <c r="AB285" i="12"/>
  <c r="AA148" i="12"/>
  <c r="AB148" i="12"/>
  <c r="AA112" i="12"/>
  <c r="AB112" i="12"/>
  <c r="AA76" i="12"/>
  <c r="AB76" i="12"/>
  <c r="AA40" i="12"/>
  <c r="AB40" i="12"/>
  <c r="AA4" i="12"/>
  <c r="AB4" i="12"/>
  <c r="AA228" i="12"/>
  <c r="AB228" i="12"/>
  <c r="AA192" i="12"/>
  <c r="AB192" i="12"/>
  <c r="AA156" i="12"/>
  <c r="AB156" i="12"/>
  <c r="AA120" i="12"/>
  <c r="AB120" i="12"/>
  <c r="AA84" i="12"/>
  <c r="AB84" i="12"/>
  <c r="AB48" i="12"/>
  <c r="AA48" i="12"/>
  <c r="AA12" i="12"/>
  <c r="AB12" i="12"/>
  <c r="AA346" i="12"/>
  <c r="AB346" i="12"/>
  <c r="AB359" i="12"/>
  <c r="AA359" i="12"/>
  <c r="AA364" i="12"/>
  <c r="AB364" i="12"/>
  <c r="AA274" i="12"/>
  <c r="AB274" i="12"/>
  <c r="AB98" i="12"/>
  <c r="AA98" i="12"/>
  <c r="AA224" i="12"/>
  <c r="AB224" i="12"/>
  <c r="AA378" i="12"/>
  <c r="AB378" i="12"/>
  <c r="AA266" i="12"/>
  <c r="AB266" i="12"/>
  <c r="AA170" i="12"/>
  <c r="AB170" i="12"/>
  <c r="AA8" i="12"/>
  <c r="AB8" i="12"/>
  <c r="AA412" i="12"/>
  <c r="AB412" i="12"/>
  <c r="AA369" i="12"/>
  <c r="AB369" i="12"/>
  <c r="AA146" i="12"/>
  <c r="AB146" i="12"/>
  <c r="AA92" i="12"/>
  <c r="AB92" i="12"/>
  <c r="AA38" i="12"/>
  <c r="AB38" i="12"/>
  <c r="AA223" i="12"/>
  <c r="AB223" i="12"/>
  <c r="AA149" i="12"/>
  <c r="AB149" i="12"/>
  <c r="AA95" i="12"/>
  <c r="AB95" i="12"/>
  <c r="AA41" i="12"/>
  <c r="AB41" i="12"/>
  <c r="AB318" i="12"/>
  <c r="AA318" i="12"/>
  <c r="AA282" i="12"/>
  <c r="AB282" i="12"/>
  <c r="AA244" i="12"/>
  <c r="AB244" i="12"/>
  <c r="AA218" i="12"/>
  <c r="AB218" i="12"/>
  <c r="AB145" i="12"/>
  <c r="AA145" i="12"/>
  <c r="AB109" i="12"/>
  <c r="AA109" i="12"/>
  <c r="AA73" i="12"/>
  <c r="AB73" i="12"/>
  <c r="AA37" i="12"/>
  <c r="AB37" i="12"/>
  <c r="AA225" i="12"/>
  <c r="AB225" i="12"/>
  <c r="AA189" i="12"/>
  <c r="AB189" i="12"/>
  <c r="AA153" i="12"/>
  <c r="AB153" i="12"/>
  <c r="AA117" i="12"/>
  <c r="AB117" i="12"/>
  <c r="AA81" i="12"/>
  <c r="AB81" i="12"/>
  <c r="AA45" i="12"/>
  <c r="AB45" i="12"/>
  <c r="AA9" i="12"/>
  <c r="AB9" i="12"/>
  <c r="AA357" i="12"/>
  <c r="AB357" i="12"/>
  <c r="AB374" i="12"/>
  <c r="AA374" i="12"/>
  <c r="AB331" i="12"/>
  <c r="AA331" i="12"/>
  <c r="AB272" i="12"/>
  <c r="AA272" i="12"/>
  <c r="AA107" i="12"/>
  <c r="AB107" i="12"/>
  <c r="AA413" i="12"/>
  <c r="AB413" i="12"/>
  <c r="AA370" i="12"/>
  <c r="AB370" i="12"/>
  <c r="AA408" i="12"/>
  <c r="AB408" i="12"/>
  <c r="AA416" i="12"/>
  <c r="AB416" i="12"/>
  <c r="AA348" i="12"/>
  <c r="AB348" i="12"/>
  <c r="AA329" i="12"/>
  <c r="AB329" i="12"/>
  <c r="AB365" i="12"/>
  <c r="AA365" i="12"/>
  <c r="AB317" i="12"/>
  <c r="AA317" i="12"/>
  <c r="AA227" i="12"/>
  <c r="AB227" i="12"/>
  <c r="AA184" i="12"/>
  <c r="AB184" i="12"/>
  <c r="AA176" i="12"/>
  <c r="AB176" i="12"/>
  <c r="AA315" i="12"/>
  <c r="AB315" i="12"/>
  <c r="AA279" i="12"/>
  <c r="AB279" i="12"/>
  <c r="AA197" i="12"/>
  <c r="AB197" i="12"/>
  <c r="AA142" i="12"/>
  <c r="AB142" i="12"/>
  <c r="AA106" i="12"/>
  <c r="AB106" i="12"/>
  <c r="AA70" i="12"/>
  <c r="AB70" i="12"/>
  <c r="AA34" i="12"/>
  <c r="AB34" i="12"/>
  <c r="AA222" i="12"/>
  <c r="AB222" i="12"/>
  <c r="AB186" i="12"/>
  <c r="AA186" i="12"/>
  <c r="AB150" i="12"/>
  <c r="AA150" i="12"/>
  <c r="AA114" i="12"/>
  <c r="AB114" i="12"/>
  <c r="AA78" i="12"/>
  <c r="AB78" i="12"/>
  <c r="AB42" i="12"/>
  <c r="AA42" i="12"/>
  <c r="AA6" i="12"/>
  <c r="AB6" i="12"/>
  <c r="AB390" i="12"/>
  <c r="AA390" i="12"/>
  <c r="AB371" i="12"/>
  <c r="AA371" i="12"/>
  <c r="AB263" i="12"/>
  <c r="AA263" i="12"/>
  <c r="AA71" i="12"/>
  <c r="AB71" i="12"/>
  <c r="AA353" i="12"/>
  <c r="AB353" i="12"/>
  <c r="AA293" i="12"/>
  <c r="AB293" i="12"/>
  <c r="AB414" i="12"/>
  <c r="AA414" i="12"/>
  <c r="AB409" i="12"/>
  <c r="AA409" i="12"/>
  <c r="AA344" i="12"/>
  <c r="AB344" i="12"/>
  <c r="AA271" i="12"/>
  <c r="AB271" i="12"/>
  <c r="AB287" i="12"/>
  <c r="AA287" i="12"/>
  <c r="AA143" i="12"/>
  <c r="AB143" i="12"/>
  <c r="AA405" i="12"/>
  <c r="AB405" i="12"/>
  <c r="AA137" i="12"/>
  <c r="AB137" i="12"/>
  <c r="AA83" i="12"/>
  <c r="AB83" i="12"/>
  <c r="AA29" i="12"/>
  <c r="AB29" i="12"/>
  <c r="AA140" i="12"/>
  <c r="AB140" i="12"/>
  <c r="AA86" i="12"/>
  <c r="AB86" i="12"/>
  <c r="AA32" i="12"/>
  <c r="AB32" i="12"/>
  <c r="AA312" i="12"/>
  <c r="AB312" i="12"/>
  <c r="AA276" i="12"/>
  <c r="AB276" i="12"/>
  <c r="AB254" i="12"/>
  <c r="AA254" i="12"/>
  <c r="AA211" i="12"/>
  <c r="AB211" i="12"/>
  <c r="AA175" i="12"/>
  <c r="AB175" i="12"/>
  <c r="AB139" i="12"/>
  <c r="AA139" i="12"/>
  <c r="AB103" i="12"/>
  <c r="AA103" i="12"/>
  <c r="AA67" i="12"/>
  <c r="AB67" i="12"/>
  <c r="AA31" i="12"/>
  <c r="AB31" i="12"/>
  <c r="AA255" i="12"/>
  <c r="AB255" i="12"/>
  <c r="AA219" i="12"/>
  <c r="AB219" i="12"/>
  <c r="AA183" i="12"/>
  <c r="AB183" i="12"/>
  <c r="AA147" i="12"/>
  <c r="AB147" i="12"/>
  <c r="AA111" i="12"/>
  <c r="AB111" i="12"/>
  <c r="AA75" i="12"/>
  <c r="AB75" i="12"/>
  <c r="AA39" i="12"/>
  <c r="AB39" i="12"/>
  <c r="AA3" i="12"/>
  <c r="AB3" i="12"/>
  <c r="Z411" i="12"/>
  <c r="Z339" i="12"/>
  <c r="Z110" i="12"/>
  <c r="Z314" i="12"/>
  <c r="Z377" i="12"/>
  <c r="Z355" i="12"/>
  <c r="Z296" i="12"/>
  <c r="Z133" i="12"/>
  <c r="Z387" i="12"/>
  <c r="Z317" i="12"/>
  <c r="Z202" i="12"/>
  <c r="Z167" i="12"/>
  <c r="Z113" i="12"/>
  <c r="Z59" i="12"/>
  <c r="Z5" i="12"/>
  <c r="Z276" i="12"/>
  <c r="Z208" i="12"/>
  <c r="Z193" i="12"/>
  <c r="Z157" i="12"/>
  <c r="Z103" i="12"/>
  <c r="Z49" i="12"/>
  <c r="Z249" i="12"/>
  <c r="Z213" i="12"/>
  <c r="Z177" i="12"/>
  <c r="Z141" i="12"/>
  <c r="Z105" i="12"/>
  <c r="Z69" i="12"/>
  <c r="Z33" i="12"/>
  <c r="Z272" i="12"/>
  <c r="Z414" i="12"/>
  <c r="Z348" i="12"/>
  <c r="Z119" i="12"/>
  <c r="Z383" i="12"/>
  <c r="Z191" i="12"/>
  <c r="Z241" i="12"/>
  <c r="Z163" i="12"/>
  <c r="Z109" i="12"/>
  <c r="Z55" i="12"/>
  <c r="Z309" i="12"/>
  <c r="Z273" i="12"/>
  <c r="Z197" i="12"/>
  <c r="Z182" i="12"/>
  <c r="Z152" i="12"/>
  <c r="Z98" i="12"/>
  <c r="Z44" i="12"/>
  <c r="Z246" i="12"/>
  <c r="Z210" i="12"/>
  <c r="Z174" i="12"/>
  <c r="Z138" i="12"/>
  <c r="Z102" i="12"/>
  <c r="Z66" i="12"/>
  <c r="Z30" i="12"/>
  <c r="Z97" i="12"/>
  <c r="Z304" i="12"/>
  <c r="Z400" i="12"/>
  <c r="Z221" i="12"/>
  <c r="Z338" i="12"/>
  <c r="Z83" i="12"/>
  <c r="Z396" i="12"/>
  <c r="Z239" i="12"/>
  <c r="Z416" i="12"/>
  <c r="Z344" i="12"/>
  <c r="Z329" i="12"/>
  <c r="Z248" i="12"/>
  <c r="Z106" i="12"/>
  <c r="Z376" i="12"/>
  <c r="Z290" i="12"/>
  <c r="Z184" i="12"/>
  <c r="Z230" i="12"/>
  <c r="Z158" i="12"/>
  <c r="Z104" i="12"/>
  <c r="Z50" i="12"/>
  <c r="Z306" i="12"/>
  <c r="Z270" i="12"/>
  <c r="Z190" i="12"/>
  <c r="Z175" i="12"/>
  <c r="Z148" i="12"/>
  <c r="Z94" i="12"/>
  <c r="Z40" i="12"/>
  <c r="Z243" i="12"/>
  <c r="Z207" i="12"/>
  <c r="Z171" i="12"/>
  <c r="Z135" i="12"/>
  <c r="Z99" i="12"/>
  <c r="Z63" i="12"/>
  <c r="Z27" i="12"/>
  <c r="Z293" i="12"/>
  <c r="Z308" i="12"/>
  <c r="Z284" i="12"/>
  <c r="Z393" i="12"/>
  <c r="Z178" i="12"/>
  <c r="Z331" i="12"/>
  <c r="Z70" i="12"/>
  <c r="Z406" i="12"/>
  <c r="Z196" i="12"/>
  <c r="Z409" i="12"/>
  <c r="Z337" i="12"/>
  <c r="Z92" i="12"/>
  <c r="Z369" i="12"/>
  <c r="Z223" i="12"/>
  <c r="Z154" i="12"/>
  <c r="Z100" i="12"/>
  <c r="Z46" i="12"/>
  <c r="Z303" i="12"/>
  <c r="Z267" i="12"/>
  <c r="Z179" i="12"/>
  <c r="Z143" i="12"/>
  <c r="Z89" i="12"/>
  <c r="Z35" i="12"/>
  <c r="Z240" i="12"/>
  <c r="Z204" i="12"/>
  <c r="Z168" i="12"/>
  <c r="Z132" i="12"/>
  <c r="Z96" i="12"/>
  <c r="Z60" i="12"/>
  <c r="Z24" i="12"/>
  <c r="Z389" i="12"/>
  <c r="Z350" i="12"/>
  <c r="Z268" i="12"/>
  <c r="Z74" i="12"/>
  <c r="Z56" i="12"/>
  <c r="Z388" i="12"/>
  <c r="Z185" i="12"/>
  <c r="Z402" i="12"/>
  <c r="Z330" i="12"/>
  <c r="Z271" i="12"/>
  <c r="Z318" i="12"/>
  <c r="Z79" i="12"/>
  <c r="Z263" i="12"/>
  <c r="Z365" i="12"/>
  <c r="Z212" i="12"/>
  <c r="Z149" i="12"/>
  <c r="Z95" i="12"/>
  <c r="Z41" i="12"/>
  <c r="Z300" i="12"/>
  <c r="Z264" i="12"/>
  <c r="Z139" i="12"/>
  <c r="Z85" i="12"/>
  <c r="Z31" i="12"/>
  <c r="Z237" i="12"/>
  <c r="Z201" i="12"/>
  <c r="Z165" i="12"/>
  <c r="Z129" i="12"/>
  <c r="Z93" i="12"/>
  <c r="Z57" i="12"/>
  <c r="Z21" i="12"/>
  <c r="Z259" i="12"/>
  <c r="Z382" i="12"/>
  <c r="Z316" i="12"/>
  <c r="Z257" i="12"/>
  <c r="Z392" i="12"/>
  <c r="Z323" i="12"/>
  <c r="Z250" i="12"/>
  <c r="Z43" i="12"/>
  <c r="Z320" i="12"/>
  <c r="Z363" i="12"/>
  <c r="Z292" i="12"/>
  <c r="Z398" i="12"/>
  <c r="Z260" i="12"/>
  <c r="Z34" i="12"/>
  <c r="Z65" i="12"/>
  <c r="Z358" i="12"/>
  <c r="Z115" i="12"/>
  <c r="Z280" i="12"/>
  <c r="Z205" i="12"/>
  <c r="Z145" i="12"/>
  <c r="Z91" i="12"/>
  <c r="Z37" i="12"/>
  <c r="Z297" i="12"/>
  <c r="Z261" i="12"/>
  <c r="Z254" i="12"/>
  <c r="Z134" i="12"/>
  <c r="Z80" i="12"/>
  <c r="Z26" i="12"/>
  <c r="Z234" i="12"/>
  <c r="Z198" i="12"/>
  <c r="Z162" i="12"/>
  <c r="Z126" i="12"/>
  <c r="Z90" i="12"/>
  <c r="Z54" i="12"/>
  <c r="Z18" i="12"/>
  <c r="Z232" i="12"/>
  <c r="Z375" i="12"/>
  <c r="Z385" i="12"/>
  <c r="Z242" i="12"/>
  <c r="Z29" i="12"/>
  <c r="Z345" i="12"/>
  <c r="Z281" i="12"/>
  <c r="Z372" i="12"/>
  <c r="Z155" i="12"/>
  <c r="Z391" i="12"/>
  <c r="Z322" i="12"/>
  <c r="Z52" i="12"/>
  <c r="Z88" i="12"/>
  <c r="Z351" i="12"/>
  <c r="Z265" i="12"/>
  <c r="Z269" i="12"/>
  <c r="Z7" i="12"/>
  <c r="Z194" i="12"/>
  <c r="Z140" i="12"/>
  <c r="Z86" i="12"/>
  <c r="Z32" i="12"/>
  <c r="Z294" i="12"/>
  <c r="Z258" i="12"/>
  <c r="Z247" i="12"/>
  <c r="Z130" i="12"/>
  <c r="Z76" i="12"/>
  <c r="Z22" i="12"/>
  <c r="Z231" i="12"/>
  <c r="Z195" i="12"/>
  <c r="Z159" i="12"/>
  <c r="Z123" i="12"/>
  <c r="Z87" i="12"/>
  <c r="Z51" i="12"/>
  <c r="Z15" i="12"/>
  <c r="Z349" i="12"/>
  <c r="Z415" i="12"/>
  <c r="Z408" i="12"/>
  <c r="Z181" i="12"/>
  <c r="Z371" i="12"/>
  <c r="Z289" i="12"/>
  <c r="Z328" i="12"/>
  <c r="Z378" i="12"/>
  <c r="Z311" i="12"/>
  <c r="Z199" i="12"/>
  <c r="Z287" i="12"/>
  <c r="Z16" i="12"/>
  <c r="Z274" i="12"/>
  <c r="Z128" i="12"/>
  <c r="Z384" i="12"/>
  <c r="Z403" i="12"/>
  <c r="Z38" i="12"/>
  <c r="Z347" i="12"/>
  <c r="Z214" i="12"/>
  <c r="Z370" i="12"/>
  <c r="Z245" i="12"/>
  <c r="Z187" i="12"/>
  <c r="Z136" i="12"/>
  <c r="Z82" i="12"/>
  <c r="Z28" i="12"/>
  <c r="Z291" i="12"/>
  <c r="Z251" i="12"/>
  <c r="Z236" i="12"/>
  <c r="Z125" i="12"/>
  <c r="Z71" i="12"/>
  <c r="Z17" i="12"/>
  <c r="Z228" i="12"/>
  <c r="Z192" i="12"/>
  <c r="Z156" i="12"/>
  <c r="Z120" i="12"/>
  <c r="Z84" i="12"/>
  <c r="Z48" i="12"/>
  <c r="Z12" i="12"/>
  <c r="Z332" i="12"/>
  <c r="Z283" i="12"/>
  <c r="Z335" i="12"/>
  <c r="Z342" i="12"/>
  <c r="Z341" i="12"/>
  <c r="Z324" i="12"/>
  <c r="Z364" i="12"/>
  <c r="Z278" i="12"/>
  <c r="Z312" i="12"/>
  <c r="Z374" i="12"/>
  <c r="Z307" i="12"/>
  <c r="Z188" i="12"/>
  <c r="Z164" i="12"/>
  <c r="Z386" i="12"/>
  <c r="Z359" i="12"/>
  <c r="Z299" i="12"/>
  <c r="Z101" i="12"/>
  <c r="Z380" i="12"/>
  <c r="Z217" i="12"/>
  <c r="Z413" i="12"/>
  <c r="Z25" i="12"/>
  <c r="Z399" i="12"/>
  <c r="Z412" i="12"/>
  <c r="Z340" i="12"/>
  <c r="Z203" i="12"/>
  <c r="Z325" i="12"/>
  <c r="Z238" i="12"/>
  <c r="Z176" i="12"/>
  <c r="Z131" i="12"/>
  <c r="Z77" i="12"/>
  <c r="Z23" i="12"/>
  <c r="Z288" i="12"/>
  <c r="Z244" i="12"/>
  <c r="Z229" i="12"/>
  <c r="Z121" i="12"/>
  <c r="Z67" i="12"/>
  <c r="Z13" i="12"/>
  <c r="Z225" i="12"/>
  <c r="Z189" i="12"/>
  <c r="Z153" i="12"/>
  <c r="Z117" i="12"/>
  <c r="Z81" i="12"/>
  <c r="Z45" i="12"/>
  <c r="Z9" i="12"/>
  <c r="Z319" i="12"/>
  <c r="Z253" i="12"/>
  <c r="Z390" i="12"/>
  <c r="Z20" i="12"/>
  <c r="Z357" i="12"/>
  <c r="Z367" i="12"/>
  <c r="Z302" i="12"/>
  <c r="Z321" i="12"/>
  <c r="Z151" i="12"/>
  <c r="Z368" i="12"/>
  <c r="Z169" i="12"/>
  <c r="Z315" i="12"/>
  <c r="Z373" i="12"/>
  <c r="Z310" i="12"/>
  <c r="Z206" i="12"/>
  <c r="Z352" i="12"/>
  <c r="Z286" i="12"/>
  <c r="Z173" i="12"/>
  <c r="Z11" i="12"/>
  <c r="Z381" i="12"/>
  <c r="Z405" i="12"/>
  <c r="Z333" i="12"/>
  <c r="Z227" i="12"/>
  <c r="Z127" i="12"/>
  <c r="Z73" i="12"/>
  <c r="Z19" i="12"/>
  <c r="Z285" i="12"/>
  <c r="Z233" i="12"/>
  <c r="Z218" i="12"/>
  <c r="Z170" i="12"/>
  <c r="Z116" i="12"/>
  <c r="Z62" i="12"/>
  <c r="Z8" i="12"/>
  <c r="Z222" i="12"/>
  <c r="Z186" i="12"/>
  <c r="Z150" i="12"/>
  <c r="Z114" i="12"/>
  <c r="Z78" i="12"/>
  <c r="Z42" i="12"/>
  <c r="Z6" i="12"/>
  <c r="Z404" i="12"/>
  <c r="Z353" i="12"/>
  <c r="Z47" i="12"/>
  <c r="Z360" i="12"/>
  <c r="Z298" i="12"/>
  <c r="Z137" i="12"/>
  <c r="Z295" i="12"/>
  <c r="Z142" i="12"/>
  <c r="Z277" i="12"/>
  <c r="Z326" i="12"/>
  <c r="Z256" i="12"/>
  <c r="Z410" i="12"/>
  <c r="Z366" i="12"/>
  <c r="Z305" i="12"/>
  <c r="Z275" i="12"/>
  <c r="Z160" i="12"/>
  <c r="Z336" i="12"/>
  <c r="Z334" i="12"/>
  <c r="Z401" i="12"/>
  <c r="Z354" i="12"/>
  <c r="Z220" i="12"/>
  <c r="Z122" i="12"/>
  <c r="Z68" i="12"/>
  <c r="Z14" i="12"/>
  <c r="Z282" i="12"/>
  <c r="Z226" i="12"/>
  <c r="Z211" i="12"/>
  <c r="Z166" i="12"/>
  <c r="Z112" i="12"/>
  <c r="Z58" i="12"/>
  <c r="Z4" i="12"/>
  <c r="Z255" i="12"/>
  <c r="Z219" i="12"/>
  <c r="Z183" i="12"/>
  <c r="Z147" i="12"/>
  <c r="Z111" i="12"/>
  <c r="Z75" i="12"/>
  <c r="Z39" i="12"/>
  <c r="Z3" i="12"/>
  <c r="Z407" i="12"/>
  <c r="Z361" i="12"/>
  <c r="Z397" i="12"/>
  <c r="Z379" i="12"/>
  <c r="Z346" i="12"/>
  <c r="Z356" i="12"/>
  <c r="Z327" i="12"/>
  <c r="Z262" i="12"/>
  <c r="Z124" i="12"/>
  <c r="Z61" i="12"/>
  <c r="Z266" i="12"/>
  <c r="Z395" i="12"/>
  <c r="Z362" i="12"/>
  <c r="Z301" i="12"/>
  <c r="Z343" i="12"/>
  <c r="Z146" i="12"/>
  <c r="Z235" i="12"/>
  <c r="Z394" i="12"/>
  <c r="Z224" i="12"/>
  <c r="Z313" i="12"/>
  <c r="Z209" i="12"/>
  <c r="Z172" i="12"/>
  <c r="Z118" i="12"/>
  <c r="Z64" i="12"/>
  <c r="Z10" i="12"/>
  <c r="Z279" i="12"/>
  <c r="Z215" i="12"/>
  <c r="Z200" i="12"/>
  <c r="Z161" i="12"/>
  <c r="Z107" i="12"/>
  <c r="Z53" i="12"/>
  <c r="Z252" i="12"/>
  <c r="Z216" i="12"/>
  <c r="Z180" i="12"/>
  <c r="Z144" i="12"/>
  <c r="Z108" i="12"/>
  <c r="Z72" i="12"/>
  <c r="Z36" i="12"/>
  <c r="S2" i="11"/>
  <c r="S2" i="9"/>
  <c r="O12" i="9"/>
  <c r="O12" i="8"/>
  <c r="N15" i="4"/>
  <c r="N15" i="5"/>
  <c r="O15" i="6"/>
  <c r="O12" i="7"/>
  <c r="S2" i="8"/>
  <c r="X2" i="8"/>
  <c r="X2" i="7"/>
  <c r="S2" i="7"/>
  <c r="R2" i="5"/>
  <c r="R2" i="4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V250" i="19"/>
  <c r="V274" i="19"/>
  <c r="V298" i="19"/>
  <c r="V322" i="19"/>
  <c r="V346" i="19"/>
  <c r="AA255" i="19"/>
  <c r="AA279" i="19"/>
  <c r="AA303" i="19"/>
  <c r="AA327" i="19"/>
  <c r="AA351" i="19"/>
  <c r="W266" i="19"/>
  <c r="W298" i="19"/>
  <c r="W330" i="19"/>
  <c r="W362" i="19"/>
  <c r="V271" i="19"/>
  <c r="V295" i="19"/>
  <c r="V319" i="19"/>
  <c r="V343" i="19"/>
  <c r="V252" i="19"/>
  <c r="V276" i="19"/>
  <c r="V300" i="19"/>
  <c r="V324" i="19"/>
  <c r="V348" i="19"/>
  <c r="AA258" i="19"/>
  <c r="AA282" i="19"/>
  <c r="AA306" i="19"/>
  <c r="AA330" i="19"/>
  <c r="W273" i="19"/>
  <c r="W305" i="19"/>
  <c r="W337" i="19"/>
  <c r="Z268" i="19"/>
  <c r="W317" i="19"/>
  <c r="W360" i="19"/>
  <c r="X317" i="19"/>
  <c r="X356" i="19"/>
  <c r="W312" i="19"/>
  <c r="V352" i="19"/>
  <c r="V307" i="19"/>
  <c r="W348" i="19"/>
  <c r="V288" i="19"/>
  <c r="Z326" i="19"/>
  <c r="W256" i="19"/>
  <c r="X307" i="19"/>
  <c r="Z350" i="19"/>
  <c r="W291" i="19"/>
  <c r="AA329" i="19"/>
  <c r="X363" i="19"/>
  <c r="W253" i="19"/>
  <c r="X353" i="19"/>
  <c r="X264" i="19"/>
  <c r="Z254" i="19"/>
  <c r="Z265" i="19"/>
  <c r="AA265" i="19"/>
  <c r="Y281" i="19"/>
  <c r="X275" i="19"/>
  <c r="AA302" i="19"/>
  <c r="Z351" i="19"/>
  <c r="Y251" i="19"/>
  <c r="Y275" i="19"/>
  <c r="Y299" i="19"/>
  <c r="Y323" i="19"/>
  <c r="Y347" i="19"/>
  <c r="X258" i="19"/>
  <c r="X282" i="19"/>
  <c r="X306" i="19"/>
  <c r="X330" i="19"/>
  <c r="X354" i="19"/>
  <c r="Y269" i="19"/>
  <c r="Y301" i="19"/>
  <c r="Y333" i="19"/>
  <c r="AA363" i="19"/>
  <c r="AA272" i="19"/>
  <c r="AA296" i="19"/>
  <c r="AA320" i="19"/>
  <c r="AA344" i="19"/>
  <c r="AA253" i="19"/>
  <c r="AA277" i="19"/>
  <c r="AA301" i="19"/>
  <c r="AA325" i="19"/>
  <c r="AA349" i="19"/>
  <c r="W260" i="19"/>
  <c r="W284" i="19"/>
  <c r="W308" i="19"/>
  <c r="W332" i="19"/>
  <c r="X276" i="19"/>
  <c r="X308" i="19"/>
  <c r="Y252" i="19"/>
  <c r="W270" i="19"/>
  <c r="V320" i="19"/>
  <c r="AA362" i="19"/>
  <c r="W320" i="19"/>
  <c r="Y358" i="19"/>
  <c r="V315" i="19"/>
  <c r="Y356" i="19"/>
  <c r="X312" i="19"/>
  <c r="W350" i="19"/>
  <c r="X293" i="19"/>
  <c r="Y329" i="19"/>
  <c r="V264" i="19"/>
  <c r="Y310" i="19"/>
  <c r="Y352" i="19"/>
  <c r="W294" i="19"/>
  <c r="Z332" i="19"/>
  <c r="V253" i="19"/>
  <c r="X261" i="19"/>
  <c r="Y363" i="19"/>
  <c r="Y272" i="19"/>
  <c r="Y264" i="19"/>
  <c r="Y273" i="19"/>
  <c r="V275" i="19"/>
  <c r="Y288" i="19"/>
  <c r="Z281" i="19"/>
  <c r="AA308" i="19"/>
  <c r="W357" i="19"/>
  <c r="V254" i="19"/>
  <c r="V278" i="19"/>
  <c r="V302" i="19"/>
  <c r="V326" i="19"/>
  <c r="V350" i="19"/>
  <c r="AA259" i="19"/>
  <c r="AA283" i="19"/>
  <c r="AA307" i="19"/>
  <c r="AA331" i="19"/>
  <c r="AA355" i="19"/>
  <c r="Z272" i="19"/>
  <c r="Z304" i="19"/>
  <c r="Z336" i="19"/>
  <c r="Y250" i="19"/>
  <c r="Y274" i="19"/>
  <c r="Y298" i="19"/>
  <c r="Y322" i="19"/>
  <c r="Y346" i="19"/>
  <c r="W255" i="19"/>
  <c r="W279" i="19"/>
  <c r="W303" i="19"/>
  <c r="W327" i="19"/>
  <c r="W351" i="19"/>
  <c r="X263" i="19"/>
  <c r="X287" i="19"/>
  <c r="X311" i="19"/>
  <c r="X335" i="19"/>
  <c r="Z279" i="19"/>
  <c r="Z311" i="19"/>
  <c r="X257" i="19"/>
  <c r="V251" i="19"/>
  <c r="X325" i="19"/>
  <c r="W251" i="19"/>
  <c r="V323" i="19"/>
  <c r="X360" i="19"/>
  <c r="X320" i="19"/>
  <c r="Z358" i="19"/>
  <c r="W315" i="19"/>
  <c r="W352" i="19"/>
  <c r="W296" i="19"/>
  <c r="AA334" i="19"/>
  <c r="Z267" i="19"/>
  <c r="X313" i="19"/>
  <c r="X361" i="19"/>
  <c r="Y296" i="19"/>
  <c r="W340" i="19"/>
  <c r="W261" i="19"/>
  <c r="W272" i="19"/>
  <c r="X253" i="19"/>
  <c r="AA278" i="19"/>
  <c r="X273" i="19"/>
  <c r="Y280" i="19"/>
  <c r="X281" i="19"/>
  <c r="AA294" i="19"/>
  <c r="X289" i="19"/>
  <c r="Y316" i="19"/>
  <c r="V261" i="19"/>
  <c r="Y255" i="19"/>
  <c r="Y279" i="19"/>
  <c r="Y303" i="19"/>
  <c r="Y327" i="19"/>
  <c r="Y351" i="19"/>
  <c r="X262" i="19"/>
  <c r="X286" i="19"/>
  <c r="X310" i="19"/>
  <c r="X334" i="19"/>
  <c r="X358" i="19"/>
  <c r="W274" i="19"/>
  <c r="W306" i="19"/>
  <c r="W338" i="19"/>
  <c r="Z253" i="19"/>
  <c r="Z277" i="19"/>
  <c r="Z301" i="19"/>
  <c r="Z325" i="19"/>
  <c r="Z349" i="19"/>
  <c r="Z258" i="19"/>
  <c r="Z282" i="19"/>
  <c r="Z306" i="19"/>
  <c r="Z330" i="19"/>
  <c r="Z354" i="19"/>
  <c r="V265" i="19"/>
  <c r="V289" i="19"/>
  <c r="V313" i="19"/>
  <c r="V337" i="19"/>
  <c r="W281" i="19"/>
  <c r="W313" i="19"/>
  <c r="Y260" i="19"/>
  <c r="AA254" i="19"/>
  <c r="W328" i="19"/>
  <c r="V259" i="19"/>
  <c r="X328" i="19"/>
  <c r="X251" i="19"/>
  <c r="W323" i="19"/>
  <c r="Y360" i="19"/>
  <c r="W318" i="19"/>
  <c r="AA354" i="19"/>
  <c r="V299" i="19"/>
  <c r="Z337" i="19"/>
  <c r="W277" i="19"/>
  <c r="Z315" i="19"/>
  <c r="W363" i="19"/>
  <c r="X299" i="19"/>
  <c r="W342" i="19"/>
  <c r="X269" i="19"/>
  <c r="Y278" i="19"/>
  <c r="Y262" i="19"/>
  <c r="Y286" i="19"/>
  <c r="X280" i="19"/>
  <c r="AA286" i="19"/>
  <c r="Z294" i="19"/>
  <c r="AA300" i="19"/>
  <c r="Z302" i="19"/>
  <c r="V328" i="19"/>
  <c r="W269" i="19"/>
  <c r="V258" i="19"/>
  <c r="V282" i="19"/>
  <c r="V306" i="19"/>
  <c r="V330" i="19"/>
  <c r="V354" i="19"/>
  <c r="AA263" i="19"/>
  <c r="AA287" i="19"/>
  <c r="AA311" i="19"/>
  <c r="AA335" i="19"/>
  <c r="AA359" i="19"/>
  <c r="Y277" i="19"/>
  <c r="Y309" i="19"/>
  <c r="Y341" i="19"/>
  <c r="V255" i="19"/>
  <c r="V279" i="19"/>
  <c r="V303" i="19"/>
  <c r="V327" i="19"/>
  <c r="V351" i="19"/>
  <c r="V260" i="19"/>
  <c r="V284" i="19"/>
  <c r="V308" i="19"/>
  <c r="V332" i="19"/>
  <c r="V356" i="19"/>
  <c r="AA266" i="19"/>
  <c r="AA290" i="19"/>
  <c r="AA314" i="19"/>
  <c r="X252" i="19"/>
  <c r="X284" i="19"/>
  <c r="X316" i="19"/>
  <c r="X265" i="19"/>
  <c r="Z262" i="19"/>
  <c r="V331" i="19"/>
  <c r="AA262" i="19"/>
  <c r="W331" i="19"/>
  <c r="W259" i="19"/>
  <c r="W326" i="19"/>
  <c r="Z251" i="19"/>
  <c r="Y320" i="19"/>
  <c r="Z356" i="19"/>
  <c r="X304" i="19"/>
  <c r="Z339" i="19"/>
  <c r="V280" i="19"/>
  <c r="Z318" i="19"/>
  <c r="X256" i="19"/>
  <c r="Y302" i="19"/>
  <c r="W344" i="19"/>
  <c r="W278" i="19"/>
  <c r="Y284" i="19"/>
  <c r="X272" i="19"/>
  <c r="Y292" i="19"/>
  <c r="Z286" i="19"/>
  <c r="Y294" i="19"/>
  <c r="Z300" i="19"/>
  <c r="Y308" i="19"/>
  <c r="Z308" i="19"/>
  <c r="AA340" i="19"/>
  <c r="Z283" i="19"/>
  <c r="Y259" i="19"/>
  <c r="Y283" i="19"/>
  <c r="Y307" i="19"/>
  <c r="Y331" i="19"/>
  <c r="Y355" i="19"/>
  <c r="X266" i="19"/>
  <c r="X290" i="19"/>
  <c r="X314" i="19"/>
  <c r="X338" i="19"/>
  <c r="X362" i="19"/>
  <c r="Z280" i="19"/>
  <c r="Z312" i="19"/>
  <c r="Z344" i="19"/>
  <c r="AA256" i="19"/>
  <c r="AA280" i="19"/>
  <c r="AA304" i="19"/>
  <c r="AA328" i="19"/>
  <c r="AA352" i="19"/>
  <c r="AA261" i="19"/>
  <c r="AA285" i="19"/>
  <c r="AA309" i="19"/>
  <c r="AA333" i="19"/>
  <c r="AA357" i="19"/>
  <c r="W268" i="19"/>
  <c r="W292" i="19"/>
  <c r="W316" i="19"/>
  <c r="Z255" i="19"/>
  <c r="Z287" i="19"/>
  <c r="Z319" i="19"/>
  <c r="Y268" i="19"/>
  <c r="Y270" i="19"/>
  <c r="X336" i="19"/>
  <c r="Z270" i="19"/>
  <c r="W334" i="19"/>
  <c r="V267" i="19"/>
  <c r="Y328" i="19"/>
  <c r="X259" i="19"/>
  <c r="X323" i="19"/>
  <c r="AA358" i="19"/>
  <c r="W307" i="19"/>
  <c r="X348" i="19"/>
  <c r="X285" i="19"/>
  <c r="Y321" i="19"/>
  <c r="AA260" i="19"/>
  <c r="X305" i="19"/>
  <c r="AA346" i="19"/>
  <c r="X291" i="19"/>
  <c r="Z291" i="19"/>
  <c r="Z278" i="19"/>
  <c r="Z299" i="19"/>
  <c r="Z292" i="19"/>
  <c r="Y300" i="19"/>
  <c r="W333" i="19"/>
  <c r="AA321" i="19"/>
  <c r="Z340" i="19"/>
  <c r="X351" i="19"/>
  <c r="AA289" i="19"/>
  <c r="V262" i="19"/>
  <c r="V286" i="19"/>
  <c r="V310" i="19"/>
  <c r="V334" i="19"/>
  <c r="V358" i="19"/>
  <c r="AA267" i="19"/>
  <c r="AA291" i="19"/>
  <c r="AA315" i="19"/>
  <c r="AA339" i="19"/>
  <c r="W250" i="19"/>
  <c r="W282" i="19"/>
  <c r="W314" i="19"/>
  <c r="W346" i="19"/>
  <c r="Y258" i="19"/>
  <c r="Y282" i="19"/>
  <c r="Y306" i="19"/>
  <c r="Y330" i="19"/>
  <c r="Y354" i="19"/>
  <c r="W263" i="19"/>
  <c r="W287" i="19"/>
  <c r="W311" i="19"/>
  <c r="W335" i="19"/>
  <c r="W359" i="19"/>
  <c r="X271" i="19"/>
  <c r="X295" i="19"/>
  <c r="X319" i="19"/>
  <c r="W257" i="19"/>
  <c r="W289" i="19"/>
  <c r="W321" i="19"/>
  <c r="Z252" i="19"/>
  <c r="Z273" i="19"/>
  <c r="V341" i="19"/>
  <c r="AA273" i="19"/>
  <c r="Y336" i="19"/>
  <c r="AA270" i="19"/>
  <c r="X331" i="19"/>
  <c r="W267" i="19"/>
  <c r="Y326" i="19"/>
  <c r="V361" i="19"/>
  <c r="W310" i="19"/>
  <c r="Y350" i="19"/>
  <c r="W288" i="19"/>
  <c r="AA326" i="19"/>
  <c r="W264" i="19"/>
  <c r="Z307" i="19"/>
  <c r="Z348" i="19"/>
  <c r="Z297" i="19"/>
  <c r="AA297" i="19"/>
  <c r="W286" i="19"/>
  <c r="AA305" i="19"/>
  <c r="Z313" i="19"/>
  <c r="AA313" i="19"/>
  <c r="X340" i="19"/>
  <c r="X333" i="19"/>
  <c r="X345" i="19"/>
  <c r="AA361" i="19"/>
  <c r="Y297" i="19"/>
  <c r="Y263" i="19"/>
  <c r="Y287" i="19"/>
  <c r="Y311" i="19"/>
  <c r="Y335" i="19"/>
  <c r="Y359" i="19"/>
  <c r="X270" i="19"/>
  <c r="X294" i="19"/>
  <c r="X318" i="19"/>
  <c r="X342" i="19"/>
  <c r="Y253" i="19"/>
  <c r="Y285" i="19"/>
  <c r="Y317" i="19"/>
  <c r="Y349" i="19"/>
  <c r="Z261" i="19"/>
  <c r="Z285" i="19"/>
  <c r="Z309" i="19"/>
  <c r="Z333" i="19"/>
  <c r="Z357" i="19"/>
  <c r="Z266" i="19"/>
  <c r="Z290" i="19"/>
  <c r="Z314" i="19"/>
  <c r="Z338" i="19"/>
  <c r="Z362" i="19"/>
  <c r="V273" i="19"/>
  <c r="V297" i="19"/>
  <c r="V321" i="19"/>
  <c r="X260" i="19"/>
  <c r="X292" i="19"/>
  <c r="X324" i="19"/>
  <c r="W254" i="19"/>
  <c r="Y276" i="19"/>
  <c r="X343" i="19"/>
  <c r="Z276" i="19"/>
  <c r="V339" i="19"/>
  <c r="AA276" i="19"/>
  <c r="Y334" i="19"/>
  <c r="V285" i="19"/>
  <c r="X329" i="19"/>
  <c r="V256" i="19"/>
  <c r="Y312" i="19"/>
  <c r="X352" i="19"/>
  <c r="V291" i="19"/>
  <c r="Z329" i="19"/>
  <c r="V272" i="19"/>
  <c r="Z310" i="19"/>
  <c r="AA350" i="19"/>
  <c r="Z324" i="19"/>
  <c r="Y305" i="19"/>
  <c r="Z305" i="19"/>
  <c r="V325" i="19"/>
  <c r="W325" i="19"/>
  <c r="V333" i="19"/>
  <c r="V345" i="19"/>
  <c r="Y340" i="19"/>
  <c r="Z355" i="19"/>
  <c r="V269" i="19"/>
  <c r="AA310" i="19"/>
  <c r="V266" i="19"/>
  <c r="V290" i="19"/>
  <c r="V314" i="19"/>
  <c r="V338" i="19"/>
  <c r="V362" i="19"/>
  <c r="AA271" i="19"/>
  <c r="AA295" i="19"/>
  <c r="AA319" i="19"/>
  <c r="AA343" i="19"/>
  <c r="Z256" i="19"/>
  <c r="Z288" i="19"/>
  <c r="Z320" i="19"/>
  <c r="Z352" i="19"/>
  <c r="V263" i="19"/>
  <c r="V287" i="19"/>
  <c r="V311" i="19"/>
  <c r="V335" i="19"/>
  <c r="V359" i="19"/>
  <c r="V268" i="19"/>
  <c r="V292" i="19"/>
  <c r="V316" i="19"/>
  <c r="V340" i="19"/>
  <c r="AA250" i="19"/>
  <c r="AA274" i="19"/>
  <c r="AA298" i="19"/>
  <c r="AA322" i="19"/>
  <c r="Z263" i="19"/>
  <c r="Z295" i="19"/>
  <c r="Z327" i="19"/>
  <c r="Y257" i="19"/>
  <c r="AA281" i="19"/>
  <c r="Y345" i="19"/>
  <c r="AA284" i="19"/>
  <c r="W341" i="19"/>
  <c r="V293" i="19"/>
  <c r="X337" i="19"/>
  <c r="W293" i="19"/>
  <c r="Z331" i="19"/>
  <c r="Z259" i="19"/>
  <c r="X315" i="19"/>
  <c r="AA356" i="19"/>
  <c r="X296" i="19"/>
  <c r="Y332" i="19"/>
  <c r="X277" i="19"/>
  <c r="Y313" i="19"/>
  <c r="V353" i="19"/>
  <c r="W336" i="19"/>
  <c r="V317" i="19"/>
  <c r="AA348" i="19"/>
  <c r="AA332" i="19"/>
  <c r="X344" i="19"/>
  <c r="Y344" i="19"/>
  <c r="X349" i="19"/>
  <c r="W345" i="19"/>
  <c r="Z361" i="19"/>
  <c r="X283" i="19"/>
  <c r="AA316" i="19"/>
  <c r="Y267" i="19"/>
  <c r="Y291" i="19"/>
  <c r="Y315" i="19"/>
  <c r="Y339" i="19"/>
  <c r="X250" i="19"/>
  <c r="X274" i="19"/>
  <c r="X298" i="19"/>
  <c r="X322" i="19"/>
  <c r="X346" i="19"/>
  <c r="W258" i="19"/>
  <c r="W290" i="19"/>
  <c r="W322" i="19"/>
  <c r="W354" i="19"/>
  <c r="AA264" i="19"/>
  <c r="AA288" i="19"/>
  <c r="AA312" i="19"/>
  <c r="AA336" i="19"/>
  <c r="AA360" i="19"/>
  <c r="AA269" i="19"/>
  <c r="AA293" i="19"/>
  <c r="AA317" i="19"/>
  <c r="AA341" i="19"/>
  <c r="W252" i="19"/>
  <c r="W276" i="19"/>
  <c r="W300" i="19"/>
  <c r="W324" i="19"/>
  <c r="W265" i="19"/>
  <c r="W297" i="19"/>
  <c r="W329" i="19"/>
  <c r="Z260" i="19"/>
  <c r="Z284" i="19"/>
  <c r="X347" i="19"/>
  <c r="V301" i="19"/>
  <c r="Z343" i="19"/>
  <c r="W301" i="19"/>
  <c r="W339" i="19"/>
  <c r="V296" i="19"/>
  <c r="Z334" i="19"/>
  <c r="X267" i="19"/>
  <c r="Y318" i="19"/>
  <c r="W361" i="19"/>
  <c r="W299" i="19"/>
  <c r="AA337" i="19"/>
  <c r="W280" i="19"/>
  <c r="AA318" i="19"/>
  <c r="V357" i="19"/>
  <c r="Z342" i="19"/>
  <c r="AA324" i="19"/>
  <c r="Y353" i="19"/>
  <c r="AA338" i="19"/>
  <c r="V349" i="19"/>
  <c r="W349" i="19"/>
  <c r="W355" i="19"/>
  <c r="X355" i="19"/>
  <c r="Z275" i="19"/>
  <c r="Z289" i="19"/>
  <c r="V336" i="19"/>
  <c r="V270" i="19"/>
  <c r="V294" i="19"/>
  <c r="V318" i="19"/>
  <c r="V342" i="19"/>
  <c r="AA251" i="19"/>
  <c r="AA275" i="19"/>
  <c r="AA299" i="19"/>
  <c r="AA323" i="19"/>
  <c r="AA347" i="19"/>
  <c r="Y261" i="19"/>
  <c r="Y293" i="19"/>
  <c r="Y325" i="19"/>
  <c r="Y357" i="19"/>
  <c r="Y266" i="19"/>
  <c r="Y290" i="19"/>
  <c r="Y314" i="19"/>
  <c r="Y338" i="19"/>
  <c r="Y362" i="19"/>
  <c r="W271" i="19"/>
  <c r="W295" i="19"/>
  <c r="W319" i="19"/>
  <c r="W343" i="19"/>
  <c r="X255" i="19"/>
  <c r="X279" i="19"/>
  <c r="X303" i="19"/>
  <c r="X327" i="19"/>
  <c r="X268" i="19"/>
  <c r="X300" i="19"/>
  <c r="X332" i="19"/>
  <c r="W262" i="19"/>
  <c r="AA292" i="19"/>
  <c r="W356" i="19"/>
  <c r="W309" i="19"/>
  <c r="Z345" i="19"/>
  <c r="V304" i="19"/>
  <c r="X341" i="19"/>
  <c r="X301" i="19"/>
  <c r="Y337" i="19"/>
  <c r="V277" i="19"/>
  <c r="X321" i="19"/>
  <c r="V363" i="19"/>
  <c r="W302" i="19"/>
  <c r="V344" i="19"/>
  <c r="V283" i="19"/>
  <c r="Z321" i="19"/>
  <c r="X359" i="19"/>
  <c r="V347" i="19"/>
  <c r="AA342" i="19"/>
  <c r="Z363" i="19"/>
  <c r="Z353" i="19"/>
  <c r="AA353" i="19"/>
  <c r="V355" i="19"/>
  <c r="AA257" i="19"/>
  <c r="V360" i="19"/>
  <c r="W283" i="19"/>
  <c r="X297" i="19"/>
  <c r="Y342" i="19"/>
  <c r="Y271" i="19"/>
  <c r="Y295" i="19"/>
  <c r="Y319" i="19"/>
  <c r="Y343" i="19"/>
  <c r="X254" i="19"/>
  <c r="X278" i="19"/>
  <c r="X302" i="19"/>
  <c r="X326" i="19"/>
  <c r="X350" i="19"/>
  <c r="Z264" i="19"/>
  <c r="Z296" i="19"/>
  <c r="Z328" i="19"/>
  <c r="Z360" i="19"/>
  <c r="Z269" i="19"/>
  <c r="Z293" i="19"/>
  <c r="Z317" i="19"/>
  <c r="Z341" i="19"/>
  <c r="Z250" i="19"/>
  <c r="Z274" i="19"/>
  <c r="Z298" i="19"/>
  <c r="Z322" i="19"/>
  <c r="Z346" i="19"/>
  <c r="V257" i="19"/>
  <c r="V281" i="19"/>
  <c r="V305" i="19"/>
  <c r="V329" i="19"/>
  <c r="Z271" i="19"/>
  <c r="Z303" i="19"/>
  <c r="Z335" i="19"/>
  <c r="Y265" i="19"/>
  <c r="V309" i="19"/>
  <c r="W358" i="19"/>
  <c r="V312" i="19"/>
  <c r="Z347" i="19"/>
  <c r="X309" i="19"/>
  <c r="AA345" i="19"/>
  <c r="W304" i="19"/>
  <c r="X339" i="19"/>
  <c r="W285" i="19"/>
  <c r="Z323" i="19"/>
  <c r="AA252" i="19"/>
  <c r="Y304" i="19"/>
  <c r="Y348" i="19"/>
  <c r="X288" i="19"/>
  <c r="Y324" i="19"/>
  <c r="Y361" i="19"/>
  <c r="W353" i="19"/>
  <c r="W347" i="19"/>
  <c r="Y254" i="19"/>
  <c r="Z359" i="19"/>
  <c r="Y256" i="19"/>
  <c r="Z257" i="19"/>
  <c r="W275" i="19"/>
  <c r="AA268" i="19"/>
  <c r="Y289" i="19"/>
  <c r="Z316" i="19"/>
  <c r="X357" i="19"/>
  <c r="V3" i="19"/>
  <c r="V27" i="19"/>
  <c r="V51" i="19"/>
  <c r="V75" i="19"/>
  <c r="V99" i="19"/>
  <c r="Z8" i="19"/>
  <c r="Y23" i="19"/>
  <c r="Z49" i="19"/>
  <c r="AA78" i="19"/>
  <c r="X106" i="19"/>
  <c r="V131" i="19"/>
  <c r="V155" i="19"/>
  <c r="V179" i="19"/>
  <c r="AA9" i="19"/>
  <c r="AA33" i="19"/>
  <c r="Z55" i="19"/>
  <c r="AA81" i="19"/>
  <c r="Z103" i="19"/>
  <c r="X5" i="19"/>
  <c r="AA39" i="19"/>
  <c r="AA72" i="19"/>
  <c r="Y102" i="19"/>
  <c r="X130" i="19"/>
  <c r="Z156" i="19"/>
  <c r="V184" i="19"/>
  <c r="Y210" i="19"/>
  <c r="Y7" i="19"/>
  <c r="W43" i="19"/>
  <c r="X76" i="19"/>
  <c r="AA107" i="19"/>
  <c r="X133" i="19"/>
  <c r="AA156" i="19"/>
  <c r="X181" i="19"/>
  <c r="W205" i="19"/>
  <c r="Z22" i="19"/>
  <c r="V52" i="19"/>
  <c r="X85" i="19"/>
  <c r="X118" i="19"/>
  <c r="Z13" i="19"/>
  <c r="Z43" i="19"/>
  <c r="X73" i="19"/>
  <c r="Z106" i="19"/>
  <c r="W135" i="19"/>
  <c r="Z24" i="19"/>
  <c r="X54" i="19"/>
  <c r="X87" i="19"/>
  <c r="V120" i="19"/>
  <c r="W8" i="19"/>
  <c r="V42" i="19"/>
  <c r="Z73" i="19"/>
  <c r="V105" i="19"/>
  <c r="Z132" i="19"/>
  <c r="Y33" i="19"/>
  <c r="X63" i="19"/>
  <c r="Z96" i="19"/>
  <c r="W125" i="19"/>
  <c r="V18" i="19"/>
  <c r="X49" i="19"/>
  <c r="W79" i="19"/>
  <c r="Z10" i="19"/>
  <c r="AA42" i="19"/>
  <c r="W72" i="19"/>
  <c r="Y105" i="19"/>
  <c r="V34" i="19"/>
  <c r="X65" i="19"/>
  <c r="W95" i="19"/>
  <c r="X102" i="19"/>
  <c r="W159" i="19"/>
  <c r="AA190" i="19"/>
  <c r="X216" i="19"/>
  <c r="Y241" i="19"/>
  <c r="W130" i="19"/>
  <c r="AA164" i="19"/>
  <c r="V196" i="19"/>
  <c r="W222" i="19"/>
  <c r="W244" i="19"/>
  <c r="Y119" i="19"/>
  <c r="AA159" i="19"/>
  <c r="AA192" i="19"/>
  <c r="Y219" i="19"/>
  <c r="AA245" i="19"/>
  <c r="Z141" i="19"/>
  <c r="Z173" i="19"/>
  <c r="X212" i="19"/>
  <c r="V239" i="19"/>
  <c r="AA120" i="19"/>
  <c r="W158" i="19"/>
  <c r="W191" i="19"/>
  <c r="W221" i="19"/>
  <c r="AA53" i="19"/>
  <c r="AA147" i="19"/>
  <c r="W179" i="19"/>
  <c r="V206" i="19"/>
  <c r="AA232" i="19"/>
  <c r="AA131" i="19"/>
  <c r="W167" i="19"/>
  <c r="W198" i="19"/>
  <c r="X224" i="19"/>
  <c r="AA55" i="19"/>
  <c r="V146" i="19"/>
  <c r="AA177" i="19"/>
  <c r="V208" i="19"/>
  <c r="Z231" i="19"/>
  <c r="Z142" i="19"/>
  <c r="Y227" i="19"/>
  <c r="Z135" i="19"/>
  <c r="W223" i="19"/>
  <c r="Z148" i="19"/>
  <c r="AA239" i="19"/>
  <c r="W185" i="19"/>
  <c r="Z117" i="19"/>
  <c r="Z224" i="19"/>
  <c r="W176" i="19"/>
  <c r="X100" i="19"/>
  <c r="Z176" i="19"/>
  <c r="W208" i="19"/>
  <c r="Z248" i="19"/>
  <c r="V133" i="19"/>
  <c r="W150" i="19"/>
  <c r="W140" i="19"/>
  <c r="W162" i="19"/>
  <c r="AA151" i="19"/>
  <c r="W122" i="19"/>
  <c r="V162" i="19"/>
  <c r="Y4" i="19"/>
  <c r="Y28" i="19"/>
  <c r="Y52" i="19"/>
  <c r="Y76" i="19"/>
  <c r="Y100" i="19"/>
  <c r="W11" i="19"/>
  <c r="X26" i="19"/>
  <c r="Z52" i="19"/>
  <c r="V80" i="19"/>
  <c r="W109" i="19"/>
  <c r="Y132" i="19"/>
  <c r="Y156" i="19"/>
  <c r="Y180" i="19"/>
  <c r="Y11" i="19"/>
  <c r="W35" i="19"/>
  <c r="Y58" i="19"/>
  <c r="W83" i="19"/>
  <c r="Y106" i="19"/>
  <c r="X7" i="19"/>
  <c r="X41" i="19"/>
  <c r="Z74" i="19"/>
  <c r="V104" i="19"/>
  <c r="W133" i="19"/>
  <c r="Y159" i="19"/>
  <c r="Z185" i="19"/>
  <c r="V213" i="19"/>
  <c r="W9" i="19"/>
  <c r="Z46" i="19"/>
  <c r="V78" i="19"/>
  <c r="Z109" i="19"/>
  <c r="W136" i="19"/>
  <c r="V158" i="19"/>
  <c r="W184" i="19"/>
  <c r="Z206" i="19"/>
  <c r="W24" i="19"/>
  <c r="Y57" i="19"/>
  <c r="AA90" i="19"/>
  <c r="Y121" i="19"/>
  <c r="Z15" i="19"/>
  <c r="Y45" i="19"/>
  <c r="Y78" i="19"/>
  <c r="W108" i="19"/>
  <c r="AA136" i="19"/>
  <c r="W26" i="19"/>
  <c r="AA57" i="19"/>
  <c r="W89" i="19"/>
  <c r="AA121" i="19"/>
  <c r="W10" i="19"/>
  <c r="AA45" i="19"/>
  <c r="X75" i="19"/>
  <c r="Z108" i="19"/>
  <c r="X4" i="19"/>
  <c r="Y35" i="19"/>
  <c r="AA66" i="19"/>
  <c r="W98" i="19"/>
  <c r="W128" i="19"/>
  <c r="Y21" i="19"/>
  <c r="X51" i="19"/>
  <c r="Z82" i="19"/>
  <c r="X12" i="19"/>
  <c r="X44" i="19"/>
  <c r="AA75" i="19"/>
  <c r="V5" i="19"/>
  <c r="Y37" i="19"/>
  <c r="X67" i="19"/>
  <c r="Z98" i="19"/>
  <c r="Z110" i="19"/>
  <c r="V161" i="19"/>
  <c r="X192" i="19"/>
  <c r="W219" i="19"/>
  <c r="V244" i="19"/>
  <c r="AA138" i="19"/>
  <c r="X166" i="19"/>
  <c r="AA197" i="19"/>
  <c r="AA223" i="19"/>
  <c r="Z245" i="19"/>
  <c r="W127" i="19"/>
  <c r="X161" i="19"/>
  <c r="Z194" i="19"/>
  <c r="X222" i="19"/>
  <c r="X9" i="19"/>
  <c r="AA143" i="19"/>
  <c r="X175" i="19"/>
  <c r="W215" i="19"/>
  <c r="Y240" i="19"/>
  <c r="AA127" i="19"/>
  <c r="Z161" i="19"/>
  <c r="V193" i="19"/>
  <c r="AA222" i="19"/>
  <c r="X64" i="19"/>
  <c r="Z149" i="19"/>
  <c r="Z182" i="19"/>
  <c r="AA207" i="19"/>
  <c r="X235" i="19"/>
  <c r="Z134" i="19"/>
  <c r="Z170" i="19"/>
  <c r="Z201" i="19"/>
  <c r="W227" i="19"/>
  <c r="V66" i="19"/>
  <c r="V148" i="19"/>
  <c r="Y179" i="19"/>
  <c r="AA209" i="19"/>
  <c r="W234" i="19"/>
  <c r="W148" i="19"/>
  <c r="AA231" i="19"/>
  <c r="AA142" i="19"/>
  <c r="Z227" i="19"/>
  <c r="W164" i="19"/>
  <c r="AA243" i="19"/>
  <c r="Z190" i="19"/>
  <c r="Y137" i="19"/>
  <c r="V242" i="19"/>
  <c r="Z181" i="19"/>
  <c r="AA144" i="19"/>
  <c r="Y197" i="19"/>
  <c r="X217" i="19"/>
  <c r="V109" i="19"/>
  <c r="X157" i="19"/>
  <c r="AA160" i="19"/>
  <c r="AA162" i="19"/>
  <c r="W78" i="19"/>
  <c r="V202" i="19"/>
  <c r="W183" i="19"/>
  <c r="Y183" i="19"/>
  <c r="W56" i="19"/>
  <c r="X211" i="19"/>
  <c r="V7" i="19"/>
  <c r="V31" i="19"/>
  <c r="V55" i="19"/>
  <c r="V79" i="19"/>
  <c r="V103" i="19"/>
  <c r="Z12" i="19"/>
  <c r="W29" i="19"/>
  <c r="Y55" i="19"/>
  <c r="Z81" i="19"/>
  <c r="AA110" i="19"/>
  <c r="V135" i="19"/>
  <c r="V159" i="19"/>
  <c r="V183" i="19"/>
  <c r="Z14" i="19"/>
  <c r="AA36" i="19"/>
  <c r="X61" i="19"/>
  <c r="AA84" i="19"/>
  <c r="X109" i="19"/>
  <c r="V9" i="19"/>
  <c r="Y46" i="19"/>
  <c r="W76" i="19"/>
  <c r="Z107" i="19"/>
  <c r="AA134" i="19"/>
  <c r="X162" i="19"/>
  <c r="Z188" i="19"/>
  <c r="Y214" i="19"/>
  <c r="W13" i="19"/>
  <c r="Z48" i="19"/>
  <c r="Y81" i="19"/>
  <c r="X111" i="19"/>
  <c r="AA137" i="19"/>
  <c r="Z159" i="19"/>
  <c r="AA185" i="19"/>
  <c r="W209" i="19"/>
  <c r="AA27" i="19"/>
  <c r="W59" i="19"/>
  <c r="X92" i="19"/>
  <c r="X126" i="19"/>
  <c r="X17" i="19"/>
  <c r="W47" i="19"/>
  <c r="X80" i="19"/>
  <c r="AA111" i="19"/>
  <c r="V138" i="19"/>
  <c r="V28" i="19"/>
  <c r="Y59" i="19"/>
  <c r="AA92" i="19"/>
  <c r="Y123" i="19"/>
  <c r="Z19" i="19"/>
  <c r="Y47" i="19"/>
  <c r="AA80" i="19"/>
  <c r="W110" i="19"/>
  <c r="X6" i="19"/>
  <c r="V37" i="19"/>
  <c r="X68" i="19"/>
  <c r="Z101" i="19"/>
  <c r="AA129" i="19"/>
  <c r="W23" i="19"/>
  <c r="AA54" i="19"/>
  <c r="W84" i="19"/>
  <c r="X14" i="19"/>
  <c r="V46" i="19"/>
  <c r="Z77" i="19"/>
  <c r="AA10" i="19"/>
  <c r="W39" i="19"/>
  <c r="AA70" i="19"/>
  <c r="W100" i="19"/>
  <c r="Z122" i="19"/>
  <c r="Z164" i="19"/>
  <c r="V194" i="19"/>
  <c r="AA220" i="19"/>
  <c r="Y245" i="19"/>
  <c r="X141" i="19"/>
  <c r="AA171" i="19"/>
  <c r="W199" i="19"/>
  <c r="W225" i="19"/>
  <c r="W248" i="19"/>
  <c r="Z130" i="19"/>
  <c r="Y166" i="19"/>
  <c r="W196" i="19"/>
  <c r="X225" i="19"/>
  <c r="W31" i="19"/>
  <c r="Z145" i="19"/>
  <c r="W177" i="19"/>
  <c r="AA216" i="19"/>
  <c r="V243" i="19"/>
  <c r="Y131" i="19"/>
  <c r="X163" i="19"/>
  <c r="Y196" i="19"/>
  <c r="V224" i="19"/>
  <c r="W85" i="19"/>
  <c r="X151" i="19"/>
  <c r="Z184" i="19"/>
  <c r="Y209" i="19"/>
  <c r="AA236" i="19"/>
  <c r="W137" i="19"/>
  <c r="W172" i="19"/>
  <c r="V203" i="19"/>
  <c r="AA228" i="19"/>
  <c r="Z76" i="19"/>
  <c r="Z151" i="19"/>
  <c r="V181" i="19"/>
  <c r="W211" i="19"/>
  <c r="Z235" i="19"/>
  <c r="X153" i="19"/>
  <c r="AA235" i="19"/>
  <c r="X148" i="19"/>
  <c r="X239" i="19"/>
  <c r="X169" i="19"/>
  <c r="Z247" i="19"/>
  <c r="AA195" i="19"/>
  <c r="X144" i="19"/>
  <c r="V246" i="19"/>
  <c r="AA186" i="19"/>
  <c r="Z155" i="19"/>
  <c r="W216" i="19"/>
  <c r="X234" i="19"/>
  <c r="W157" i="19"/>
  <c r="W178" i="19"/>
  <c r="X171" i="19"/>
  <c r="Z193" i="19"/>
  <c r="Z220" i="19"/>
  <c r="AA238" i="19"/>
  <c r="Z203" i="19"/>
  <c r="AA211" i="19"/>
  <c r="V98" i="19"/>
  <c r="X223" i="19"/>
  <c r="Y8" i="19"/>
  <c r="Y32" i="19"/>
  <c r="Y56" i="19"/>
  <c r="Y80" i="19"/>
  <c r="Y104" i="19"/>
  <c r="W15" i="19"/>
  <c r="AA30" i="19"/>
  <c r="X58" i="19"/>
  <c r="Z84" i="19"/>
  <c r="V112" i="19"/>
  <c r="Y136" i="19"/>
  <c r="Y160" i="19"/>
  <c r="Y184" i="19"/>
  <c r="V16" i="19"/>
  <c r="V38" i="19"/>
  <c r="W64" i="19"/>
  <c r="V86" i="19"/>
  <c r="W112" i="19"/>
  <c r="V13" i="19"/>
  <c r="X48" i="19"/>
  <c r="AA79" i="19"/>
  <c r="Y109" i="19"/>
  <c r="V136" i="19"/>
  <c r="W165" i="19"/>
  <c r="Y191" i="19"/>
  <c r="V217" i="19"/>
  <c r="AA18" i="19"/>
  <c r="W50" i="19"/>
  <c r="Y83" i="19"/>
  <c r="AA114" i="19"/>
  <c r="W139" i="19"/>
  <c r="Y162" i="19"/>
  <c r="W187" i="19"/>
  <c r="Z210" i="19"/>
  <c r="Z29" i="19"/>
  <c r="Z62" i="19"/>
  <c r="V94" i="19"/>
  <c r="W129" i="19"/>
  <c r="X19" i="19"/>
  <c r="Z50" i="19"/>
  <c r="V82" i="19"/>
  <c r="X113" i="19"/>
  <c r="Z139" i="19"/>
  <c r="Z31" i="19"/>
  <c r="V61" i="19"/>
  <c r="X94" i="19"/>
  <c r="Z126" i="19"/>
  <c r="W21" i="19"/>
  <c r="V49" i="19"/>
  <c r="X82" i="19"/>
  <c r="Z115" i="19"/>
  <c r="X8" i="19"/>
  <c r="Z40" i="19"/>
  <c r="X70" i="19"/>
  <c r="X103" i="19"/>
  <c r="W131" i="19"/>
  <c r="V25" i="19"/>
  <c r="X56" i="19"/>
  <c r="W86" i="19"/>
  <c r="X16" i="19"/>
  <c r="Y49" i="19"/>
  <c r="X79" i="19"/>
  <c r="AA12" i="19"/>
  <c r="V41" i="19"/>
  <c r="X72" i="19"/>
  <c r="W102" i="19"/>
  <c r="V130" i="19"/>
  <c r="W166" i="19"/>
  <c r="Z197" i="19"/>
  <c r="V222" i="19"/>
  <c r="V248" i="19"/>
  <c r="W143" i="19"/>
  <c r="X173" i="19"/>
  <c r="X202" i="19"/>
  <c r="AA226" i="19"/>
  <c r="Z249" i="19"/>
  <c r="V134" i="19"/>
  <c r="X168" i="19"/>
  <c r="X199" i="19"/>
  <c r="W228" i="19"/>
  <c r="Z41" i="19"/>
  <c r="Y147" i="19"/>
  <c r="AA180" i="19"/>
  <c r="V218" i="19"/>
  <c r="Y244" i="19"/>
  <c r="X134" i="19"/>
  <c r="AA168" i="19"/>
  <c r="Z199" i="19"/>
  <c r="Z225" i="19"/>
  <c r="AA95" i="19"/>
  <c r="AA154" i="19"/>
  <c r="W186" i="19"/>
  <c r="Z212" i="19"/>
  <c r="W34" i="19"/>
  <c r="W142" i="19"/>
  <c r="W174" i="19"/>
  <c r="AA204" i="19"/>
  <c r="V230" i="19"/>
  <c r="X97" i="19"/>
  <c r="W153" i="19"/>
  <c r="Y186" i="19"/>
  <c r="W214" i="19"/>
  <c r="W238" i="19"/>
  <c r="AA158" i="19"/>
  <c r="W239" i="19"/>
  <c r="Y153" i="19"/>
  <c r="X241" i="19"/>
  <c r="AA174" i="19"/>
  <c r="V249" i="19"/>
  <c r="Z200" i="19"/>
  <c r="X155" i="19"/>
  <c r="X249" i="19"/>
  <c r="Y211" i="19"/>
  <c r="X176" i="19"/>
  <c r="X233" i="19"/>
  <c r="Y248" i="19"/>
  <c r="AA167" i="19"/>
  <c r="Z208" i="19"/>
  <c r="AA181" i="19"/>
  <c r="W213" i="19"/>
  <c r="Y238" i="19"/>
  <c r="V140" i="19"/>
  <c r="X229" i="19"/>
  <c r="Y230" i="19"/>
  <c r="AA26" i="19"/>
  <c r="X200" i="19"/>
  <c r="V11" i="19"/>
  <c r="V35" i="19"/>
  <c r="V59" i="19"/>
  <c r="V83" i="19"/>
  <c r="V107" i="19"/>
  <c r="Z16" i="19"/>
  <c r="V32" i="19"/>
  <c r="W61" i="19"/>
  <c r="Y87" i="19"/>
  <c r="Z113" i="19"/>
  <c r="V139" i="19"/>
  <c r="V163" i="19"/>
  <c r="V187" i="19"/>
  <c r="AA17" i="19"/>
  <c r="Z39" i="19"/>
  <c r="AA65" i="19"/>
  <c r="Z87" i="19"/>
  <c r="AA113" i="19"/>
  <c r="Z18" i="19"/>
  <c r="V50" i="19"/>
  <c r="X81" i="19"/>
  <c r="W111" i="19"/>
  <c r="Z137" i="19"/>
  <c r="AA166" i="19"/>
  <c r="X194" i="19"/>
  <c r="Y218" i="19"/>
  <c r="X20" i="19"/>
  <c r="Z53" i="19"/>
  <c r="V85" i="19"/>
  <c r="X116" i="19"/>
  <c r="AA140" i="19"/>
  <c r="X165" i="19"/>
  <c r="AA188" i="19"/>
  <c r="Z5" i="19"/>
  <c r="X31" i="19"/>
  <c r="Z64" i="19"/>
  <c r="Y97" i="19"/>
  <c r="AA130" i="19"/>
  <c r="AA22" i="19"/>
  <c r="W52" i="19"/>
  <c r="Y85" i="19"/>
  <c r="X115" i="19"/>
  <c r="V4" i="19"/>
  <c r="W33" i="19"/>
  <c r="Y66" i="19"/>
  <c r="AA99" i="19"/>
  <c r="Y129" i="19"/>
  <c r="AA24" i="19"/>
  <c r="Y54" i="19"/>
  <c r="AA85" i="19"/>
  <c r="V117" i="19"/>
  <c r="X10" i="19"/>
  <c r="W42" i="19"/>
  <c r="AA73" i="19"/>
  <c r="W105" i="19"/>
  <c r="AA132" i="19"/>
  <c r="Z28" i="19"/>
  <c r="V58" i="19"/>
  <c r="Z89" i="19"/>
  <c r="W18" i="19"/>
  <c r="Y51" i="19"/>
  <c r="AA82" i="19"/>
  <c r="AA14" i="19"/>
  <c r="Z44" i="19"/>
  <c r="V74" i="19"/>
  <c r="Z105" i="19"/>
  <c r="Y133" i="19"/>
  <c r="Z171" i="19"/>
  <c r="V199" i="19"/>
  <c r="Z223" i="19"/>
  <c r="Y249" i="19"/>
  <c r="X145" i="19"/>
  <c r="AA178" i="19"/>
  <c r="V204" i="19"/>
  <c r="V228" i="19"/>
  <c r="V20" i="19"/>
  <c r="X136" i="19"/>
  <c r="V170" i="19"/>
  <c r="AA202" i="19"/>
  <c r="AA229" i="19"/>
  <c r="Y62" i="19"/>
  <c r="V149" i="19"/>
  <c r="X182" i="19"/>
  <c r="Z219" i="19"/>
  <c r="V247" i="19"/>
  <c r="X139" i="19"/>
  <c r="X170" i="19"/>
  <c r="X201" i="19"/>
  <c r="Y228" i="19"/>
  <c r="V106" i="19"/>
  <c r="X156" i="19"/>
  <c r="Z189" i="19"/>
  <c r="Y215" i="19"/>
  <c r="AA44" i="19"/>
  <c r="V144" i="19"/>
  <c r="Z177" i="19"/>
  <c r="W206" i="19"/>
  <c r="Y231" i="19"/>
  <c r="Y107" i="19"/>
  <c r="Z158" i="19"/>
  <c r="V188" i="19"/>
  <c r="AA215" i="19"/>
  <c r="Z239" i="19"/>
  <c r="V169" i="19"/>
  <c r="W241" i="19"/>
  <c r="V164" i="19"/>
  <c r="Z243" i="19"/>
  <c r="V185" i="19"/>
  <c r="Z27" i="19"/>
  <c r="Y205" i="19"/>
  <c r="X160" i="19"/>
  <c r="W36" i="19"/>
  <c r="X220" i="19"/>
  <c r="X197" i="19"/>
  <c r="AA240" i="19"/>
  <c r="Z146" i="19"/>
  <c r="V178" i="19"/>
  <c r="AA217" i="19"/>
  <c r="V192" i="19"/>
  <c r="X237" i="19"/>
  <c r="W247" i="19"/>
  <c r="V173" i="19"/>
  <c r="AA242" i="19"/>
  <c r="X243" i="19"/>
  <c r="Y12" i="19"/>
  <c r="Y36" i="19"/>
  <c r="Y60" i="19"/>
  <c r="Y84" i="19"/>
  <c r="Y108" i="19"/>
  <c r="X3" i="19"/>
  <c r="Z33" i="19"/>
  <c r="AA62" i="19"/>
  <c r="X90" i="19"/>
  <c r="Y116" i="19"/>
  <c r="Y140" i="19"/>
  <c r="Y164" i="19"/>
  <c r="Y188" i="19"/>
  <c r="W19" i="19"/>
  <c r="Y42" i="19"/>
  <c r="W67" i="19"/>
  <c r="Y90" i="19"/>
  <c r="W115" i="19"/>
  <c r="W20" i="19"/>
  <c r="Y53" i="19"/>
  <c r="X83" i="19"/>
  <c r="Z114" i="19"/>
  <c r="Z140" i="19"/>
  <c r="V168" i="19"/>
  <c r="V197" i="19"/>
  <c r="V221" i="19"/>
  <c r="X22" i="19"/>
  <c r="X55" i="19"/>
  <c r="Z88" i="19"/>
  <c r="V118" i="19"/>
  <c r="V142" i="19"/>
  <c r="W168" i="19"/>
  <c r="V190" i="19"/>
  <c r="AA5" i="19"/>
  <c r="AA34" i="19"/>
  <c r="W66" i="19"/>
  <c r="Y99" i="19"/>
  <c r="V132" i="19"/>
  <c r="X24" i="19"/>
  <c r="W54" i="19"/>
  <c r="W87" i="19"/>
  <c r="Y118" i="19"/>
  <c r="V6" i="19"/>
  <c r="Z38" i="19"/>
  <c r="V68" i="19"/>
  <c r="X101" i="19"/>
  <c r="X132" i="19"/>
  <c r="Z26" i="19"/>
  <c r="V56" i="19"/>
  <c r="AA87" i="19"/>
  <c r="AA118" i="19"/>
  <c r="V12" i="19"/>
  <c r="V44" i="19"/>
  <c r="Y75" i="19"/>
  <c r="AA108" i="19"/>
  <c r="AA4" i="19"/>
  <c r="W30" i="19"/>
  <c r="AA61" i="19"/>
  <c r="X91" i="19"/>
  <c r="Z21" i="19"/>
  <c r="V53" i="19"/>
  <c r="X84" i="19"/>
  <c r="AA16" i="19"/>
  <c r="W46" i="19"/>
  <c r="AA77" i="19"/>
  <c r="X107" i="19"/>
  <c r="Z138" i="19"/>
  <c r="W173" i="19"/>
  <c r="AA200" i="19"/>
  <c r="Z226" i="19"/>
  <c r="Z7" i="19"/>
  <c r="W147" i="19"/>
  <c r="X180" i="19"/>
  <c r="AA205" i="19"/>
  <c r="Z229" i="19"/>
  <c r="Z30" i="19"/>
  <c r="Y141" i="19"/>
  <c r="Y173" i="19"/>
  <c r="W204" i="19"/>
  <c r="X232" i="19"/>
  <c r="V73" i="19"/>
  <c r="Y154" i="19"/>
  <c r="AA187" i="19"/>
  <c r="Z222" i="19"/>
  <c r="Z32" i="19"/>
  <c r="AA141" i="19"/>
  <c r="AA173" i="19"/>
  <c r="Y204" i="19"/>
  <c r="W231" i="19"/>
  <c r="AA112" i="19"/>
  <c r="X158" i="19"/>
  <c r="X191" i="19"/>
  <c r="X218" i="19"/>
  <c r="Y65" i="19"/>
  <c r="AA149" i="19"/>
  <c r="X179" i="19"/>
  <c r="Z209" i="19"/>
  <c r="V234" i="19"/>
  <c r="V113" i="19"/>
  <c r="W160" i="19"/>
  <c r="Y193" i="19"/>
  <c r="W217" i="19"/>
  <c r="X15" i="19"/>
  <c r="Y174" i="19"/>
  <c r="Y243" i="19"/>
  <c r="W169" i="19"/>
  <c r="X245" i="19"/>
  <c r="Y190" i="19"/>
  <c r="Z90" i="19"/>
  <c r="V210" i="19"/>
  <c r="AA165" i="19"/>
  <c r="X99" i="19"/>
  <c r="AA224" i="19"/>
  <c r="V216" i="19"/>
  <c r="AA244" i="19"/>
  <c r="V157" i="19"/>
  <c r="Y208" i="19"/>
  <c r="X226" i="19"/>
  <c r="Z211" i="19"/>
  <c r="AA246" i="19"/>
  <c r="Z230" i="19"/>
  <c r="X203" i="19"/>
  <c r="X122" i="19"/>
  <c r="Z246" i="19"/>
  <c r="Z66" i="19"/>
  <c r="Y169" i="19"/>
  <c r="V15" i="19"/>
  <c r="V39" i="19"/>
  <c r="V63" i="19"/>
  <c r="V87" i="19"/>
  <c r="V111" i="19"/>
  <c r="Y6" i="19"/>
  <c r="Z36" i="19"/>
  <c r="V64" i="19"/>
  <c r="W93" i="19"/>
  <c r="V119" i="19"/>
  <c r="V143" i="19"/>
  <c r="V167" i="19"/>
  <c r="V191" i="19"/>
  <c r="AA20" i="19"/>
  <c r="X45" i="19"/>
  <c r="AA68" i="19"/>
  <c r="X93" i="19"/>
  <c r="Z116" i="19"/>
  <c r="W22" i="19"/>
  <c r="W55" i="19"/>
  <c r="AA86" i="19"/>
  <c r="W116" i="19"/>
  <c r="Y143" i="19"/>
  <c r="Z169" i="19"/>
  <c r="Y198" i="19"/>
  <c r="Y222" i="19"/>
  <c r="AA25" i="19"/>
  <c r="W57" i="19"/>
  <c r="W90" i="19"/>
  <c r="AA119" i="19"/>
  <c r="Z143" i="19"/>
  <c r="AA169" i="19"/>
  <c r="Z191" i="19"/>
  <c r="AA7" i="19"/>
  <c r="X36" i="19"/>
  <c r="Z69" i="19"/>
  <c r="V101" i="19"/>
  <c r="Z133" i="19"/>
  <c r="V26" i="19"/>
  <c r="Z57" i="19"/>
  <c r="V89" i="19"/>
  <c r="Z121" i="19"/>
  <c r="V10" i="19"/>
  <c r="W40" i="19"/>
  <c r="Y73" i="19"/>
  <c r="AA106" i="19"/>
  <c r="X135" i="19"/>
  <c r="W28" i="19"/>
  <c r="Z59" i="19"/>
  <c r="X89" i="19"/>
  <c r="W120" i="19"/>
  <c r="V14" i="19"/>
  <c r="Z47" i="19"/>
  <c r="V77" i="19"/>
  <c r="X110" i="19"/>
  <c r="AA6" i="19"/>
  <c r="Z35" i="19"/>
  <c r="Y63" i="19"/>
  <c r="AA96" i="19"/>
  <c r="X23" i="19"/>
  <c r="Z56" i="19"/>
  <c r="X86" i="19"/>
  <c r="X18" i="19"/>
  <c r="Z51" i="19"/>
  <c r="Y79" i="19"/>
  <c r="W5" i="19"/>
  <c r="W141" i="19"/>
  <c r="AA176" i="19"/>
  <c r="W202" i="19"/>
  <c r="Y229" i="19"/>
  <c r="Y29" i="19"/>
  <c r="Z150" i="19"/>
  <c r="V182" i="19"/>
  <c r="W207" i="19"/>
  <c r="W232" i="19"/>
  <c r="W41" i="19"/>
  <c r="X143" i="19"/>
  <c r="W175" i="19"/>
  <c r="X207" i="19"/>
  <c r="AA233" i="19"/>
  <c r="Z83" i="19"/>
  <c r="V156" i="19"/>
  <c r="X189" i="19"/>
  <c r="Y225" i="19"/>
  <c r="X53" i="19"/>
  <c r="AA145" i="19"/>
  <c r="AA175" i="19"/>
  <c r="Z207" i="19"/>
  <c r="Z232" i="19"/>
  <c r="AA116" i="19"/>
  <c r="AA161" i="19"/>
  <c r="W193" i="19"/>
  <c r="X221" i="19"/>
  <c r="V76" i="19"/>
  <c r="Y151" i="19"/>
  <c r="AA184" i="19"/>
  <c r="V211" i="19"/>
  <c r="Y235" i="19"/>
  <c r="Y117" i="19"/>
  <c r="AA163" i="19"/>
  <c r="W195" i="19"/>
  <c r="AA218" i="19"/>
  <c r="V17" i="19"/>
  <c r="Z179" i="19"/>
  <c r="W245" i="19"/>
  <c r="Z174" i="19"/>
  <c r="Y247" i="19"/>
  <c r="Z195" i="19"/>
  <c r="Y114" i="19"/>
  <c r="V219" i="19"/>
  <c r="V176" i="19"/>
  <c r="AA117" i="19"/>
  <c r="V233" i="19"/>
  <c r="W233" i="19"/>
  <c r="X248" i="19"/>
  <c r="Z167" i="19"/>
  <c r="Z217" i="19"/>
  <c r="AA234" i="19"/>
  <c r="Y220" i="19"/>
  <c r="AA230" i="19"/>
  <c r="Z79" i="19"/>
  <c r="Y242" i="19"/>
  <c r="X183" i="19"/>
  <c r="X35" i="19"/>
  <c r="AA125" i="19"/>
  <c r="Y16" i="19"/>
  <c r="Y40" i="19"/>
  <c r="Y64" i="19"/>
  <c r="Y88" i="19"/>
  <c r="Y112" i="19"/>
  <c r="Z9" i="19"/>
  <c r="Y39" i="19"/>
  <c r="Z65" i="19"/>
  <c r="AA94" i="19"/>
  <c r="Y120" i="19"/>
  <c r="Y144" i="19"/>
  <c r="Y168" i="19"/>
  <c r="Y192" i="19"/>
  <c r="V22" i="19"/>
  <c r="W48" i="19"/>
  <c r="V70" i="19"/>
  <c r="W96" i="19"/>
  <c r="W119" i="19"/>
  <c r="Z25" i="19"/>
  <c r="V57" i="19"/>
  <c r="X88" i="19"/>
  <c r="Z119" i="19"/>
  <c r="X146" i="19"/>
  <c r="Z172" i="19"/>
  <c r="V201" i="19"/>
  <c r="V225" i="19"/>
  <c r="Y27" i="19"/>
  <c r="AA60" i="19"/>
  <c r="V92" i="19"/>
  <c r="W121" i="19"/>
  <c r="Y146" i="19"/>
  <c r="W171" i="19"/>
  <c r="Y194" i="19"/>
  <c r="Y9" i="19"/>
  <c r="X38" i="19"/>
  <c r="X71" i="19"/>
  <c r="Z104" i="19"/>
  <c r="Z136" i="19"/>
  <c r="AA29" i="19"/>
  <c r="X59" i="19"/>
  <c r="Z92" i="19"/>
  <c r="X123" i="19"/>
  <c r="AA13" i="19"/>
  <c r="AA43" i="19"/>
  <c r="W75" i="19"/>
  <c r="X108" i="19"/>
  <c r="W138" i="19"/>
  <c r="AA31" i="19"/>
  <c r="Y61" i="19"/>
  <c r="Y94" i="19"/>
  <c r="Z123" i="19"/>
  <c r="AA19" i="19"/>
  <c r="W49" i="19"/>
  <c r="Y82" i="19"/>
  <c r="AA115" i="19"/>
  <c r="AA8" i="19"/>
  <c r="W37" i="19"/>
  <c r="V65" i="19"/>
  <c r="X98" i="19"/>
  <c r="W25" i="19"/>
  <c r="W58" i="19"/>
  <c r="AA89" i="19"/>
  <c r="AA21" i="19"/>
  <c r="W53" i="19"/>
  <c r="V81" i="19"/>
  <c r="Y18" i="19"/>
  <c r="V145" i="19"/>
  <c r="Z178" i="19"/>
  <c r="Z205" i="19"/>
  <c r="V232" i="19"/>
  <c r="X50" i="19"/>
  <c r="Z152" i="19"/>
  <c r="Y185" i="19"/>
  <c r="X210" i="19"/>
  <c r="Z233" i="19"/>
  <c r="AA51" i="19"/>
  <c r="Y145" i="19"/>
  <c r="V177" i="19"/>
  <c r="AA210" i="19"/>
  <c r="X236" i="19"/>
  <c r="X104" i="19"/>
  <c r="Y161" i="19"/>
  <c r="AA194" i="19"/>
  <c r="X228" i="19"/>
  <c r="W74" i="19"/>
  <c r="Z147" i="19"/>
  <c r="X177" i="19"/>
  <c r="X209" i="19"/>
  <c r="W235" i="19"/>
  <c r="V124" i="19"/>
  <c r="Y163" i="19"/>
  <c r="Z196" i="19"/>
  <c r="W224" i="19"/>
  <c r="Z86" i="19"/>
  <c r="V153" i="19"/>
  <c r="X186" i="19"/>
  <c r="AA212" i="19"/>
  <c r="V238" i="19"/>
  <c r="X125" i="19"/>
  <c r="Z165" i="19"/>
  <c r="X198" i="19"/>
  <c r="V220" i="19"/>
  <c r="Y25" i="19"/>
  <c r="W190" i="19"/>
  <c r="X247" i="19"/>
  <c r="AA179" i="19"/>
  <c r="W27" i="19"/>
  <c r="Y200" i="19"/>
  <c r="W126" i="19"/>
  <c r="Y223" i="19"/>
  <c r="Y181" i="19"/>
  <c r="V129" i="19"/>
  <c r="V237" i="19"/>
  <c r="Z240" i="19"/>
  <c r="X46" i="19"/>
  <c r="X188" i="19"/>
  <c r="W226" i="19"/>
  <c r="V241" i="19"/>
  <c r="W229" i="19"/>
  <c r="X140" i="19"/>
  <c r="X150" i="19"/>
  <c r="Z183" i="19"/>
  <c r="AA203" i="19"/>
  <c r="Y89" i="19"/>
  <c r="AA249" i="19"/>
  <c r="V19" i="19"/>
  <c r="V43" i="19"/>
  <c r="V67" i="19"/>
  <c r="V91" i="19"/>
  <c r="V115" i="19"/>
  <c r="X11" i="19"/>
  <c r="X42" i="19"/>
  <c r="Z68" i="19"/>
  <c r="V96" i="19"/>
  <c r="V123" i="19"/>
  <c r="V147" i="19"/>
  <c r="V171" i="19"/>
  <c r="V195" i="19"/>
  <c r="Z23" i="19"/>
  <c r="AA49" i="19"/>
  <c r="Z71" i="19"/>
  <c r="AA97" i="19"/>
  <c r="Z120" i="19"/>
  <c r="X27" i="19"/>
  <c r="Z60" i="19"/>
  <c r="V90" i="19"/>
  <c r="V121" i="19"/>
  <c r="W149" i="19"/>
  <c r="Y175" i="19"/>
  <c r="Y202" i="19"/>
  <c r="Y226" i="19"/>
  <c r="V29" i="19"/>
  <c r="X62" i="19"/>
  <c r="Z95" i="19"/>
  <c r="X124" i="19"/>
  <c r="X149" i="19"/>
  <c r="AA172" i="19"/>
  <c r="W197" i="19"/>
  <c r="AA11" i="19"/>
  <c r="AA41" i="19"/>
  <c r="W73" i="19"/>
  <c r="W106" i="19"/>
  <c r="Y139" i="19"/>
  <c r="Y31" i="19"/>
  <c r="AA64" i="19"/>
  <c r="W94" i="19"/>
  <c r="Y126" i="19"/>
  <c r="AA15" i="19"/>
  <c r="Z45" i="19"/>
  <c r="Z78" i="19"/>
  <c r="V110" i="19"/>
  <c r="AA139" i="19"/>
  <c r="X33" i="19"/>
  <c r="W63" i="19"/>
  <c r="X96" i="19"/>
  <c r="V125" i="19"/>
  <c r="X21" i="19"/>
  <c r="Z54" i="19"/>
  <c r="V84" i="19"/>
  <c r="W117" i="19"/>
  <c r="Y10" i="19"/>
  <c r="AA40" i="19"/>
  <c r="Y70" i="19"/>
  <c r="AA101" i="19"/>
  <c r="AA28" i="19"/>
  <c r="V60" i="19"/>
  <c r="Y91" i="19"/>
  <c r="AA23" i="19"/>
  <c r="AA56" i="19"/>
  <c r="Y86" i="19"/>
  <c r="X39" i="19"/>
  <c r="Y150" i="19"/>
  <c r="W180" i="19"/>
  <c r="V207" i="19"/>
  <c r="Y233" i="19"/>
  <c r="W71" i="19"/>
  <c r="W154" i="19"/>
  <c r="Y187" i="19"/>
  <c r="V212" i="19"/>
  <c r="W236" i="19"/>
  <c r="V62" i="19"/>
  <c r="X147" i="19"/>
  <c r="Z180" i="19"/>
  <c r="W212" i="19"/>
  <c r="AA237" i="19"/>
  <c r="X112" i="19"/>
  <c r="W163" i="19"/>
  <c r="X196" i="19"/>
  <c r="V231" i="19"/>
  <c r="X95" i="19"/>
  <c r="Y149" i="19"/>
  <c r="Y182" i="19"/>
  <c r="Y212" i="19"/>
  <c r="Z236" i="19"/>
  <c r="X128" i="19"/>
  <c r="V165" i="19"/>
  <c r="V198" i="19"/>
  <c r="AA225" i="19"/>
  <c r="W107" i="19"/>
  <c r="Y158" i="19"/>
  <c r="AA189" i="19"/>
  <c r="V214" i="19"/>
  <c r="Y239" i="19"/>
  <c r="AA128" i="19"/>
  <c r="X167" i="19"/>
  <c r="V200" i="19"/>
  <c r="Z221" i="19"/>
  <c r="W88" i="19"/>
  <c r="X195" i="19"/>
  <c r="X57" i="19"/>
  <c r="X190" i="19"/>
  <c r="AA58" i="19"/>
  <c r="X205" i="19"/>
  <c r="AA148" i="19"/>
  <c r="AA247" i="19"/>
  <c r="Z186" i="19"/>
  <c r="Z144" i="19"/>
  <c r="W242" i="19"/>
  <c r="Z244" i="19"/>
  <c r="W146" i="19"/>
  <c r="X208" i="19"/>
  <c r="Z234" i="19"/>
  <c r="V245" i="19"/>
  <c r="W237" i="19"/>
  <c r="Y171" i="19"/>
  <c r="AA221" i="19"/>
  <c r="Z162" i="19"/>
  <c r="X230" i="19"/>
  <c r="W12" i="19"/>
  <c r="Y155" i="19"/>
  <c r="Y20" i="19"/>
  <c r="Y44" i="19"/>
  <c r="Y68" i="19"/>
  <c r="Y92" i="19"/>
  <c r="W3" i="19"/>
  <c r="Y14" i="19"/>
  <c r="W45" i="19"/>
  <c r="Y71" i="19"/>
  <c r="Z97" i="19"/>
  <c r="Y124" i="19"/>
  <c r="Y148" i="19"/>
  <c r="Y172" i="19"/>
  <c r="Y3" i="19"/>
  <c r="Y26" i="19"/>
  <c r="W51" i="19"/>
  <c r="Y74" i="19"/>
  <c r="W99" i="19"/>
  <c r="W123" i="19"/>
  <c r="AA32" i="19"/>
  <c r="W62" i="19"/>
  <c r="AA93" i="19"/>
  <c r="AA122" i="19"/>
  <c r="AA150" i="19"/>
  <c r="X178" i="19"/>
  <c r="V205" i="19"/>
  <c r="V229" i="19"/>
  <c r="Y34" i="19"/>
  <c r="AA67" i="19"/>
  <c r="W97" i="19"/>
  <c r="V126" i="19"/>
  <c r="W152" i="19"/>
  <c r="V174" i="19"/>
  <c r="Z198" i="19"/>
  <c r="Y13" i="19"/>
  <c r="Y43" i="19"/>
  <c r="AA76" i="19"/>
  <c r="V108" i="19"/>
  <c r="X142" i="19"/>
  <c r="V33" i="19"/>
  <c r="X66" i="19"/>
  <c r="Z99" i="19"/>
  <c r="X129" i="19"/>
  <c r="Y17" i="19"/>
  <c r="X47" i="19"/>
  <c r="Z80" i="19"/>
  <c r="Y113" i="19"/>
  <c r="V141" i="19"/>
  <c r="AA126" i="19"/>
  <c r="X120" i="19"/>
  <c r="Z42" i="19"/>
  <c r="V72" i="19"/>
  <c r="AA103" i="19"/>
  <c r="X30" i="19"/>
  <c r="Z63" i="19"/>
  <c r="V93" i="19"/>
  <c r="X25" i="19"/>
  <c r="Z58" i="19"/>
  <c r="V88" i="19"/>
  <c r="X60" i="19"/>
  <c r="X152" i="19"/>
  <c r="AA183" i="19"/>
  <c r="AA208" i="19"/>
  <c r="V236" i="19"/>
  <c r="W92" i="19"/>
  <c r="Z157" i="19"/>
  <c r="V189" i="19"/>
  <c r="Z213" i="19"/>
  <c r="Z237" i="19"/>
  <c r="Z72" i="19"/>
  <c r="AA152" i="19"/>
  <c r="W182" i="19"/>
  <c r="AA213" i="19"/>
  <c r="X240" i="19"/>
  <c r="X127" i="19"/>
  <c r="Z166" i="19"/>
  <c r="Y199" i="19"/>
  <c r="Y232" i="19"/>
  <c r="AA105" i="19"/>
  <c r="W151" i="19"/>
  <c r="X184" i="19"/>
  <c r="X215" i="19"/>
  <c r="Z11" i="19"/>
  <c r="Z131" i="19"/>
  <c r="Y170" i="19"/>
  <c r="AA199" i="19"/>
  <c r="V227" i="19"/>
  <c r="X117" i="19"/>
  <c r="V160" i="19"/>
  <c r="AA191" i="19"/>
  <c r="Z215" i="19"/>
  <c r="X13" i="19"/>
  <c r="X137" i="19"/>
  <c r="AA170" i="19"/>
  <c r="AA201" i="19"/>
  <c r="Y224" i="19"/>
  <c r="V114" i="19"/>
  <c r="W200" i="19"/>
  <c r="AA88" i="19"/>
  <c r="Y195" i="19"/>
  <c r="X114" i="19"/>
  <c r="AA214" i="19"/>
  <c r="X164" i="19"/>
  <c r="W249" i="19"/>
  <c r="AA206" i="19"/>
  <c r="V150" i="19"/>
  <c r="W246" i="19"/>
  <c r="W38" i="19"/>
  <c r="Y167" i="19"/>
  <c r="Y217" i="19"/>
  <c r="AA248" i="19"/>
  <c r="V69" i="19"/>
  <c r="X242" i="19"/>
  <c r="AA193" i="19"/>
  <c r="Z238" i="19"/>
  <c r="X121" i="19"/>
  <c r="W243" i="19"/>
  <c r="W188" i="19"/>
  <c r="V23" i="19"/>
  <c r="V47" i="19"/>
  <c r="V71" i="19"/>
  <c r="V95" i="19"/>
  <c r="Z4" i="19"/>
  <c r="Z17" i="19"/>
  <c r="AA46" i="19"/>
  <c r="X74" i="19"/>
  <c r="Z100" i="19"/>
  <c r="V127" i="19"/>
  <c r="V151" i="19"/>
  <c r="V175" i="19"/>
  <c r="Z6" i="19"/>
  <c r="X29" i="19"/>
  <c r="AA52" i="19"/>
  <c r="X77" i="19"/>
  <c r="AA100" i="19"/>
  <c r="Z124" i="19"/>
  <c r="X34" i="19"/>
  <c r="Z67" i="19"/>
  <c r="Y95" i="19"/>
  <c r="W124" i="19"/>
  <c r="V152" i="19"/>
  <c r="W181" i="19"/>
  <c r="Y206" i="19"/>
  <c r="AA3" i="19"/>
  <c r="V36" i="19"/>
  <c r="X69" i="19"/>
  <c r="Z102" i="19"/>
  <c r="Z127" i="19"/>
  <c r="AA153" i="19"/>
  <c r="Z175" i="19"/>
  <c r="W201" i="19"/>
  <c r="Y15" i="19"/>
  <c r="V45" i="19"/>
  <c r="X78" i="19"/>
  <c r="Z111" i="19"/>
  <c r="W145" i="19"/>
  <c r="Y38" i="19"/>
  <c r="AA69" i="19"/>
  <c r="W101" i="19"/>
  <c r="W132" i="19"/>
  <c r="Y19" i="19"/>
  <c r="AA50" i="19"/>
  <c r="W82" i="19"/>
  <c r="Y115" i="19"/>
  <c r="W4" i="19"/>
  <c r="AA38" i="19"/>
  <c r="W68" i="19"/>
  <c r="Y101" i="19"/>
  <c r="V128" i="19"/>
  <c r="X28" i="19"/>
  <c r="AA59" i="19"/>
  <c r="W91" i="19"/>
  <c r="V122" i="19"/>
  <c r="W14" i="19"/>
  <c r="W44" i="19"/>
  <c r="Z75" i="19"/>
  <c r="X105" i="19"/>
  <c r="AA35" i="19"/>
  <c r="W65" i="19"/>
  <c r="Y98" i="19"/>
  <c r="Y30" i="19"/>
  <c r="W60" i="19"/>
  <c r="Z91" i="19"/>
  <c r="W81" i="19"/>
  <c r="V154" i="19"/>
  <c r="X185" i="19"/>
  <c r="W210" i="19"/>
  <c r="Y237" i="19"/>
  <c r="AA102" i="19"/>
  <c r="X159" i="19"/>
  <c r="Z192" i="19"/>
  <c r="Y216" i="19"/>
  <c r="W240" i="19"/>
  <c r="Z93" i="19"/>
  <c r="X154" i="19"/>
  <c r="Z187" i="19"/>
  <c r="V215" i="19"/>
  <c r="AA241" i="19"/>
  <c r="X131" i="19"/>
  <c r="Z168" i="19"/>
  <c r="X204" i="19"/>
  <c r="V235" i="19"/>
  <c r="Z112" i="19"/>
  <c r="Z154" i="19"/>
  <c r="V186" i="19"/>
  <c r="W218" i="19"/>
  <c r="Y22" i="19"/>
  <c r="Y134" i="19"/>
  <c r="V172" i="19"/>
  <c r="Y201" i="19"/>
  <c r="Z228" i="19"/>
  <c r="AA124" i="19"/>
  <c r="Z163" i="19"/>
  <c r="X193" i="19"/>
  <c r="Z218" i="19"/>
  <c r="V24" i="19"/>
  <c r="Y142" i="19"/>
  <c r="X172" i="19"/>
  <c r="W203" i="19"/>
  <c r="X227" i="19"/>
  <c r="Y125" i="19"/>
  <c r="X214" i="19"/>
  <c r="W114" i="19"/>
  <c r="Y67" i="19"/>
  <c r="AA155" i="19"/>
  <c r="V226" i="19"/>
  <c r="AA48" i="19"/>
  <c r="W118" i="19"/>
  <c r="X246" i="19"/>
  <c r="X213" i="19"/>
  <c r="Y246" i="19"/>
  <c r="Y203" i="19"/>
  <c r="Y138" i="19"/>
  <c r="Y24" i="19"/>
  <c r="Y48" i="19"/>
  <c r="Y72" i="19"/>
  <c r="Y96" i="19"/>
  <c r="W7" i="19"/>
  <c r="Z20" i="19"/>
  <c r="V48" i="19"/>
  <c r="W77" i="19"/>
  <c r="Y103" i="19"/>
  <c r="Y128" i="19"/>
  <c r="Y152" i="19"/>
  <c r="Y176" i="19"/>
  <c r="V8" i="19"/>
  <c r="W32" i="19"/>
  <c r="V54" i="19"/>
  <c r="W80" i="19"/>
  <c r="V102" i="19"/>
  <c r="Z3" i="19"/>
  <c r="AA37" i="19"/>
  <c r="W69" i="19"/>
  <c r="V97" i="19"/>
  <c r="Y127" i="19"/>
  <c r="Z153" i="19"/>
  <c r="AA182" i="19"/>
  <c r="V209" i="19"/>
  <c r="Y5" i="19"/>
  <c r="Y41" i="19"/>
  <c r="AA74" i="19"/>
  <c r="W104" i="19"/>
  <c r="Y130" i="19"/>
  <c r="W155" i="19"/>
  <c r="Y178" i="19"/>
  <c r="Z202" i="19"/>
  <c r="W17" i="19"/>
  <c r="Y50" i="19"/>
  <c r="AA83" i="19"/>
  <c r="W113" i="19"/>
  <c r="AA146" i="19"/>
  <c r="V40" i="19"/>
  <c r="AA71" i="19"/>
  <c r="AA104" i="19"/>
  <c r="AA133" i="19"/>
  <c r="V21" i="19"/>
  <c r="X52" i="19"/>
  <c r="Z85" i="19"/>
  <c r="Z118" i="19"/>
  <c r="W6" i="19"/>
  <c r="X40" i="19"/>
  <c r="W70" i="19"/>
  <c r="W103" i="19"/>
  <c r="Z129" i="19"/>
  <c r="V30" i="19"/>
  <c r="Z61" i="19"/>
  <c r="Z94" i="19"/>
  <c r="AA123" i="19"/>
  <c r="W16" i="19"/>
  <c r="AA47" i="19"/>
  <c r="Y77" i="19"/>
  <c r="Y110" i="19"/>
  <c r="X37" i="19"/>
  <c r="Z70" i="19"/>
  <c r="V100" i="19"/>
  <c r="X32" i="19"/>
  <c r="AA63" i="19"/>
  <c r="Y93" i="19"/>
  <c r="AA91" i="19"/>
  <c r="Y157" i="19"/>
  <c r="X187" i="19"/>
  <c r="Y213" i="19"/>
  <c r="V240" i="19"/>
  <c r="X119" i="19"/>
  <c r="W161" i="19"/>
  <c r="W194" i="19"/>
  <c r="X219" i="19"/>
  <c r="Z241" i="19"/>
  <c r="Y111" i="19"/>
  <c r="AA157" i="19"/>
  <c r="W189" i="19"/>
  <c r="Z216" i="19"/>
  <c r="X244" i="19"/>
  <c r="W134" i="19"/>
  <c r="W170" i="19"/>
  <c r="Y207" i="19"/>
  <c r="Y236" i="19"/>
  <c r="V116" i="19"/>
  <c r="W156" i="19"/>
  <c r="Y189" i="19"/>
  <c r="AA219" i="19"/>
  <c r="X43" i="19"/>
  <c r="V137" i="19"/>
  <c r="Y177" i="19"/>
  <c r="Z204" i="19"/>
  <c r="X231" i="19"/>
  <c r="Z128" i="19"/>
  <c r="Y165" i="19"/>
  <c r="AA196" i="19"/>
  <c r="Y221" i="19"/>
  <c r="Z34" i="19"/>
  <c r="W144" i="19"/>
  <c r="X174" i="19"/>
  <c r="X206" i="19"/>
  <c r="W230" i="19"/>
  <c r="Y135" i="19"/>
  <c r="V223" i="19"/>
  <c r="Z125" i="19"/>
  <c r="Z214" i="19"/>
  <c r="AA135" i="19"/>
  <c r="AA227" i="19"/>
  <c r="V180" i="19"/>
  <c r="AA98" i="19"/>
  <c r="W220" i="19"/>
  <c r="Z160" i="19"/>
  <c r="Z37" i="19"/>
  <c r="V166" i="19"/>
  <c r="AA198" i="19"/>
  <c r="Y234" i="19"/>
  <c r="AA109" i="19"/>
  <c r="X138" i="19"/>
  <c r="Y69" i="19"/>
  <c r="X238" i="19"/>
  <c r="W192" i="19"/>
  <c r="Z242" i="19"/>
  <c r="Y122" i="19"/>
  <c r="V3" i="18"/>
  <c r="V27" i="18"/>
  <c r="V51" i="18"/>
  <c r="V75" i="18"/>
  <c r="V99" i="18"/>
  <c r="Z8" i="18"/>
  <c r="Z32" i="18"/>
  <c r="Z56" i="18"/>
  <c r="Z80" i="18"/>
  <c r="Z104" i="18"/>
  <c r="X15" i="18"/>
  <c r="X39" i="18"/>
  <c r="X63" i="18"/>
  <c r="X87" i="18"/>
  <c r="X111" i="18"/>
  <c r="V22" i="18"/>
  <c r="Z3" i="18"/>
  <c r="W5" i="18"/>
  <c r="W29" i="18"/>
  <c r="W53" i="18"/>
  <c r="W77" i="18"/>
  <c r="V25" i="18"/>
  <c r="AA65" i="18"/>
  <c r="Z105" i="18"/>
  <c r="W132" i="18"/>
  <c r="W156" i="18"/>
  <c r="V46" i="18"/>
  <c r="AA91" i="18"/>
  <c r="AA121" i="18"/>
  <c r="AA145" i="18"/>
  <c r="X30" i="18"/>
  <c r="V60" i="18"/>
  <c r="V84" i="18"/>
  <c r="Z9" i="18"/>
  <c r="W48" i="18"/>
  <c r="W72" i="18"/>
  <c r="W97" i="18"/>
  <c r="AA30" i="18"/>
  <c r="Y62" i="18"/>
  <c r="Y86" i="18"/>
  <c r="X28" i="18"/>
  <c r="AA70" i="18"/>
  <c r="Y10" i="18"/>
  <c r="W94" i="18"/>
  <c r="Z123" i="18"/>
  <c r="W38" i="18"/>
  <c r="Y5" i="18"/>
  <c r="V49" i="18"/>
  <c r="Z45" i="18"/>
  <c r="X119" i="18"/>
  <c r="W146" i="18"/>
  <c r="W172" i="18"/>
  <c r="W196" i="18"/>
  <c r="Y38" i="18"/>
  <c r="W121" i="18"/>
  <c r="W151" i="18"/>
  <c r="AA177" i="18"/>
  <c r="AA201" i="18"/>
  <c r="Z63" i="18"/>
  <c r="Z128" i="18"/>
  <c r="Y164" i="18"/>
  <c r="Y188" i="18"/>
  <c r="Y212" i="18"/>
  <c r="Z111" i="18"/>
  <c r="Y143" i="18"/>
  <c r="W171" i="18"/>
  <c r="W195" i="18"/>
  <c r="X49" i="18"/>
  <c r="Y123" i="18"/>
  <c r="Y148" i="18"/>
  <c r="AA172" i="18"/>
  <c r="AA196" i="18"/>
  <c r="Y65" i="18"/>
  <c r="W127" i="18"/>
  <c r="AA151" i="18"/>
  <c r="V178" i="18"/>
  <c r="AA11" i="18"/>
  <c r="V112" i="18"/>
  <c r="AA140" i="18"/>
  <c r="Z163" i="18"/>
  <c r="Z187" i="18"/>
  <c r="Y105" i="18"/>
  <c r="X142" i="18"/>
  <c r="X170" i="18"/>
  <c r="X194" i="18"/>
  <c r="Y87" i="18"/>
  <c r="X14" i="18"/>
  <c r="V110" i="18"/>
  <c r="Y103" i="18"/>
  <c r="Z170" i="18"/>
  <c r="W214" i="18"/>
  <c r="Z238" i="18"/>
  <c r="Z262" i="18"/>
  <c r="Z286" i="18"/>
  <c r="Z158" i="18"/>
  <c r="V205" i="18"/>
  <c r="X233" i="18"/>
  <c r="X257" i="18"/>
  <c r="X281" i="18"/>
  <c r="Z110" i="18"/>
  <c r="V210" i="18"/>
  <c r="V236" i="18"/>
  <c r="V260" i="18"/>
  <c r="V284" i="18"/>
  <c r="Z122" i="18"/>
  <c r="W220" i="18"/>
  <c r="W244" i="18"/>
  <c r="W268" i="18"/>
  <c r="Y198" i="18"/>
  <c r="X228" i="18"/>
  <c r="X252" i="18"/>
  <c r="X276" i="18"/>
  <c r="X131" i="18"/>
  <c r="V219" i="18"/>
  <c r="V243" i="18"/>
  <c r="V267" i="18"/>
  <c r="V172" i="18"/>
  <c r="W239" i="18"/>
  <c r="V298" i="18"/>
  <c r="X206" i="18"/>
  <c r="X255" i="18"/>
  <c r="W300" i="18"/>
  <c r="V226" i="18"/>
  <c r="V274" i="18"/>
  <c r="X165" i="18"/>
  <c r="Z231" i="18"/>
  <c r="X279" i="18"/>
  <c r="AA288" i="18"/>
  <c r="Y4" i="18"/>
  <c r="Y28" i="18"/>
  <c r="Y52" i="18"/>
  <c r="Y76" i="18"/>
  <c r="Y100" i="18"/>
  <c r="W11" i="18"/>
  <c r="W35" i="18"/>
  <c r="W59" i="18"/>
  <c r="W83" i="18"/>
  <c r="W107" i="18"/>
  <c r="AA16" i="18"/>
  <c r="AA40" i="18"/>
  <c r="AA64" i="18"/>
  <c r="AA88" i="18"/>
  <c r="AA112" i="18"/>
  <c r="Y23" i="18"/>
  <c r="W6" i="18"/>
  <c r="Z6" i="18"/>
  <c r="Z30" i="18"/>
  <c r="Z54" i="18"/>
  <c r="Z78" i="18"/>
  <c r="AA27" i="18"/>
  <c r="AA69" i="18"/>
  <c r="Z107" i="18"/>
  <c r="Z133" i="18"/>
  <c r="Z157" i="18"/>
  <c r="V50" i="18"/>
  <c r="X93" i="18"/>
  <c r="X124" i="18"/>
  <c r="X148" i="18"/>
  <c r="X32" i="18"/>
  <c r="W62" i="18"/>
  <c r="W86" i="18"/>
  <c r="W12" i="18"/>
  <c r="X50" i="18"/>
  <c r="X74" i="18"/>
  <c r="Z102" i="18"/>
  <c r="Y37" i="18"/>
  <c r="X64" i="18"/>
  <c r="X88" i="18"/>
  <c r="V33" i="18"/>
  <c r="AA74" i="18"/>
  <c r="V13" i="18"/>
  <c r="Z97" i="18"/>
  <c r="W126" i="18"/>
  <c r="W40" i="18"/>
  <c r="V8" i="18"/>
  <c r="V53" i="18"/>
  <c r="Z53" i="18"/>
  <c r="V121" i="18"/>
  <c r="X149" i="18"/>
  <c r="Z173" i="18"/>
  <c r="Z197" i="18"/>
  <c r="Y47" i="18"/>
  <c r="V123" i="18"/>
  <c r="X154" i="18"/>
  <c r="X180" i="18"/>
  <c r="X204" i="18"/>
  <c r="Z71" i="18"/>
  <c r="X130" i="18"/>
  <c r="V167" i="18"/>
  <c r="V191" i="18"/>
  <c r="V215" i="18"/>
  <c r="V114" i="18"/>
  <c r="Z146" i="18"/>
  <c r="Z172" i="18"/>
  <c r="Z196" i="18"/>
  <c r="X57" i="18"/>
  <c r="W125" i="18"/>
  <c r="Z151" i="18"/>
  <c r="X175" i="18"/>
  <c r="X199" i="18"/>
  <c r="Y73" i="18"/>
  <c r="AA130" i="18"/>
  <c r="W153" i="18"/>
  <c r="Y179" i="18"/>
  <c r="X22" i="18"/>
  <c r="Y114" i="18"/>
  <c r="W142" i="18"/>
  <c r="W166" i="18"/>
  <c r="W190" i="18"/>
  <c r="V109" i="18"/>
  <c r="Y145" i="18"/>
  <c r="AA171" i="18"/>
  <c r="AA195" i="18"/>
  <c r="W98" i="18"/>
  <c r="X34" i="18"/>
  <c r="W16" i="18"/>
  <c r="Y110" i="18"/>
  <c r="Z174" i="18"/>
  <c r="W217" i="18"/>
  <c r="W241" i="18"/>
  <c r="W265" i="18"/>
  <c r="W289" i="18"/>
  <c r="AA162" i="18"/>
  <c r="Z207" i="18"/>
  <c r="AA234" i="18"/>
  <c r="AA258" i="18"/>
  <c r="AA282" i="18"/>
  <c r="Y122" i="18"/>
  <c r="Y214" i="18"/>
  <c r="Y237" i="18"/>
  <c r="Y261" i="18"/>
  <c r="Y285" i="18"/>
  <c r="Y150" i="18"/>
  <c r="Z221" i="18"/>
  <c r="Z245" i="18"/>
  <c r="Z269" i="18"/>
  <c r="V201" i="18"/>
  <c r="AA229" i="18"/>
  <c r="AA253" i="18"/>
  <c r="AA277" i="18"/>
  <c r="Y136" i="18"/>
  <c r="Y220" i="18"/>
  <c r="Y244" i="18"/>
  <c r="Y268" i="18"/>
  <c r="V180" i="18"/>
  <c r="Z244" i="18"/>
  <c r="Y170" i="18"/>
  <c r="AA210" i="18"/>
  <c r="AA260" i="18"/>
  <c r="Y278" i="18"/>
  <c r="Y231" i="18"/>
  <c r="W279" i="18"/>
  <c r="X173" i="18"/>
  <c r="W234" i="18"/>
  <c r="V281" i="18"/>
  <c r="AA301" i="18"/>
  <c r="V7" i="18"/>
  <c r="V31" i="18"/>
  <c r="V55" i="18"/>
  <c r="V79" i="18"/>
  <c r="V103" i="18"/>
  <c r="Z12" i="18"/>
  <c r="Z36" i="18"/>
  <c r="Z60" i="18"/>
  <c r="Z84" i="18"/>
  <c r="Z108" i="18"/>
  <c r="X19" i="18"/>
  <c r="X43" i="18"/>
  <c r="X67" i="18"/>
  <c r="X91" i="18"/>
  <c r="X115" i="18"/>
  <c r="V26" i="18"/>
  <c r="Z7" i="18"/>
  <c r="W9" i="18"/>
  <c r="W33" i="18"/>
  <c r="W57" i="18"/>
  <c r="W81" i="18"/>
  <c r="AA29" i="18"/>
  <c r="AA73" i="18"/>
  <c r="W109" i="18"/>
  <c r="W136" i="18"/>
  <c r="AA6" i="18"/>
  <c r="V54" i="18"/>
  <c r="AA98" i="18"/>
  <c r="AA125" i="18"/>
  <c r="AA149" i="18"/>
  <c r="V37" i="18"/>
  <c r="V64" i="18"/>
  <c r="V88" i="18"/>
  <c r="Z17" i="18"/>
  <c r="W52" i="18"/>
  <c r="W76" i="18"/>
  <c r="W104" i="18"/>
  <c r="W42" i="18"/>
  <c r="Y66" i="18"/>
  <c r="X90" i="18"/>
  <c r="Z35" i="18"/>
  <c r="AA78" i="18"/>
  <c r="Y18" i="18"/>
  <c r="Z99" i="18"/>
  <c r="Z127" i="18"/>
  <c r="AA42" i="18"/>
  <c r="Y13" i="18"/>
  <c r="V57" i="18"/>
  <c r="Z61" i="18"/>
  <c r="AA124" i="18"/>
  <c r="V151" i="18"/>
  <c r="W176" i="18"/>
  <c r="W200" i="18"/>
  <c r="Y55" i="18"/>
  <c r="Z126" i="18"/>
  <c r="Y157" i="18"/>
  <c r="AA181" i="18"/>
  <c r="AA205" i="18"/>
  <c r="Z77" i="18"/>
  <c r="X135" i="18"/>
  <c r="Y168" i="18"/>
  <c r="Y192" i="18"/>
  <c r="AA19" i="18"/>
  <c r="V116" i="18"/>
  <c r="V148" i="18"/>
  <c r="W175" i="18"/>
  <c r="W199" i="18"/>
  <c r="X65" i="18"/>
  <c r="V127" i="18"/>
  <c r="V153" i="18"/>
  <c r="AA176" i="18"/>
  <c r="AA200" i="18"/>
  <c r="Z79" i="18"/>
  <c r="Z132" i="18"/>
  <c r="Z156" i="18"/>
  <c r="V182" i="18"/>
  <c r="V41" i="18"/>
  <c r="AA116" i="18"/>
  <c r="X145" i="18"/>
  <c r="Z167" i="18"/>
  <c r="Z191" i="18"/>
  <c r="W112" i="18"/>
  <c r="W147" i="18"/>
  <c r="X174" i="18"/>
  <c r="X198" i="18"/>
  <c r="V102" i="18"/>
  <c r="Z43" i="18"/>
  <c r="V36" i="18"/>
  <c r="V113" i="18"/>
  <c r="Z178" i="18"/>
  <c r="Z218" i="18"/>
  <c r="Z242" i="18"/>
  <c r="Z266" i="18"/>
  <c r="Z290" i="18"/>
  <c r="AA166" i="18"/>
  <c r="Y209" i="18"/>
  <c r="X237" i="18"/>
  <c r="X261" i="18"/>
  <c r="X285" i="18"/>
  <c r="Y129" i="18"/>
  <c r="V216" i="18"/>
  <c r="V240" i="18"/>
  <c r="V264" i="18"/>
  <c r="V288" i="18"/>
  <c r="X155" i="18"/>
  <c r="W224" i="18"/>
  <c r="W248" i="18"/>
  <c r="W272" i="18"/>
  <c r="Z203" i="18"/>
  <c r="X232" i="18"/>
  <c r="X256" i="18"/>
  <c r="X280" i="18"/>
  <c r="V141" i="18"/>
  <c r="V223" i="18"/>
  <c r="V247" i="18"/>
  <c r="V271" i="18"/>
  <c r="V188" i="18"/>
  <c r="W247" i="18"/>
  <c r="V241" i="18"/>
  <c r="X215" i="18"/>
  <c r="X263" i="18"/>
  <c r="Y147" i="18"/>
  <c r="V234" i="18"/>
  <c r="W283" i="18"/>
  <c r="X181" i="18"/>
  <c r="Z239" i="18"/>
  <c r="X283" i="18"/>
  <c r="Y94" i="18"/>
  <c r="Y8" i="18"/>
  <c r="Y32" i="18"/>
  <c r="Y56" i="18"/>
  <c r="Y80" i="18"/>
  <c r="Y104" i="18"/>
  <c r="W15" i="18"/>
  <c r="W39" i="18"/>
  <c r="W63" i="18"/>
  <c r="W87" i="18"/>
  <c r="W111" i="18"/>
  <c r="AA20" i="18"/>
  <c r="AA44" i="18"/>
  <c r="AA68" i="18"/>
  <c r="AA92" i="18"/>
  <c r="Y3" i="18"/>
  <c r="Y27" i="18"/>
  <c r="W10" i="18"/>
  <c r="Z10" i="18"/>
  <c r="Z34" i="18"/>
  <c r="Z58" i="18"/>
  <c r="Z82" i="18"/>
  <c r="V32" i="18"/>
  <c r="AA77" i="18"/>
  <c r="Z114" i="18"/>
  <c r="Z137" i="18"/>
  <c r="X9" i="18"/>
  <c r="V58" i="18"/>
  <c r="X100" i="18"/>
  <c r="X128" i="18"/>
  <c r="X152" i="18"/>
  <c r="Z39" i="18"/>
  <c r="W66" i="18"/>
  <c r="V90" i="18"/>
  <c r="W20" i="18"/>
  <c r="X54" i="18"/>
  <c r="X78" i="18"/>
  <c r="W106" i="18"/>
  <c r="W44" i="18"/>
  <c r="X68" i="18"/>
  <c r="AA93" i="18"/>
  <c r="Z37" i="18"/>
  <c r="AA82" i="18"/>
  <c r="V21" i="18"/>
  <c r="W101" i="18"/>
  <c r="W130" i="18"/>
  <c r="AA90" i="18"/>
  <c r="V16" i="18"/>
  <c r="V61" i="18"/>
  <c r="Z69" i="18"/>
  <c r="Y126" i="18"/>
  <c r="AA152" i="18"/>
  <c r="Z177" i="18"/>
  <c r="Z201" i="18"/>
  <c r="Y63" i="18"/>
  <c r="Y128" i="18"/>
  <c r="X160" i="18"/>
  <c r="X184" i="18"/>
  <c r="X208" i="18"/>
  <c r="AA83" i="18"/>
  <c r="Y138" i="18"/>
  <c r="V171" i="18"/>
  <c r="V195" i="18"/>
  <c r="Z29" i="18"/>
  <c r="Y121" i="18"/>
  <c r="Y151" i="18"/>
  <c r="Z176" i="18"/>
  <c r="Z200" i="18"/>
  <c r="X73" i="18"/>
  <c r="Z130" i="18"/>
  <c r="AA154" i="18"/>
  <c r="X179" i="18"/>
  <c r="X203" i="18"/>
  <c r="Y85" i="18"/>
  <c r="V134" i="18"/>
  <c r="Y159" i="18"/>
  <c r="Y183" i="18"/>
  <c r="Z49" i="18"/>
  <c r="Y118" i="18"/>
  <c r="V147" i="18"/>
  <c r="W170" i="18"/>
  <c r="Z13" i="18"/>
  <c r="Z118" i="18"/>
  <c r="X150" i="18"/>
  <c r="AA175" i="18"/>
  <c r="AA199" i="18"/>
  <c r="X106" i="18"/>
  <c r="AA51" i="18"/>
  <c r="X45" i="18"/>
  <c r="Y115" i="18"/>
  <c r="Z182" i="18"/>
  <c r="W221" i="18"/>
  <c r="W245" i="18"/>
  <c r="W269" i="18"/>
  <c r="W293" i="18"/>
  <c r="AA170" i="18"/>
  <c r="X214" i="18"/>
  <c r="AA238" i="18"/>
  <c r="AA262" i="18"/>
  <c r="AA286" i="18"/>
  <c r="AA139" i="18"/>
  <c r="Y217" i="18"/>
  <c r="Y241" i="18"/>
  <c r="Y265" i="18"/>
  <c r="Y289" i="18"/>
  <c r="AA194" i="18"/>
  <c r="Z225" i="18"/>
  <c r="Z249" i="18"/>
  <c r="Z273" i="18"/>
  <c r="Y205" i="18"/>
  <c r="AA233" i="18"/>
  <c r="AA257" i="18"/>
  <c r="AA281" i="18"/>
  <c r="AA150" i="18"/>
  <c r="Y224" i="18"/>
  <c r="Y248" i="18"/>
  <c r="Y272" i="18"/>
  <c r="X201" i="18"/>
  <c r="Z252" i="18"/>
  <c r="Y286" i="18"/>
  <c r="AA220" i="18"/>
  <c r="AA268" i="18"/>
  <c r="W165" i="18"/>
  <c r="Y239" i="18"/>
  <c r="W287" i="18"/>
  <c r="X189" i="18"/>
  <c r="W242" i="18"/>
  <c r="V285" i="18"/>
  <c r="X126" i="18"/>
  <c r="V11" i="18"/>
  <c r="V35" i="18"/>
  <c r="V59" i="18"/>
  <c r="V83" i="18"/>
  <c r="V107" i="18"/>
  <c r="Z16" i="18"/>
  <c r="Z40" i="18"/>
  <c r="Z64" i="18"/>
  <c r="Z88" i="18"/>
  <c r="Z112" i="18"/>
  <c r="X23" i="18"/>
  <c r="X47" i="18"/>
  <c r="X71" i="18"/>
  <c r="X95" i="18"/>
  <c r="V6" i="18"/>
  <c r="V30" i="18"/>
  <c r="Z11" i="18"/>
  <c r="W13" i="18"/>
  <c r="W37" i="18"/>
  <c r="W61" i="18"/>
  <c r="W85" i="18"/>
  <c r="Y34" i="18"/>
  <c r="AA81" i="18"/>
  <c r="W116" i="18"/>
  <c r="W140" i="18"/>
  <c r="AA14" i="18"/>
  <c r="V62" i="18"/>
  <c r="X102" i="18"/>
  <c r="AA129" i="18"/>
  <c r="AA153" i="18"/>
  <c r="Z41" i="18"/>
  <c r="V68" i="18"/>
  <c r="Y93" i="18"/>
  <c r="Z25" i="18"/>
  <c r="W56" i="18"/>
  <c r="W80" i="18"/>
  <c r="Z109" i="18"/>
  <c r="Y46" i="18"/>
  <c r="Y70" i="18"/>
  <c r="AA95" i="18"/>
  <c r="X42" i="18"/>
  <c r="AA86" i="18"/>
  <c r="Y26" i="18"/>
  <c r="Z106" i="18"/>
  <c r="Z131" i="18"/>
  <c r="X92" i="18"/>
  <c r="Y21" i="18"/>
  <c r="V65" i="18"/>
  <c r="X77" i="18"/>
  <c r="V128" i="18"/>
  <c r="W154" i="18"/>
  <c r="W180" i="18"/>
  <c r="W204" i="18"/>
  <c r="Y71" i="18"/>
  <c r="V130" i="18"/>
  <c r="AA161" i="18"/>
  <c r="AA185" i="18"/>
  <c r="AA209" i="18"/>
  <c r="Y89" i="18"/>
  <c r="X143" i="18"/>
  <c r="Y172" i="18"/>
  <c r="Y196" i="18"/>
  <c r="AA47" i="18"/>
  <c r="X123" i="18"/>
  <c r="Z154" i="18"/>
  <c r="W179" i="18"/>
  <c r="W203" i="18"/>
  <c r="Y79" i="18"/>
  <c r="Y132" i="18"/>
  <c r="Y156" i="18"/>
  <c r="AA180" i="18"/>
  <c r="AA204" i="18"/>
  <c r="X96" i="18"/>
  <c r="AA135" i="18"/>
  <c r="V162" i="18"/>
  <c r="V186" i="18"/>
  <c r="Z57" i="18"/>
  <c r="V120" i="18"/>
  <c r="AA148" i="18"/>
  <c r="Z171" i="18"/>
  <c r="W24" i="18"/>
  <c r="Y120" i="18"/>
  <c r="Y153" i="18"/>
  <c r="X178" i="18"/>
  <c r="AA13" i="18"/>
  <c r="AA109" i="18"/>
  <c r="AA59" i="18"/>
  <c r="X53" i="18"/>
  <c r="X16" i="18"/>
  <c r="Z186" i="18"/>
  <c r="Z222" i="18"/>
  <c r="Z246" i="18"/>
  <c r="Z270" i="18"/>
  <c r="Z294" i="18"/>
  <c r="AA174" i="18"/>
  <c r="X217" i="18"/>
  <c r="X241" i="18"/>
  <c r="X265" i="18"/>
  <c r="X289" i="18"/>
  <c r="Z144" i="18"/>
  <c r="V220" i="18"/>
  <c r="V244" i="18"/>
  <c r="V268" i="18"/>
  <c r="V292" i="18"/>
  <c r="W198" i="18"/>
  <c r="W228" i="18"/>
  <c r="W252" i="18"/>
  <c r="W276" i="18"/>
  <c r="X210" i="18"/>
  <c r="X236" i="18"/>
  <c r="X260" i="18"/>
  <c r="X284" i="18"/>
  <c r="Z155" i="18"/>
  <c r="V227" i="18"/>
  <c r="V251" i="18"/>
  <c r="V275" i="18"/>
  <c r="W206" i="18"/>
  <c r="W255" i="18"/>
  <c r="V77" i="18"/>
  <c r="X223" i="18"/>
  <c r="X271" i="18"/>
  <c r="W173" i="18"/>
  <c r="V242" i="18"/>
  <c r="W291" i="18"/>
  <c r="V196" i="18"/>
  <c r="Z247" i="18"/>
  <c r="X287" i="18"/>
  <c r="V138" i="18"/>
  <c r="Y12" i="18"/>
  <c r="Y36" i="18"/>
  <c r="Y60" i="18"/>
  <c r="Y84" i="18"/>
  <c r="Y108" i="18"/>
  <c r="W19" i="18"/>
  <c r="W43" i="18"/>
  <c r="W67" i="18"/>
  <c r="W91" i="18"/>
  <c r="W115" i="18"/>
  <c r="AA24" i="18"/>
  <c r="AA48" i="18"/>
  <c r="AA72" i="18"/>
  <c r="AA96" i="18"/>
  <c r="Y7" i="18"/>
  <c r="Y31" i="18"/>
  <c r="W14" i="18"/>
  <c r="Z14" i="18"/>
  <c r="Z38" i="18"/>
  <c r="Z62" i="18"/>
  <c r="Z86" i="18"/>
  <c r="X41" i="18"/>
  <c r="AA85" i="18"/>
  <c r="Z117" i="18"/>
  <c r="Z141" i="18"/>
  <c r="X17" i="18"/>
  <c r="V66" i="18"/>
  <c r="AA105" i="18"/>
  <c r="X132" i="18"/>
  <c r="X156" i="18"/>
  <c r="W46" i="18"/>
  <c r="W70" i="18"/>
  <c r="Y95" i="18"/>
  <c r="V28" i="18"/>
  <c r="X58" i="18"/>
  <c r="X82" i="18"/>
  <c r="X4" i="18"/>
  <c r="X48" i="18"/>
  <c r="X72" i="18"/>
  <c r="X97" i="18"/>
  <c r="X44" i="18"/>
  <c r="Y90" i="18"/>
  <c r="X33" i="18"/>
  <c r="W108" i="18"/>
  <c r="X5" i="18"/>
  <c r="X94" i="18"/>
  <c r="V24" i="18"/>
  <c r="V69" i="18"/>
  <c r="Y83" i="18"/>
  <c r="X133" i="18"/>
  <c r="X157" i="18"/>
  <c r="Z181" i="18"/>
  <c r="Z205" i="18"/>
  <c r="Y77" i="18"/>
  <c r="Y133" i="18"/>
  <c r="X164" i="18"/>
  <c r="X188" i="18"/>
  <c r="X212" i="18"/>
  <c r="X104" i="18"/>
  <c r="Y146" i="18"/>
  <c r="V175" i="18"/>
  <c r="V199" i="18"/>
  <c r="AA55" i="18"/>
  <c r="V125" i="18"/>
  <c r="V156" i="18"/>
  <c r="Z180" i="18"/>
  <c r="Z204" i="18"/>
  <c r="X85" i="18"/>
  <c r="Z135" i="18"/>
  <c r="X159" i="18"/>
  <c r="X183" i="18"/>
  <c r="X207" i="18"/>
  <c r="Y101" i="18"/>
  <c r="W137" i="18"/>
  <c r="Y163" i="18"/>
  <c r="Y187" i="18"/>
  <c r="Z65" i="18"/>
  <c r="Y125" i="18"/>
  <c r="W150" i="18"/>
  <c r="W174" i="18"/>
  <c r="AA33" i="18"/>
  <c r="V122" i="18"/>
  <c r="W155" i="18"/>
  <c r="AA179" i="18"/>
  <c r="X24" i="18"/>
  <c r="X112" i="18"/>
  <c r="AA67" i="18"/>
  <c r="X61" i="18"/>
  <c r="Z103" i="18"/>
  <c r="Z190" i="18"/>
  <c r="W225" i="18"/>
  <c r="W249" i="18"/>
  <c r="W273" i="18"/>
  <c r="W297" i="18"/>
  <c r="AA178" i="18"/>
  <c r="AA218" i="18"/>
  <c r="AA242" i="18"/>
  <c r="AA266" i="18"/>
  <c r="AA290" i="18"/>
  <c r="W149" i="18"/>
  <c r="Y221" i="18"/>
  <c r="Y245" i="18"/>
  <c r="Y269" i="18"/>
  <c r="Y293" i="18"/>
  <c r="Y203" i="18"/>
  <c r="Z229" i="18"/>
  <c r="Z253" i="18"/>
  <c r="Z277" i="18"/>
  <c r="AA214" i="18"/>
  <c r="AA237" i="18"/>
  <c r="AA261" i="18"/>
  <c r="AA285" i="18"/>
  <c r="Z195" i="18"/>
  <c r="Y228" i="18"/>
  <c r="Y252" i="18"/>
  <c r="Y276" i="18"/>
  <c r="Z210" i="18"/>
  <c r="Z260" i="18"/>
  <c r="Z124" i="18"/>
  <c r="AA228" i="18"/>
  <c r="AA276" i="18"/>
  <c r="W181" i="18"/>
  <c r="Y247" i="18"/>
  <c r="AA296" i="18"/>
  <c r="W202" i="18"/>
  <c r="W250" i="18"/>
  <c r="V289" i="18"/>
  <c r="V15" i="18"/>
  <c r="V39" i="18"/>
  <c r="V63" i="18"/>
  <c r="V87" i="18"/>
  <c r="V111" i="18"/>
  <c r="Z20" i="18"/>
  <c r="Z44" i="18"/>
  <c r="Z68" i="18"/>
  <c r="Z92" i="18"/>
  <c r="X3" i="18"/>
  <c r="X27" i="18"/>
  <c r="X51" i="18"/>
  <c r="X75" i="18"/>
  <c r="X99" i="18"/>
  <c r="V10" i="18"/>
  <c r="V34" i="18"/>
  <c r="Z15" i="18"/>
  <c r="W17" i="18"/>
  <c r="W41" i="18"/>
  <c r="W65" i="18"/>
  <c r="AA3" i="18"/>
  <c r="AA43" i="18"/>
  <c r="Z89" i="18"/>
  <c r="W120" i="18"/>
  <c r="W144" i="18"/>
  <c r="AA22" i="18"/>
  <c r="V70" i="18"/>
  <c r="AA107" i="18"/>
  <c r="AA133" i="18"/>
  <c r="V4" i="18"/>
  <c r="V48" i="18"/>
  <c r="V72" i="18"/>
  <c r="V97" i="18"/>
  <c r="Y30" i="18"/>
  <c r="W60" i="18"/>
  <c r="W84" i="18"/>
  <c r="AA9" i="18"/>
  <c r="Y50" i="18"/>
  <c r="Y74" i="18"/>
  <c r="AA7" i="18"/>
  <c r="AA46" i="18"/>
  <c r="V92" i="18"/>
  <c r="AA35" i="18"/>
  <c r="W110" i="18"/>
  <c r="AA10" i="18"/>
  <c r="AA97" i="18"/>
  <c r="V29" i="18"/>
  <c r="V73" i="18"/>
  <c r="W89" i="18"/>
  <c r="V135" i="18"/>
  <c r="W160" i="18"/>
  <c r="W184" i="18"/>
  <c r="W208" i="18"/>
  <c r="Z83" i="18"/>
  <c r="W135" i="18"/>
  <c r="AA165" i="18"/>
  <c r="AA189" i="18"/>
  <c r="AA213" i="18"/>
  <c r="Y111" i="18"/>
  <c r="X151" i="18"/>
  <c r="Y176" i="18"/>
  <c r="Y200" i="18"/>
  <c r="AA63" i="18"/>
  <c r="AA128" i="18"/>
  <c r="W159" i="18"/>
  <c r="W183" i="18"/>
  <c r="W207" i="18"/>
  <c r="W96" i="18"/>
  <c r="V137" i="18"/>
  <c r="AA160" i="18"/>
  <c r="AA184" i="18"/>
  <c r="AA208" i="18"/>
  <c r="W105" i="18"/>
  <c r="Z140" i="18"/>
  <c r="V166" i="18"/>
  <c r="V190" i="18"/>
  <c r="Z73" i="18"/>
  <c r="X127" i="18"/>
  <c r="X153" i="18"/>
  <c r="Z175" i="18"/>
  <c r="Y51" i="18"/>
  <c r="Y127" i="18"/>
  <c r="W158" i="18"/>
  <c r="X182" i="18"/>
  <c r="W34" i="18"/>
  <c r="AA118" i="18"/>
  <c r="Z75" i="18"/>
  <c r="X69" i="18"/>
  <c r="Z134" i="18"/>
  <c r="W194" i="18"/>
  <c r="Z226" i="18"/>
  <c r="Z250" i="18"/>
  <c r="Z274" i="18"/>
  <c r="Z298" i="18"/>
  <c r="AA182" i="18"/>
  <c r="X221" i="18"/>
  <c r="X245" i="18"/>
  <c r="X269" i="18"/>
  <c r="X293" i="18"/>
  <c r="V154" i="18"/>
  <c r="V224" i="18"/>
  <c r="V248" i="18"/>
  <c r="V272" i="18"/>
  <c r="V296" i="18"/>
  <c r="X205" i="18"/>
  <c r="W232" i="18"/>
  <c r="W256" i="18"/>
  <c r="Y53" i="18"/>
  <c r="X216" i="18"/>
  <c r="X240" i="18"/>
  <c r="X264" i="18"/>
  <c r="X288" i="18"/>
  <c r="Z198" i="18"/>
  <c r="V231" i="18"/>
  <c r="V255" i="18"/>
  <c r="Y69" i="18"/>
  <c r="W215" i="18"/>
  <c r="W263" i="18"/>
  <c r="X147" i="18"/>
  <c r="X231" i="18"/>
  <c r="V279" i="18"/>
  <c r="W189" i="18"/>
  <c r="V250" i="18"/>
  <c r="X298" i="18"/>
  <c r="Z206" i="18"/>
  <c r="Z255" i="18"/>
  <c r="X291" i="18"/>
  <c r="Y16" i="18"/>
  <c r="Y40" i="18"/>
  <c r="Y64" i="18"/>
  <c r="Y88" i="18"/>
  <c r="Y112" i="18"/>
  <c r="W23" i="18"/>
  <c r="W47" i="18"/>
  <c r="W71" i="18"/>
  <c r="W95" i="18"/>
  <c r="AA4" i="18"/>
  <c r="AA28" i="18"/>
  <c r="AA52" i="18"/>
  <c r="AA76" i="18"/>
  <c r="AA100" i="18"/>
  <c r="Y11" i="18"/>
  <c r="Y35" i="18"/>
  <c r="W18" i="18"/>
  <c r="Z18" i="18"/>
  <c r="Z42" i="18"/>
  <c r="Z66" i="18"/>
  <c r="Y6" i="18"/>
  <c r="AA45" i="18"/>
  <c r="Z91" i="18"/>
  <c r="Z121" i="18"/>
  <c r="Z145" i="18"/>
  <c r="X25" i="18"/>
  <c r="V74" i="18"/>
  <c r="X109" i="18"/>
  <c r="X136" i="18"/>
  <c r="Y9" i="18"/>
  <c r="W50" i="18"/>
  <c r="W74" i="18"/>
  <c r="Y102" i="18"/>
  <c r="X37" i="18"/>
  <c r="X62" i="18"/>
  <c r="X86" i="18"/>
  <c r="X12" i="18"/>
  <c r="X52" i="18"/>
  <c r="X76" i="18"/>
  <c r="X10" i="18"/>
  <c r="AA50" i="18"/>
  <c r="V94" i="18"/>
  <c r="AA37" i="18"/>
  <c r="Z113" i="18"/>
  <c r="X13" i="18"/>
  <c r="AA99" i="18"/>
  <c r="Z31" i="18"/>
  <c r="Z5" i="18"/>
  <c r="Z94" i="18"/>
  <c r="AA136" i="18"/>
  <c r="Z161" i="18"/>
  <c r="Z185" i="18"/>
  <c r="Z209" i="18"/>
  <c r="X89" i="18"/>
  <c r="X138" i="18"/>
  <c r="X168" i="18"/>
  <c r="V19" i="18"/>
  <c r="V43" i="18"/>
  <c r="V67" i="18"/>
  <c r="V91" i="18"/>
  <c r="V115" i="18"/>
  <c r="Z24" i="18"/>
  <c r="Z48" i="18"/>
  <c r="Z72" i="18"/>
  <c r="Z96" i="18"/>
  <c r="X7" i="18"/>
  <c r="X31" i="18"/>
  <c r="X55" i="18"/>
  <c r="X79" i="18"/>
  <c r="X103" i="18"/>
  <c r="V14" i="18"/>
  <c r="V38" i="18"/>
  <c r="Z19" i="18"/>
  <c r="W21" i="18"/>
  <c r="W45" i="18"/>
  <c r="W69" i="18"/>
  <c r="V9" i="18"/>
  <c r="AA49" i="18"/>
  <c r="W93" i="18"/>
  <c r="W124" i="18"/>
  <c r="W148" i="18"/>
  <c r="W30" i="18"/>
  <c r="V78" i="18"/>
  <c r="AA114" i="18"/>
  <c r="AA137" i="18"/>
  <c r="V12" i="18"/>
  <c r="V52" i="18"/>
  <c r="V76" i="18"/>
  <c r="V104" i="18"/>
  <c r="AA39" i="18"/>
  <c r="W64" i="18"/>
  <c r="W88" i="18"/>
  <c r="AA17" i="18"/>
  <c r="Y54" i="18"/>
  <c r="Y78" i="18"/>
  <c r="AA15" i="18"/>
  <c r="AA54" i="18"/>
  <c r="Y97" i="18"/>
  <c r="V40" i="18"/>
  <c r="Z115" i="18"/>
  <c r="AA18" i="18"/>
  <c r="X101" i="18"/>
  <c r="Z33" i="18"/>
  <c r="AA5" i="18"/>
  <c r="AA103" i="18"/>
  <c r="W138" i="18"/>
  <c r="W164" i="18"/>
  <c r="W188" i="18"/>
  <c r="W212" i="18"/>
  <c r="AA94" i="18"/>
  <c r="Y141" i="18"/>
  <c r="AA169" i="18"/>
  <c r="AA193" i="18"/>
  <c r="Y29" i="18"/>
  <c r="AA119" i="18"/>
  <c r="AA157" i="18"/>
  <c r="Y180" i="18"/>
  <c r="Y204" i="18"/>
  <c r="V85" i="18"/>
  <c r="V132" i="18"/>
  <c r="W163" i="18"/>
  <c r="W187" i="18"/>
  <c r="W211" i="18"/>
  <c r="AA111" i="18"/>
  <c r="Y140" i="18"/>
  <c r="AA164" i="18"/>
  <c r="AA188" i="18"/>
  <c r="AA212" i="18"/>
  <c r="Z116" i="18"/>
  <c r="AA143" i="18"/>
  <c r="V170" i="18"/>
  <c r="V194" i="18"/>
  <c r="Z85" i="18"/>
  <c r="AA132" i="18"/>
  <c r="AA156" i="18"/>
  <c r="Z179" i="18"/>
  <c r="Y67" i="18"/>
  <c r="V131" i="18"/>
  <c r="X162" i="18"/>
  <c r="X186" i="18"/>
  <c r="Z59" i="18"/>
  <c r="X122" i="18"/>
  <c r="Z87" i="18"/>
  <c r="Z81" i="18"/>
  <c r="V144" i="18"/>
  <c r="V200" i="18"/>
  <c r="Z230" i="18"/>
  <c r="Z254" i="18"/>
  <c r="Z278" i="18"/>
  <c r="AA134" i="18"/>
  <c r="AA190" i="18"/>
  <c r="X225" i="18"/>
  <c r="X249" i="18"/>
  <c r="X273" i="18"/>
  <c r="X297" i="18"/>
  <c r="Z194" i="18"/>
  <c r="V228" i="18"/>
  <c r="V252" i="18"/>
  <c r="V276" i="18"/>
  <c r="V300" i="18"/>
  <c r="Y20" i="18"/>
  <c r="Y44" i="18"/>
  <c r="Y68" i="18"/>
  <c r="Y92" i="18"/>
  <c r="W3" i="18"/>
  <c r="W27" i="18"/>
  <c r="W51" i="18"/>
  <c r="W75" i="18"/>
  <c r="W99" i="18"/>
  <c r="AA8" i="18"/>
  <c r="AA32" i="18"/>
  <c r="AA56" i="18"/>
  <c r="AA80" i="18"/>
  <c r="AA104" i="18"/>
  <c r="Y15" i="18"/>
  <c r="Y39" i="18"/>
  <c r="W22" i="18"/>
  <c r="Z22" i="18"/>
  <c r="Z46" i="18"/>
  <c r="Z70" i="18"/>
  <c r="Y14" i="18"/>
  <c r="AA53" i="18"/>
  <c r="Z98" i="18"/>
  <c r="Z125" i="18"/>
  <c r="Z149" i="18"/>
  <c r="W32" i="18"/>
  <c r="V82" i="18"/>
  <c r="X116" i="18"/>
  <c r="X140" i="18"/>
  <c r="Y17" i="18"/>
  <c r="W54" i="18"/>
  <c r="W78" i="18"/>
  <c r="V106" i="18"/>
  <c r="AA41" i="18"/>
  <c r="X66" i="18"/>
  <c r="W90" i="18"/>
  <c r="X20" i="18"/>
  <c r="X56" i="18"/>
  <c r="X80" i="18"/>
  <c r="X18" i="18"/>
  <c r="AA58" i="18"/>
  <c r="Y99" i="18"/>
  <c r="Y42" i="18"/>
  <c r="W118" i="18"/>
  <c r="X21" i="18"/>
  <c r="AA106" i="18"/>
  <c r="X38" i="18"/>
  <c r="X6" i="18"/>
  <c r="AA110" i="18"/>
  <c r="X141" i="18"/>
  <c r="Z165" i="18"/>
  <c r="Z189" i="18"/>
  <c r="Z213" i="18"/>
  <c r="Y107" i="18"/>
  <c r="W143" i="18"/>
  <c r="X172" i="18"/>
  <c r="X196" i="18"/>
  <c r="AA38" i="18"/>
  <c r="X121" i="18"/>
  <c r="V159" i="18"/>
  <c r="V183" i="18"/>
  <c r="V207" i="18"/>
  <c r="V96" i="18"/>
  <c r="Y135" i="18"/>
  <c r="Z164" i="18"/>
  <c r="Z188" i="18"/>
  <c r="Z212" i="18"/>
  <c r="W114" i="18"/>
  <c r="Z143" i="18"/>
  <c r="X167" i="18"/>
  <c r="X191" i="18"/>
  <c r="AA21" i="18"/>
  <c r="X118" i="18"/>
  <c r="W145" i="18"/>
  <c r="Y171" i="18"/>
  <c r="Y195" i="18"/>
  <c r="Y91" i="18"/>
  <c r="W134" i="18"/>
  <c r="V158" i="18"/>
  <c r="W182" i="18"/>
  <c r="V81" i="18"/>
  <c r="X134" i="18"/>
  <c r="AA163" i="18"/>
  <c r="AA187" i="18"/>
  <c r="Z67" i="18"/>
  <c r="AA127" i="18"/>
  <c r="X98" i="18"/>
  <c r="AA87" i="18"/>
  <c r="Y158" i="18"/>
  <c r="Z202" i="18"/>
  <c r="W233" i="18"/>
  <c r="W257" i="18"/>
  <c r="W281" i="18"/>
  <c r="Z139" i="18"/>
  <c r="Y194" i="18"/>
  <c r="AA226" i="18"/>
  <c r="AA250" i="18"/>
  <c r="AA274" i="18"/>
  <c r="AA298" i="18"/>
  <c r="Y197" i="18"/>
  <c r="V23" i="18"/>
  <c r="V47" i="18"/>
  <c r="V71" i="18"/>
  <c r="V95" i="18"/>
  <c r="Z4" i="18"/>
  <c r="Z28" i="18"/>
  <c r="Z52" i="18"/>
  <c r="Z76" i="18"/>
  <c r="Z100" i="18"/>
  <c r="X11" i="18"/>
  <c r="X35" i="18"/>
  <c r="X59" i="18"/>
  <c r="X83" i="18"/>
  <c r="X107" i="18"/>
  <c r="V18" i="18"/>
  <c r="V42" i="18"/>
  <c r="Z23" i="18"/>
  <c r="W25" i="18"/>
  <c r="W49" i="18"/>
  <c r="W73" i="18"/>
  <c r="V17" i="18"/>
  <c r="AA57" i="18"/>
  <c r="W100" i="18"/>
  <c r="W128" i="18"/>
  <c r="W152" i="18"/>
  <c r="AA34" i="18"/>
  <c r="V86" i="18"/>
  <c r="AA117" i="18"/>
  <c r="AA141" i="18"/>
  <c r="V20" i="18"/>
  <c r="V56" i="18"/>
  <c r="V80" i="18"/>
  <c r="Y109" i="18"/>
  <c r="V44" i="18"/>
  <c r="W68" i="18"/>
  <c r="Z93" i="18"/>
  <c r="AA25" i="18"/>
  <c r="Y58" i="18"/>
  <c r="Y82" i="18"/>
  <c r="AA23" i="18"/>
  <c r="AA62" i="18"/>
  <c r="V101" i="18"/>
  <c r="Z90" i="18"/>
  <c r="Z119" i="18"/>
  <c r="AA26" i="18"/>
  <c r="X108" i="18"/>
  <c r="X40" i="18"/>
  <c r="Z27" i="18"/>
  <c r="X113" i="18"/>
  <c r="V143" i="18"/>
  <c r="W168" i="18"/>
  <c r="W192" i="18"/>
  <c r="W8" i="18"/>
  <c r="Y113" i="18"/>
  <c r="X146" i="18"/>
  <c r="AA173" i="18"/>
  <c r="AA197" i="18"/>
  <c r="Z47" i="18"/>
  <c r="W123" i="18"/>
  <c r="Y160" i="18"/>
  <c r="Y184" i="18"/>
  <c r="Y208" i="18"/>
  <c r="V100" i="18"/>
  <c r="Z138" i="18"/>
  <c r="W167" i="18"/>
  <c r="W191" i="18"/>
  <c r="Z21" i="18"/>
  <c r="Y116" i="18"/>
  <c r="V145" i="18"/>
  <c r="AA168" i="18"/>
  <c r="AA192" i="18"/>
  <c r="Y49" i="18"/>
  <c r="AA123" i="18"/>
  <c r="Z148" i="18"/>
  <c r="V174" i="18"/>
  <c r="V198" i="18"/>
  <c r="Z101" i="18"/>
  <c r="X137" i="18"/>
  <c r="Z159" i="18"/>
  <c r="Z183" i="18"/>
  <c r="V98" i="18"/>
  <c r="Y137" i="18"/>
  <c r="X166" i="18"/>
  <c r="X190" i="18"/>
  <c r="Y75" i="18"/>
  <c r="X129" i="18"/>
  <c r="AA102" i="18"/>
  <c r="V93" i="18"/>
  <c r="Z162" i="18"/>
  <c r="Y207" i="18"/>
  <c r="Z234" i="18"/>
  <c r="Z258" i="18"/>
  <c r="Z282" i="18"/>
  <c r="Y144" i="18"/>
  <c r="X197" i="18"/>
  <c r="X229" i="18"/>
  <c r="X253" i="18"/>
  <c r="X277" i="18"/>
  <c r="X301" i="18"/>
  <c r="W205" i="18"/>
  <c r="V232" i="18"/>
  <c r="V256" i="18"/>
  <c r="Y24" i="18"/>
  <c r="Y48" i="18"/>
  <c r="Y72" i="18"/>
  <c r="Y96" i="18"/>
  <c r="W7" i="18"/>
  <c r="W31" i="18"/>
  <c r="W55" i="18"/>
  <c r="W79" i="18"/>
  <c r="W103" i="18"/>
  <c r="AA12" i="18"/>
  <c r="AA36" i="18"/>
  <c r="AA60" i="18"/>
  <c r="AA84" i="18"/>
  <c r="AA108" i="18"/>
  <c r="Y19" i="18"/>
  <c r="Y43" i="18"/>
  <c r="W26" i="18"/>
  <c r="Z26" i="18"/>
  <c r="Z50" i="18"/>
  <c r="Z74" i="18"/>
  <c r="Y22" i="18"/>
  <c r="AA61" i="18"/>
  <c r="W102" i="18"/>
  <c r="Z129" i="18"/>
  <c r="Z153" i="18"/>
  <c r="Y41" i="18"/>
  <c r="AA89" i="18"/>
  <c r="X120" i="18"/>
  <c r="X144" i="18"/>
  <c r="Y25" i="18"/>
  <c r="W58" i="18"/>
  <c r="W82" i="18"/>
  <c r="W4" i="18"/>
  <c r="X46" i="18"/>
  <c r="X70" i="18"/>
  <c r="Z95" i="18"/>
  <c r="W28" i="18"/>
  <c r="X60" i="18"/>
  <c r="X84" i="18"/>
  <c r="X26" i="18"/>
  <c r="AA66" i="18"/>
  <c r="V5" i="18"/>
  <c r="W92" i="18"/>
  <c r="W122" i="18"/>
  <c r="Y33" i="18"/>
  <c r="X110" i="18"/>
  <c r="V45" i="18"/>
  <c r="X36" i="18"/>
  <c r="Y117" i="18"/>
  <c r="AA144" i="18"/>
  <c r="Z169" i="18"/>
  <c r="Z193" i="18"/>
  <c r="X29" i="18"/>
  <c r="Y119" i="18"/>
  <c r="Y149" i="18"/>
  <c r="X176" i="18"/>
  <c r="X200" i="18"/>
  <c r="Z55" i="18"/>
  <c r="AA126" i="18"/>
  <c r="V163" i="18"/>
  <c r="V187" i="18"/>
  <c r="V211" i="18"/>
  <c r="V108" i="18"/>
  <c r="V140" i="18"/>
  <c r="Z168" i="18"/>
  <c r="Z192" i="18"/>
  <c r="AA31" i="18"/>
  <c r="V118" i="18"/>
  <c r="AA146" i="18"/>
  <c r="X171" i="18"/>
  <c r="X195" i="18"/>
  <c r="Y57" i="18"/>
  <c r="X125" i="18"/>
  <c r="V150" i="18"/>
  <c r="Y175" i="18"/>
  <c r="Y199" i="18"/>
  <c r="X105" i="18"/>
  <c r="V139" i="18"/>
  <c r="W162" i="18"/>
  <c r="W186" i="18"/>
  <c r="AA101" i="18"/>
  <c r="W139" i="18"/>
  <c r="AA167" i="18"/>
  <c r="AA191" i="18"/>
  <c r="X81" i="18"/>
  <c r="W131" i="18"/>
  <c r="Y106" i="18"/>
  <c r="Y98" i="18"/>
  <c r="Z166" i="18"/>
  <c r="X209" i="18"/>
  <c r="W237" i="18"/>
  <c r="W261" i="18"/>
  <c r="W285" i="18"/>
  <c r="V149" i="18"/>
  <c r="AA202" i="18"/>
  <c r="AA230" i="18"/>
  <c r="AA254" i="18"/>
  <c r="AA278" i="18"/>
  <c r="W36" i="18"/>
  <c r="AA207" i="18"/>
  <c r="X192" i="18"/>
  <c r="AA138" i="18"/>
  <c r="Y59" i="18"/>
  <c r="W277" i="18"/>
  <c r="Y253" i="18"/>
  <c r="Z214" i="18"/>
  <c r="Z265" i="18"/>
  <c r="X244" i="18"/>
  <c r="V117" i="18"/>
  <c r="Y256" i="18"/>
  <c r="Z228" i="18"/>
  <c r="Y201" i="18"/>
  <c r="Y206" i="18"/>
  <c r="Z147" i="18"/>
  <c r="V293" i="18"/>
  <c r="AA206" i="18"/>
  <c r="AA255" i="18"/>
  <c r="Y291" i="18"/>
  <c r="Y190" i="18"/>
  <c r="Y250" i="18"/>
  <c r="AA293" i="18"/>
  <c r="V192" i="18"/>
  <c r="W251" i="18"/>
  <c r="V297" i="18"/>
  <c r="V213" i="18"/>
  <c r="X259" i="18"/>
  <c r="V152" i="18"/>
  <c r="Y235" i="18"/>
  <c r="W280" i="18"/>
  <c r="X294" i="18"/>
  <c r="Z219" i="18"/>
  <c r="Z267" i="18"/>
  <c r="Y299" i="18"/>
  <c r="Y161" i="18"/>
  <c r="X238" i="18"/>
  <c r="X282" i="18"/>
  <c r="Y222" i="18"/>
  <c r="X8" i="18"/>
  <c r="X163" i="18"/>
  <c r="W129" i="18"/>
  <c r="W301" i="18"/>
  <c r="Y257" i="18"/>
  <c r="W216" i="18"/>
  <c r="AA115" i="18"/>
  <c r="AA245" i="18"/>
  <c r="V124" i="18"/>
  <c r="V259" i="18"/>
  <c r="W231" i="18"/>
  <c r="AA236" i="18"/>
  <c r="Y215" i="18"/>
  <c r="V157" i="18"/>
  <c r="V295" i="18"/>
  <c r="Z211" i="18"/>
  <c r="X258" i="18"/>
  <c r="Z293" i="18"/>
  <c r="V197" i="18"/>
  <c r="V253" i="18"/>
  <c r="X295" i="18"/>
  <c r="AA198" i="18"/>
  <c r="Z256" i="18"/>
  <c r="V299" i="18"/>
  <c r="AA216" i="18"/>
  <c r="AA264" i="18"/>
  <c r="W161" i="18"/>
  <c r="V238" i="18"/>
  <c r="V282" i="18"/>
  <c r="V119" i="18"/>
  <c r="W222" i="18"/>
  <c r="W270" i="18"/>
  <c r="V301" i="18"/>
  <c r="Y169" i="18"/>
  <c r="AA243" i="18"/>
  <c r="Z284" i="18"/>
  <c r="Y230" i="18"/>
  <c r="AA113" i="18"/>
  <c r="X187" i="18"/>
  <c r="AA159" i="18"/>
  <c r="AA186" i="18"/>
  <c r="Y273" i="18"/>
  <c r="Z217" i="18"/>
  <c r="AA122" i="18"/>
  <c r="X248" i="18"/>
  <c r="W201" i="18"/>
  <c r="Y260" i="18"/>
  <c r="Z236" i="18"/>
  <c r="X239" i="18"/>
  <c r="V218" i="18"/>
  <c r="Y211" i="18"/>
  <c r="Y298" i="18"/>
  <c r="AA215" i="18"/>
  <c r="AA263" i="18"/>
  <c r="W295" i="18"/>
  <c r="Y202" i="18"/>
  <c r="Y258" i="18"/>
  <c r="AA300" i="18"/>
  <c r="V208" i="18"/>
  <c r="W259" i="18"/>
  <c r="Y162" i="18"/>
  <c r="X219" i="18"/>
  <c r="X267" i="18"/>
  <c r="W169" i="18"/>
  <c r="Y243" i="18"/>
  <c r="W284" i="18"/>
  <c r="V133" i="18"/>
  <c r="Z227" i="18"/>
  <c r="Z275" i="18"/>
  <c r="W209" i="18"/>
  <c r="Y177" i="18"/>
  <c r="X246" i="18"/>
  <c r="X286" i="18"/>
  <c r="V249" i="18"/>
  <c r="Y154" i="18"/>
  <c r="X211" i="18"/>
  <c r="AA183" i="18"/>
  <c r="AA222" i="18"/>
  <c r="Y277" i="18"/>
  <c r="Z233" i="18"/>
  <c r="V136" i="18"/>
  <c r="AA249" i="18"/>
  <c r="AA203" i="18"/>
  <c r="V263" i="18"/>
  <c r="Z268" i="18"/>
  <c r="AA244" i="18"/>
  <c r="Y223" i="18"/>
  <c r="Z215" i="18"/>
  <c r="Y300" i="18"/>
  <c r="X218" i="18"/>
  <c r="X266" i="18"/>
  <c r="Z300" i="18"/>
  <c r="AA211" i="18"/>
  <c r="V261" i="18"/>
  <c r="Y186" i="18"/>
  <c r="Z216" i="18"/>
  <c r="Z264" i="18"/>
  <c r="Y270" i="18"/>
  <c r="AA224" i="18"/>
  <c r="AA272" i="18"/>
  <c r="W177" i="18"/>
  <c r="V246" i="18"/>
  <c r="V286" i="18"/>
  <c r="AA142" i="18"/>
  <c r="W230" i="18"/>
  <c r="W278" i="18"/>
  <c r="V225" i="18"/>
  <c r="Y185" i="18"/>
  <c r="AA251" i="18"/>
  <c r="Z288" i="18"/>
  <c r="V265" i="18"/>
  <c r="V179" i="18"/>
  <c r="X114" i="18"/>
  <c r="Z51" i="18"/>
  <c r="AA246" i="18"/>
  <c r="V280" i="18"/>
  <c r="W236" i="18"/>
  <c r="Z150" i="18"/>
  <c r="AA265" i="18"/>
  <c r="V206" i="18"/>
  <c r="Y264" i="18"/>
  <c r="W271" i="18"/>
  <c r="X247" i="18"/>
  <c r="Y255" i="18"/>
  <c r="W218" i="18"/>
  <c r="Y193" i="18"/>
  <c r="AA223" i="18"/>
  <c r="AA271" i="18"/>
  <c r="Y134" i="18"/>
  <c r="Y218" i="18"/>
  <c r="Y266" i="18"/>
  <c r="AA284" i="18"/>
  <c r="W219" i="18"/>
  <c r="W267" i="18"/>
  <c r="Y290" i="18"/>
  <c r="X227" i="18"/>
  <c r="X275" i="18"/>
  <c r="W185" i="18"/>
  <c r="Y251" i="18"/>
  <c r="W288" i="18"/>
  <c r="Y152" i="18"/>
  <c r="Z235" i="18"/>
  <c r="Y280" i="18"/>
  <c r="V233" i="18"/>
  <c r="X193" i="18"/>
  <c r="X254" i="18"/>
  <c r="X290" i="18"/>
  <c r="AA280" i="18"/>
  <c r="V203" i="18"/>
  <c r="V142" i="18"/>
  <c r="Z120" i="18"/>
  <c r="AA270" i="18"/>
  <c r="Y281" i="18"/>
  <c r="Z237" i="18"/>
  <c r="Y155" i="18"/>
  <c r="X268" i="18"/>
  <c r="Y210" i="18"/>
  <c r="Y124" i="18"/>
  <c r="Z276" i="18"/>
  <c r="AA252" i="18"/>
  <c r="V258" i="18"/>
  <c r="Z223" i="18"/>
  <c r="AA147" i="18"/>
  <c r="X226" i="18"/>
  <c r="X274" i="18"/>
  <c r="V257" i="18"/>
  <c r="V221" i="18"/>
  <c r="V269" i="18"/>
  <c r="W117" i="18"/>
  <c r="Z224" i="18"/>
  <c r="Z272" i="18"/>
  <c r="X117" i="18"/>
  <c r="AA232" i="18"/>
  <c r="Z295" i="18"/>
  <c r="V193" i="18"/>
  <c r="V254" i="18"/>
  <c r="V290" i="18"/>
  <c r="X161" i="18"/>
  <c r="W238" i="18"/>
  <c r="W282" i="18"/>
  <c r="Y246" i="18"/>
  <c r="V209" i="18"/>
  <c r="AA259" i="18"/>
  <c r="Z292" i="18"/>
  <c r="AA292" i="18"/>
  <c r="AA71" i="18"/>
  <c r="Y167" i="18"/>
  <c r="Y81" i="18"/>
  <c r="AA294" i="18"/>
  <c r="Y297" i="18"/>
  <c r="W240" i="18"/>
  <c r="AA217" i="18"/>
  <c r="AA269" i="18"/>
  <c r="Y216" i="18"/>
  <c r="Z136" i="18"/>
  <c r="Y294" i="18"/>
  <c r="V283" i="18"/>
  <c r="Y263" i="18"/>
  <c r="W226" i="18"/>
  <c r="W157" i="18"/>
  <c r="AA231" i="18"/>
  <c r="Y279" i="18"/>
  <c r="AA299" i="18"/>
  <c r="Y226" i="18"/>
  <c r="Y274" i="18"/>
  <c r="Y131" i="18"/>
  <c r="W227" i="18"/>
  <c r="W275" i="18"/>
  <c r="AA131" i="18"/>
  <c r="X235" i="18"/>
  <c r="Z297" i="18"/>
  <c r="Z199" i="18"/>
  <c r="Y259" i="18"/>
  <c r="W292" i="18"/>
  <c r="X169" i="18"/>
  <c r="Z243" i="18"/>
  <c r="Y284" i="18"/>
  <c r="Y262" i="18"/>
  <c r="Y213" i="18"/>
  <c r="X262" i="18"/>
  <c r="W294" i="18"/>
  <c r="Y130" i="18"/>
  <c r="Y191" i="18"/>
  <c r="AA75" i="18"/>
  <c r="AA158" i="18"/>
  <c r="Y301" i="18"/>
  <c r="Z241" i="18"/>
  <c r="X220" i="18"/>
  <c r="X272" i="18"/>
  <c r="Y232" i="18"/>
  <c r="V146" i="18"/>
  <c r="Y296" i="18"/>
  <c r="V287" i="18"/>
  <c r="V266" i="18"/>
  <c r="W258" i="18"/>
  <c r="Y165" i="18"/>
  <c r="X234" i="18"/>
  <c r="Z281" i="18"/>
  <c r="X139" i="18"/>
  <c r="V229" i="18"/>
  <c r="V277" i="18"/>
  <c r="W141" i="18"/>
  <c r="Z232" i="18"/>
  <c r="AA279" i="18"/>
  <c r="Y142" i="18"/>
  <c r="AA240" i="18"/>
  <c r="W299" i="18"/>
  <c r="W213" i="18"/>
  <c r="V262" i="18"/>
  <c r="AA295" i="18"/>
  <c r="X177" i="18"/>
  <c r="W246" i="18"/>
  <c r="W286" i="18"/>
  <c r="Y282" i="18"/>
  <c r="AA219" i="18"/>
  <c r="AA267" i="18"/>
  <c r="W296" i="18"/>
  <c r="Z160" i="18"/>
  <c r="AA79" i="18"/>
  <c r="Y139" i="18"/>
  <c r="Y225" i="18"/>
  <c r="Y45" i="18"/>
  <c r="Z257" i="18"/>
  <c r="AA221" i="18"/>
  <c r="AA273" i="18"/>
  <c r="V235" i="18"/>
  <c r="AA155" i="18"/>
  <c r="V165" i="18"/>
  <c r="V291" i="18"/>
  <c r="Y271" i="18"/>
  <c r="Z263" i="18"/>
  <c r="Y173" i="18"/>
  <c r="AA239" i="18"/>
  <c r="Y283" i="18"/>
  <c r="X158" i="18"/>
  <c r="Y234" i="18"/>
  <c r="Z279" i="18"/>
  <c r="V160" i="18"/>
  <c r="W235" i="18"/>
  <c r="AA283" i="18"/>
  <c r="V161" i="18"/>
  <c r="X243" i="18"/>
  <c r="Y178" i="18"/>
  <c r="Y219" i="18"/>
  <c r="Y267" i="18"/>
  <c r="AA297" i="18"/>
  <c r="X185" i="18"/>
  <c r="Z251" i="18"/>
  <c r="Y288" i="18"/>
  <c r="X296" i="18"/>
  <c r="X222" i="18"/>
  <c r="X270" i="18"/>
  <c r="Z299" i="18"/>
  <c r="Z184" i="18"/>
  <c r="V129" i="18"/>
  <c r="W197" i="18"/>
  <c r="Y229" i="18"/>
  <c r="W113" i="18"/>
  <c r="W260" i="18"/>
  <c r="X224" i="18"/>
  <c r="AA289" i="18"/>
  <c r="Y236" i="18"/>
  <c r="V164" i="18"/>
  <c r="V173" i="18"/>
  <c r="Z296" i="18"/>
  <c r="X300" i="18"/>
  <c r="W266" i="18"/>
  <c r="Y181" i="18"/>
  <c r="X242" i="18"/>
  <c r="Z285" i="18"/>
  <c r="Y166" i="18"/>
  <c r="V237" i="18"/>
  <c r="Z283" i="18"/>
  <c r="V168" i="18"/>
  <c r="Z240" i="18"/>
  <c r="AA287" i="18"/>
  <c r="V169" i="18"/>
  <c r="AA248" i="18"/>
  <c r="Y238" i="18"/>
  <c r="V222" i="18"/>
  <c r="V270" i="18"/>
  <c r="X299" i="18"/>
  <c r="W193" i="18"/>
  <c r="W254" i="18"/>
  <c r="W290" i="18"/>
  <c r="W119" i="18"/>
  <c r="AA227" i="18"/>
  <c r="AA275" i="18"/>
  <c r="Z301" i="18"/>
  <c r="Z208" i="18"/>
  <c r="V155" i="18"/>
  <c r="W229" i="18"/>
  <c r="Y233" i="18"/>
  <c r="W210" i="18"/>
  <c r="Z261" i="18"/>
  <c r="AA225" i="18"/>
  <c r="X292" i="18"/>
  <c r="V239" i="18"/>
  <c r="Z220" i="18"/>
  <c r="V181" i="18"/>
  <c r="W298" i="18"/>
  <c r="V89" i="18"/>
  <c r="Z271" i="18"/>
  <c r="Y189" i="18"/>
  <c r="AA247" i="18"/>
  <c r="Y287" i="18"/>
  <c r="Y174" i="18"/>
  <c r="Y242" i="18"/>
  <c r="Z287" i="18"/>
  <c r="V176" i="18"/>
  <c r="W243" i="18"/>
  <c r="AA291" i="18"/>
  <c r="V177" i="18"/>
  <c r="X251" i="18"/>
  <c r="V273" i="18"/>
  <c r="Y227" i="18"/>
  <c r="Y275" i="18"/>
  <c r="AA120" i="18"/>
  <c r="V204" i="18"/>
  <c r="Z259" i="18"/>
  <c r="Y292" i="18"/>
  <c r="W133" i="18"/>
  <c r="X230" i="18"/>
  <c r="X278" i="18"/>
  <c r="V214" i="18"/>
  <c r="V105" i="18"/>
  <c r="W178" i="18"/>
  <c r="W253" i="18"/>
  <c r="Y249" i="18"/>
  <c r="V212" i="18"/>
  <c r="W264" i="18"/>
  <c r="AA241" i="18"/>
  <c r="Y61" i="18"/>
  <c r="Y240" i="18"/>
  <c r="W223" i="18"/>
  <c r="V189" i="18"/>
  <c r="V202" i="18"/>
  <c r="V126" i="18"/>
  <c r="W274" i="18"/>
  <c r="X202" i="18"/>
  <c r="X250" i="18"/>
  <c r="Z289" i="18"/>
  <c r="Y182" i="18"/>
  <c r="V245" i="18"/>
  <c r="Z291" i="18"/>
  <c r="V184" i="18"/>
  <c r="Z248" i="18"/>
  <c r="Y295" i="18"/>
  <c r="V185" i="18"/>
  <c r="AA256" i="18"/>
  <c r="Z142" i="18"/>
  <c r="V230" i="18"/>
  <c r="V278" i="18"/>
  <c r="Y254" i="18"/>
  <c r="X213" i="18"/>
  <c r="W262" i="18"/>
  <c r="V294" i="18"/>
  <c r="Z152" i="18"/>
  <c r="AA235" i="18"/>
  <c r="Z280" i="18"/>
  <c r="V217" i="18"/>
  <c r="V138" i="17"/>
  <c r="X142" i="17"/>
  <c r="Z146" i="17"/>
  <c r="W144" i="17"/>
  <c r="AA145" i="17"/>
  <c r="Y139" i="17"/>
  <c r="AA143" i="17"/>
  <c r="AA138" i="17"/>
  <c r="Z145" i="17"/>
  <c r="Z140" i="17"/>
  <c r="V142" i="17"/>
  <c r="X146" i="17"/>
  <c r="X141" i="17"/>
  <c r="V139" i="17"/>
  <c r="Z144" i="17"/>
  <c r="Y143" i="17"/>
  <c r="Y138" i="17"/>
  <c r="AA142" i="17"/>
  <c r="V143" i="17"/>
  <c r="AA141" i="17"/>
  <c r="V146" i="17"/>
  <c r="V141" i="17"/>
  <c r="X145" i="17"/>
  <c r="W139" i="17"/>
  <c r="AA140" i="17"/>
  <c r="W138" i="17"/>
  <c r="Y142" i="17"/>
  <c r="AA146" i="17"/>
  <c r="W143" i="17"/>
  <c r="AA144" i="17"/>
  <c r="Z139" i="17"/>
  <c r="V145" i="17"/>
  <c r="V140" i="17"/>
  <c r="X139" i="17"/>
  <c r="W142" i="17"/>
  <c r="Y146" i="17"/>
  <c r="Y141" i="17"/>
  <c r="X143" i="17"/>
  <c r="Z143" i="17"/>
  <c r="Z138" i="17"/>
  <c r="V144" i="17"/>
  <c r="X140" i="17"/>
  <c r="W146" i="17"/>
  <c r="W141" i="17"/>
  <c r="Y145" i="17"/>
  <c r="X144" i="17"/>
  <c r="X138" i="17"/>
  <c r="Z142" i="17"/>
  <c r="W140" i="17"/>
  <c r="Y140" i="17"/>
  <c r="AA139" i="17"/>
  <c r="W145" i="17"/>
  <c r="Z141" i="17"/>
  <c r="Y144" i="17"/>
  <c r="V3" i="4"/>
  <c r="V27" i="4"/>
  <c r="V51" i="4"/>
  <c r="V75" i="4"/>
  <c r="V99" i="4"/>
  <c r="V123" i="4"/>
  <c r="V147" i="4"/>
  <c r="W3" i="4"/>
  <c r="W27" i="4"/>
  <c r="W51" i="4"/>
  <c r="W75" i="4"/>
  <c r="W99" i="4"/>
  <c r="W123" i="4"/>
  <c r="W147" i="4"/>
  <c r="W171" i="4"/>
  <c r="X25" i="4"/>
  <c r="W52" i="4"/>
  <c r="W170" i="4"/>
  <c r="X194" i="4"/>
  <c r="X100" i="4"/>
  <c r="X151" i="4"/>
  <c r="X39" i="4"/>
  <c r="X87" i="4"/>
  <c r="W10" i="4"/>
  <c r="W98" i="4"/>
  <c r="X149" i="4"/>
  <c r="X42" i="4"/>
  <c r="W154" i="4"/>
  <c r="X53" i="4"/>
  <c r="X101" i="4"/>
  <c r="V26" i="4"/>
  <c r="W128" i="4"/>
  <c r="X88" i="4"/>
  <c r="X20" i="4"/>
  <c r="V70" i="4"/>
  <c r="V6" i="4"/>
  <c r="W191" i="4"/>
  <c r="X191" i="4"/>
  <c r="X143" i="4"/>
  <c r="W46" i="4"/>
  <c r="W200" i="4"/>
  <c r="X57" i="4"/>
  <c r="V176" i="4"/>
  <c r="V112" i="4"/>
  <c r="W18" i="4"/>
  <c r="X201" i="4"/>
  <c r="X177" i="4"/>
  <c r="X114" i="4"/>
  <c r="V196" i="4"/>
  <c r="V174" i="4"/>
  <c r="W97" i="4"/>
  <c r="X135" i="4"/>
  <c r="V5" i="4"/>
  <c r="V29" i="4"/>
  <c r="V53" i="4"/>
  <c r="V77" i="4"/>
  <c r="V101" i="4"/>
  <c r="V125" i="4"/>
  <c r="V149" i="4"/>
  <c r="W5" i="4"/>
  <c r="W29" i="4"/>
  <c r="W53" i="4"/>
  <c r="W77" i="4"/>
  <c r="W101" i="4"/>
  <c r="W125" i="4"/>
  <c r="W149" i="4"/>
  <c r="X3" i="4"/>
  <c r="X27" i="4"/>
  <c r="W60" i="4"/>
  <c r="X172" i="4"/>
  <c r="X196" i="4"/>
  <c r="V108" i="4"/>
  <c r="V156" i="4"/>
  <c r="V42" i="4"/>
  <c r="V90" i="4"/>
  <c r="W16" i="4"/>
  <c r="V106" i="4"/>
  <c r="V154" i="4"/>
  <c r="X50" i="4"/>
  <c r="W166" i="4"/>
  <c r="V56" i="4"/>
  <c r="V104" i="4"/>
  <c r="V32" i="4"/>
  <c r="W8" i="4"/>
  <c r="X96" i="4"/>
  <c r="X26" i="4"/>
  <c r="X75" i="4"/>
  <c r="W6" i="4"/>
  <c r="W197" i="4"/>
  <c r="V194" i="4"/>
  <c r="V152" i="4"/>
  <c r="W78" i="4"/>
  <c r="X136" i="4"/>
  <c r="V68" i="4"/>
  <c r="X183" i="4"/>
  <c r="W136" i="4"/>
  <c r="V36" i="4"/>
  <c r="X124" i="4"/>
  <c r="W180" i="4"/>
  <c r="V124" i="4"/>
  <c r="W199" i="4"/>
  <c r="X181" i="4"/>
  <c r="W49" i="4"/>
  <c r="X34" i="4"/>
  <c r="X14" i="4"/>
  <c r="W30" i="4"/>
  <c r="V146" i="4"/>
  <c r="V7" i="4"/>
  <c r="V31" i="4"/>
  <c r="V55" i="4"/>
  <c r="V79" i="4"/>
  <c r="V103" i="4"/>
  <c r="V127" i="4"/>
  <c r="V151" i="4"/>
  <c r="W7" i="4"/>
  <c r="W31" i="4"/>
  <c r="W55" i="4"/>
  <c r="W79" i="4"/>
  <c r="W103" i="4"/>
  <c r="W127" i="4"/>
  <c r="W151" i="4"/>
  <c r="X5" i="4"/>
  <c r="X29" i="4"/>
  <c r="W68" i="4"/>
  <c r="X174" i="4"/>
  <c r="X198" i="4"/>
  <c r="X110" i="4"/>
  <c r="X158" i="4"/>
  <c r="X47" i="4"/>
  <c r="X95" i="4"/>
  <c r="W22" i="4"/>
  <c r="X108" i="4"/>
  <c r="X156" i="4"/>
  <c r="X58" i="4"/>
  <c r="V173" i="4"/>
  <c r="X61" i="4"/>
  <c r="X106" i="4"/>
  <c r="W40" i="4"/>
  <c r="W14" i="4"/>
  <c r="X104" i="4"/>
  <c r="X32" i="4"/>
  <c r="V78" i="4"/>
  <c r="W54" i="4"/>
  <c r="V52" i="4"/>
  <c r="X197" i="4"/>
  <c r="W164" i="4"/>
  <c r="X119" i="4"/>
  <c r="X46" i="4"/>
  <c r="X89" i="4"/>
  <c r="V186" i="4"/>
  <c r="X148" i="4"/>
  <c r="X70" i="4"/>
  <c r="X38" i="4"/>
  <c r="W187" i="4"/>
  <c r="X141" i="4"/>
  <c r="V24" i="4"/>
  <c r="W184" i="4"/>
  <c r="W73" i="4"/>
  <c r="W102" i="4"/>
  <c r="V9" i="4"/>
  <c r="V33" i="4"/>
  <c r="V57" i="4"/>
  <c r="V81" i="4"/>
  <c r="V105" i="4"/>
  <c r="V129" i="4"/>
  <c r="V153" i="4"/>
  <c r="W9" i="4"/>
  <c r="W33" i="4"/>
  <c r="W57" i="4"/>
  <c r="W81" i="4"/>
  <c r="W105" i="4"/>
  <c r="W129" i="4"/>
  <c r="W153" i="4"/>
  <c r="X7" i="4"/>
  <c r="X31" i="4"/>
  <c r="W76" i="4"/>
  <c r="X176" i="4"/>
  <c r="X200" i="4"/>
  <c r="X115" i="4"/>
  <c r="X163" i="4"/>
  <c r="V50" i="4"/>
  <c r="V98" i="4"/>
  <c r="W28" i="4"/>
  <c r="X113" i="4"/>
  <c r="X161" i="4"/>
  <c r="X66" i="4"/>
  <c r="V175" i="4"/>
  <c r="V64" i="4"/>
  <c r="X111" i="4"/>
  <c r="W48" i="4"/>
  <c r="W20" i="4"/>
  <c r="X109" i="4"/>
  <c r="X35" i="4"/>
  <c r="X83" i="4"/>
  <c r="W86" i="4"/>
  <c r="X54" i="4"/>
  <c r="V84" i="4"/>
  <c r="W179" i="4"/>
  <c r="V140" i="4"/>
  <c r="X78" i="4"/>
  <c r="V100" i="4"/>
  <c r="X189" i="4"/>
  <c r="X157" i="4"/>
  <c r="X102" i="4"/>
  <c r="X49" i="4"/>
  <c r="W193" i="4"/>
  <c r="V150" i="4"/>
  <c r="X62" i="4"/>
  <c r="W190" i="4"/>
  <c r="W25" i="4"/>
  <c r="W94" i="4"/>
  <c r="V11" i="4"/>
  <c r="V35" i="4"/>
  <c r="V59" i="4"/>
  <c r="V83" i="4"/>
  <c r="V107" i="4"/>
  <c r="V131" i="4"/>
  <c r="V155" i="4"/>
  <c r="W11" i="4"/>
  <c r="W35" i="4"/>
  <c r="W59" i="4"/>
  <c r="W83" i="4"/>
  <c r="W107" i="4"/>
  <c r="W131" i="4"/>
  <c r="W155" i="4"/>
  <c r="X9" i="4"/>
  <c r="X33" i="4"/>
  <c r="W84" i="4"/>
  <c r="X178" i="4"/>
  <c r="X36" i="4"/>
  <c r="V120" i="4"/>
  <c r="V168" i="4"/>
  <c r="X55" i="4"/>
  <c r="X103" i="4"/>
  <c r="W34" i="4"/>
  <c r="V118" i="4"/>
  <c r="V166" i="4"/>
  <c r="X74" i="4"/>
  <c r="V177" i="4"/>
  <c r="X69" i="4"/>
  <c r="V116" i="4"/>
  <c r="W56" i="4"/>
  <c r="W26" i="4"/>
  <c r="V114" i="4"/>
  <c r="V38" i="4"/>
  <c r="V86" i="4"/>
  <c r="X107" i="4"/>
  <c r="X86" i="4"/>
  <c r="V12" i="4"/>
  <c r="V182" i="4"/>
  <c r="W152" i="4"/>
  <c r="W140" i="4"/>
  <c r="V110" i="4"/>
  <c r="V192" i="4"/>
  <c r="X173" i="4"/>
  <c r="W112" i="4"/>
  <c r="V60" i="4"/>
  <c r="V199" i="4"/>
  <c r="X154" i="4"/>
  <c r="X94" i="4"/>
  <c r="W196" i="4"/>
  <c r="V169" i="4"/>
  <c r="V13" i="4"/>
  <c r="V37" i="4"/>
  <c r="V61" i="4"/>
  <c r="V85" i="4"/>
  <c r="V109" i="4"/>
  <c r="V133" i="4"/>
  <c r="V157" i="4"/>
  <c r="W13" i="4"/>
  <c r="W37" i="4"/>
  <c r="W61" i="4"/>
  <c r="W85" i="4"/>
  <c r="W109" i="4"/>
  <c r="W133" i="4"/>
  <c r="W157" i="4"/>
  <c r="X11" i="4"/>
  <c r="X6" i="4"/>
  <c r="W92" i="4"/>
  <c r="X180" i="4"/>
  <c r="X44" i="4"/>
  <c r="X122" i="4"/>
  <c r="X170" i="4"/>
  <c r="V58" i="4"/>
  <c r="W108" i="4"/>
  <c r="W42" i="4"/>
  <c r="X120" i="4"/>
  <c r="X168" i="4"/>
  <c r="X82" i="4"/>
  <c r="V179" i="4"/>
  <c r="V72" i="4"/>
  <c r="X118" i="4"/>
  <c r="W64" i="4"/>
  <c r="W32" i="4"/>
  <c r="X116" i="4"/>
  <c r="X43" i="4"/>
  <c r="X91" i="4"/>
  <c r="X126" i="4"/>
  <c r="V134" i="4"/>
  <c r="V30" i="4"/>
  <c r="W188" i="4"/>
  <c r="V160" i="4"/>
  <c r="V148" i="4"/>
  <c r="X129" i="4"/>
  <c r="X195" i="4"/>
  <c r="W176" i="4"/>
  <c r="X131" i="4"/>
  <c r="X81" i="4"/>
  <c r="X73" i="4"/>
  <c r="W162" i="4"/>
  <c r="W124" i="4"/>
  <c r="X199" i="4"/>
  <c r="V121" i="4"/>
  <c r="V171" i="4"/>
  <c r="V15" i="4"/>
  <c r="V39" i="4"/>
  <c r="V63" i="4"/>
  <c r="V87" i="4"/>
  <c r="V111" i="4"/>
  <c r="V135" i="4"/>
  <c r="V159" i="4"/>
  <c r="W15" i="4"/>
  <c r="W39" i="4"/>
  <c r="W63" i="4"/>
  <c r="W87" i="4"/>
  <c r="W111" i="4"/>
  <c r="W135" i="4"/>
  <c r="W159" i="4"/>
  <c r="X13" i="4"/>
  <c r="X12" i="4"/>
  <c r="W100" i="4"/>
  <c r="X182" i="4"/>
  <c r="X52" i="4"/>
  <c r="X127" i="4"/>
  <c r="V4" i="4"/>
  <c r="X63" i="4"/>
  <c r="W120" i="4"/>
  <c r="W50" i="4"/>
  <c r="X125" i="4"/>
  <c r="X4" i="4"/>
  <c r="X90" i="4"/>
  <c r="V181" i="4"/>
  <c r="X77" i="4"/>
  <c r="X123" i="4"/>
  <c r="W72" i="4"/>
  <c r="X40" i="4"/>
  <c r="X121" i="4"/>
  <c r="V46" i="4"/>
  <c r="V94" i="4"/>
  <c r="X138" i="4"/>
  <c r="X155" i="4"/>
  <c r="V44" i="4"/>
  <c r="W194" i="4"/>
  <c r="X164" i="4"/>
  <c r="X152" i="4"/>
  <c r="V136" i="4"/>
  <c r="V198" i="4"/>
  <c r="W186" i="4"/>
  <c r="X145" i="4"/>
  <c r="V92" i="4"/>
  <c r="X150" i="4"/>
  <c r="V170" i="4"/>
  <c r="V138" i="4"/>
  <c r="W138" i="4"/>
  <c r="V25" i="4"/>
  <c r="V17" i="4"/>
  <c r="V41" i="4"/>
  <c r="V65" i="4"/>
  <c r="V89" i="4"/>
  <c r="V113" i="4"/>
  <c r="V137" i="4"/>
  <c r="V161" i="4"/>
  <c r="W17" i="4"/>
  <c r="W41" i="4"/>
  <c r="W65" i="4"/>
  <c r="W89" i="4"/>
  <c r="W113" i="4"/>
  <c r="W137" i="4"/>
  <c r="W161" i="4"/>
  <c r="X15" i="4"/>
  <c r="X18" i="4"/>
  <c r="W110" i="4"/>
  <c r="X184" i="4"/>
  <c r="X60" i="4"/>
  <c r="V132" i="4"/>
  <c r="V10" i="4"/>
  <c r="V66" i="4"/>
  <c r="W132" i="4"/>
  <c r="W58" i="4"/>
  <c r="V130" i="4"/>
  <c r="X10" i="4"/>
  <c r="X98" i="4"/>
  <c r="V183" i="4"/>
  <c r="V80" i="4"/>
  <c r="V128" i="4"/>
  <c r="W80" i="4"/>
  <c r="X48" i="4"/>
  <c r="V126" i="4"/>
  <c r="X51" i="4"/>
  <c r="X99" i="4"/>
  <c r="X147" i="4"/>
  <c r="V164" i="4"/>
  <c r="X65" i="4"/>
  <c r="V200" i="4"/>
  <c r="V172" i="4"/>
  <c r="W160" i="4"/>
  <c r="X140" i="4"/>
  <c r="V201" i="4"/>
  <c r="W192" i="4"/>
  <c r="X165" i="4"/>
  <c r="X112" i="4"/>
  <c r="X159" i="4"/>
  <c r="W181" i="4"/>
  <c r="X142" i="4"/>
  <c r="X171" i="4"/>
  <c r="V145" i="4"/>
  <c r="W173" i="4"/>
  <c r="V19" i="4"/>
  <c r="V43" i="4"/>
  <c r="V67" i="4"/>
  <c r="V91" i="4"/>
  <c r="V115" i="4"/>
  <c r="V139" i="4"/>
  <c r="V163" i="4"/>
  <c r="W19" i="4"/>
  <c r="W43" i="4"/>
  <c r="W67" i="4"/>
  <c r="W91" i="4"/>
  <c r="W115" i="4"/>
  <c r="W139" i="4"/>
  <c r="W163" i="4"/>
  <c r="X17" i="4"/>
  <c r="X24" i="4"/>
  <c r="W122" i="4"/>
  <c r="X186" i="4"/>
  <c r="X68" i="4"/>
  <c r="X134" i="4"/>
  <c r="V16" i="4"/>
  <c r="X71" i="4"/>
  <c r="W144" i="4"/>
  <c r="W66" i="4"/>
  <c r="X132" i="4"/>
  <c r="X16" i="4"/>
  <c r="W106" i="4"/>
  <c r="X37" i="4"/>
  <c r="X85" i="4"/>
  <c r="X130" i="4"/>
  <c r="W88" i="4"/>
  <c r="X56" i="4"/>
  <c r="X128" i="4"/>
  <c r="V54" i="4"/>
  <c r="V102" i="4"/>
  <c r="X167" i="4"/>
  <c r="X175" i="4"/>
  <c r="V76" i="4"/>
  <c r="X41" i="4"/>
  <c r="X179" i="4"/>
  <c r="W172" i="4"/>
  <c r="W148" i="4"/>
  <c r="X105" i="4"/>
  <c r="W198" i="4"/>
  <c r="W177" i="4"/>
  <c r="V122" i="4"/>
  <c r="W174" i="4"/>
  <c r="V184" i="4"/>
  <c r="W150" i="4"/>
  <c r="V185" i="4"/>
  <c r="V49" i="4"/>
  <c r="V21" i="4"/>
  <c r="V45" i="4"/>
  <c r="V69" i="4"/>
  <c r="V93" i="4"/>
  <c r="V117" i="4"/>
  <c r="V141" i="4"/>
  <c r="V165" i="4"/>
  <c r="W21" i="4"/>
  <c r="W45" i="4"/>
  <c r="W69" i="4"/>
  <c r="W93" i="4"/>
  <c r="W117" i="4"/>
  <c r="W141" i="4"/>
  <c r="W165" i="4"/>
  <c r="X19" i="4"/>
  <c r="X30" i="4"/>
  <c r="W134" i="4"/>
  <c r="X188" i="4"/>
  <c r="X76" i="4"/>
  <c r="X139" i="4"/>
  <c r="V22" i="4"/>
  <c r="V74" i="4"/>
  <c r="W156" i="4"/>
  <c r="W74" i="4"/>
  <c r="X137" i="4"/>
  <c r="X22" i="4"/>
  <c r="W118" i="4"/>
  <c r="V40" i="4"/>
  <c r="V88" i="4"/>
  <c r="V8" i="4"/>
  <c r="W96" i="4"/>
  <c r="X64" i="4"/>
  <c r="X133" i="4"/>
  <c r="X59" i="4"/>
  <c r="W114" i="4"/>
  <c r="W175" i="4"/>
  <c r="W178" i="4"/>
  <c r="X97" i="4"/>
  <c r="V197" i="4"/>
  <c r="W182" i="4"/>
  <c r="W183" i="4"/>
  <c r="X160" i="4"/>
  <c r="V18" i="4"/>
  <c r="W201" i="4"/>
  <c r="V180" i="4"/>
  <c r="X153" i="4"/>
  <c r="V191" i="4"/>
  <c r="X187" i="4"/>
  <c r="V158" i="4"/>
  <c r="V97" i="4"/>
  <c r="W145" i="4"/>
  <c r="X23" i="4"/>
  <c r="W158" i="4"/>
  <c r="X92" i="4"/>
  <c r="V34" i="4"/>
  <c r="W4" i="4"/>
  <c r="X144" i="4"/>
  <c r="V48" i="4"/>
  <c r="V20" i="4"/>
  <c r="X80" i="4"/>
  <c r="W38" i="4"/>
  <c r="V188" i="4"/>
  <c r="W195" i="4"/>
  <c r="X166" i="4"/>
  <c r="V23" i="4"/>
  <c r="V47" i="4"/>
  <c r="V71" i="4"/>
  <c r="V95" i="4"/>
  <c r="V119" i="4"/>
  <c r="V143" i="4"/>
  <c r="V167" i="4"/>
  <c r="W23" i="4"/>
  <c r="W47" i="4"/>
  <c r="W71" i="4"/>
  <c r="W95" i="4"/>
  <c r="W119" i="4"/>
  <c r="W143" i="4"/>
  <c r="W167" i="4"/>
  <c r="X21" i="4"/>
  <c r="W36" i="4"/>
  <c r="W146" i="4"/>
  <c r="X190" i="4"/>
  <c r="X84" i="4"/>
  <c r="V144" i="4"/>
  <c r="V28" i="4"/>
  <c r="X79" i="4"/>
  <c r="W168" i="4"/>
  <c r="W82" i="4"/>
  <c r="V142" i="4"/>
  <c r="X28" i="4"/>
  <c r="W130" i="4"/>
  <c r="X45" i="4"/>
  <c r="X93" i="4"/>
  <c r="V14" i="4"/>
  <c r="W104" i="4"/>
  <c r="X72" i="4"/>
  <c r="X8" i="4"/>
  <c r="V62" i="4"/>
  <c r="W126" i="4"/>
  <c r="V178" i="4"/>
  <c r="X185" i="4"/>
  <c r="X117" i="4"/>
  <c r="W12" i="4"/>
  <c r="V189" i="4"/>
  <c r="W189" i="4"/>
  <c r="X169" i="4"/>
  <c r="W70" i="4"/>
  <c r="W24" i="4"/>
  <c r="V187" i="4"/>
  <c r="V162" i="4"/>
  <c r="W62" i="4"/>
  <c r="V190" i="4"/>
  <c r="X162" i="4"/>
  <c r="V73" i="4"/>
  <c r="W121" i="4"/>
  <c r="W169" i="4"/>
  <c r="W44" i="4"/>
  <c r="X192" i="4"/>
  <c r="X146" i="4"/>
  <c r="V82" i="4"/>
  <c r="W90" i="4"/>
  <c r="W142" i="4"/>
  <c r="V96" i="4"/>
  <c r="W116" i="4"/>
  <c r="X67" i="4"/>
  <c r="W185" i="4"/>
  <c r="V195" i="4"/>
  <c r="V193" i="4"/>
  <c r="X193" i="4"/>
  <c r="X2" i="4"/>
  <c r="W2" i="4"/>
  <c r="V2" i="4"/>
  <c r="V120" i="17"/>
  <c r="W124" i="17"/>
  <c r="X128" i="17"/>
  <c r="Z120" i="17"/>
  <c r="AA134" i="17"/>
  <c r="W133" i="17"/>
  <c r="V130" i="17"/>
  <c r="X137" i="17"/>
  <c r="Y123" i="17"/>
  <c r="Y121" i="17"/>
  <c r="Z125" i="17"/>
  <c r="AA129" i="17"/>
  <c r="W122" i="17"/>
  <c r="AA136" i="17"/>
  <c r="W135" i="17"/>
  <c r="Y135" i="17"/>
  <c r="V127" i="17"/>
  <c r="V134" i="17"/>
  <c r="V124" i="17"/>
  <c r="W128" i="17"/>
  <c r="X132" i="17"/>
  <c r="Z127" i="17"/>
  <c r="Y122" i="17"/>
  <c r="AA122" i="17"/>
  <c r="V137" i="17"/>
  <c r="Y132" i="17"/>
  <c r="W125" i="17"/>
  <c r="Y125" i="17"/>
  <c r="Z129" i="17"/>
  <c r="AA133" i="17"/>
  <c r="W129" i="17"/>
  <c r="Y124" i="17"/>
  <c r="AA124" i="17"/>
  <c r="W121" i="17"/>
  <c r="AA137" i="17"/>
  <c r="Z123" i="17"/>
  <c r="V128" i="17"/>
  <c r="W132" i="17"/>
  <c r="X136" i="17"/>
  <c r="W131" i="17"/>
  <c r="V126" i="17"/>
  <c r="X126" i="17"/>
  <c r="W123" i="17"/>
  <c r="X125" i="17"/>
  <c r="W134" i="17"/>
  <c r="Y129" i="17"/>
  <c r="Z133" i="17"/>
  <c r="Y120" i="17"/>
  <c r="Z134" i="17"/>
  <c r="Y131" i="17"/>
  <c r="AA131" i="17"/>
  <c r="Z126" i="17"/>
  <c r="W127" i="17"/>
  <c r="AA123" i="17"/>
  <c r="V132" i="17"/>
  <c r="W136" i="17"/>
  <c r="V122" i="17"/>
  <c r="Z136" i="17"/>
  <c r="V133" i="17"/>
  <c r="X133" i="17"/>
  <c r="Z128" i="17"/>
  <c r="Z132" i="17"/>
  <c r="X134" i="17"/>
  <c r="Y133" i="17"/>
  <c r="Z137" i="17"/>
  <c r="Y127" i="17"/>
  <c r="AA120" i="17"/>
  <c r="V135" i="17"/>
  <c r="X135" i="17"/>
  <c r="W130" i="17"/>
  <c r="AA130" i="17"/>
  <c r="X130" i="17"/>
  <c r="V136" i="17"/>
  <c r="X120" i="17"/>
  <c r="V129" i="17"/>
  <c r="X122" i="17"/>
  <c r="Z122" i="17"/>
  <c r="V121" i="17"/>
  <c r="Z135" i="17"/>
  <c r="X127" i="17"/>
  <c r="AA135" i="17"/>
  <c r="Y137" i="17"/>
  <c r="AA121" i="17"/>
  <c r="V131" i="17"/>
  <c r="AA127" i="17"/>
  <c r="Z124" i="17"/>
  <c r="V123" i="17"/>
  <c r="W137" i="17"/>
  <c r="AA132" i="17"/>
  <c r="V125" i="17"/>
  <c r="W120" i="17"/>
  <c r="X124" i="17"/>
  <c r="Y134" i="17"/>
  <c r="X129" i="17"/>
  <c r="W126" i="17"/>
  <c r="Y126" i="17"/>
  <c r="X121" i="17"/>
  <c r="X123" i="17"/>
  <c r="Y130" i="17"/>
  <c r="Z121" i="17"/>
  <c r="AA125" i="17"/>
  <c r="Y136" i="17"/>
  <c r="X131" i="17"/>
  <c r="Z131" i="17"/>
  <c r="Y128" i="17"/>
  <c r="AA126" i="17"/>
  <c r="AA128" i="17"/>
  <c r="Z130" i="17"/>
  <c r="V3" i="17"/>
  <c r="V27" i="17"/>
  <c r="V51" i="17"/>
  <c r="V75" i="17"/>
  <c r="V99" i="17"/>
  <c r="Z8" i="17"/>
  <c r="Z32" i="17"/>
  <c r="Z56" i="17"/>
  <c r="Z80" i="17"/>
  <c r="Z104" i="17"/>
  <c r="X15" i="17"/>
  <c r="X39" i="17"/>
  <c r="X63" i="17"/>
  <c r="W10" i="17"/>
  <c r="W34" i="17"/>
  <c r="W58" i="17"/>
  <c r="AA3" i="17"/>
  <c r="W21" i="17"/>
  <c r="W69" i="17"/>
  <c r="V100" i="17"/>
  <c r="V73" i="17"/>
  <c r="X29" i="17"/>
  <c r="X53" i="17"/>
  <c r="X77" i="17"/>
  <c r="W100" i="17"/>
  <c r="W8" i="17"/>
  <c r="AA35" i="17"/>
  <c r="AA59" i="17"/>
  <c r="X84" i="17"/>
  <c r="X108" i="17"/>
  <c r="Z17" i="17"/>
  <c r="Z65" i="17"/>
  <c r="W102" i="17"/>
  <c r="V4" i="17"/>
  <c r="AA53" i="17"/>
  <c r="X102" i="17"/>
  <c r="V9" i="17"/>
  <c r="V58" i="17"/>
  <c r="Z97" i="17"/>
  <c r="Z101" i="17"/>
  <c r="X30" i="17"/>
  <c r="X54" i="17"/>
  <c r="X78" i="17"/>
  <c r="Z102" i="17"/>
  <c r="Y114" i="17"/>
  <c r="Y34" i="17"/>
  <c r="Y58" i="17"/>
  <c r="Z83" i="17"/>
  <c r="Z107" i="17"/>
  <c r="Z18" i="17"/>
  <c r="Z42" i="17"/>
  <c r="Z66" i="17"/>
  <c r="V90" i="17"/>
  <c r="V114" i="17"/>
  <c r="AA30" i="17"/>
  <c r="AA78" i="17"/>
  <c r="X109" i="17"/>
  <c r="Y93" i="17"/>
  <c r="V41" i="17"/>
  <c r="V39" i="17"/>
  <c r="Y4" i="17"/>
  <c r="Y28" i="17"/>
  <c r="Y52" i="17"/>
  <c r="Y76" i="17"/>
  <c r="Y100" i="17"/>
  <c r="W11" i="17"/>
  <c r="W35" i="17"/>
  <c r="W59" i="17"/>
  <c r="W83" i="17"/>
  <c r="W107" i="17"/>
  <c r="AA16" i="17"/>
  <c r="AA40" i="17"/>
  <c r="AA64" i="17"/>
  <c r="Z11" i="17"/>
  <c r="Z35" i="17"/>
  <c r="Z59" i="17"/>
  <c r="X6" i="17"/>
  <c r="W25" i="17"/>
  <c r="W73" i="17"/>
  <c r="AA101" i="17"/>
  <c r="Z85" i="17"/>
  <c r="Y31" i="17"/>
  <c r="Y55" i="17"/>
  <c r="Y79" i="17"/>
  <c r="Z103" i="17"/>
  <c r="AA10" i="17"/>
  <c r="Y37" i="17"/>
  <c r="Y61" i="17"/>
  <c r="V86" i="17"/>
  <c r="V110" i="17"/>
  <c r="Z21" i="17"/>
  <c r="Z69" i="17"/>
  <c r="X105" i="17"/>
  <c r="Z6" i="17"/>
  <c r="AA57" i="17"/>
  <c r="Y105" i="17"/>
  <c r="Y13" i="17"/>
  <c r="V62" i="17"/>
  <c r="X99" i="17"/>
  <c r="AA118" i="17"/>
  <c r="V32" i="17"/>
  <c r="V56" i="17"/>
  <c r="V80" i="17"/>
  <c r="V104" i="17"/>
  <c r="X9" i="17"/>
  <c r="W36" i="17"/>
  <c r="W60" i="17"/>
  <c r="V85" i="17"/>
  <c r="V109" i="17"/>
  <c r="X20" i="17"/>
  <c r="X44" i="17"/>
  <c r="X68" i="17"/>
  <c r="AA91" i="17"/>
  <c r="AA115" i="17"/>
  <c r="AA34" i="17"/>
  <c r="AA80" i="17"/>
  <c r="AA112" i="17"/>
  <c r="X98" i="17"/>
  <c r="V45" i="17"/>
  <c r="V111" i="17"/>
  <c r="V7" i="17"/>
  <c r="V31" i="17"/>
  <c r="V55" i="17"/>
  <c r="V79" i="17"/>
  <c r="V103" i="17"/>
  <c r="Z12" i="17"/>
  <c r="Z36" i="17"/>
  <c r="Z60" i="17"/>
  <c r="Z84" i="17"/>
  <c r="Z108" i="17"/>
  <c r="X19" i="17"/>
  <c r="X43" i="17"/>
  <c r="X67" i="17"/>
  <c r="W14" i="17"/>
  <c r="W38" i="17"/>
  <c r="W62" i="17"/>
  <c r="AA7" i="17"/>
  <c r="W29" i="17"/>
  <c r="W77" i="17"/>
  <c r="Y103" i="17"/>
  <c r="X111" i="17"/>
  <c r="X33" i="17"/>
  <c r="X57" i="17"/>
  <c r="V81" i="17"/>
  <c r="V105" i="17"/>
  <c r="V13" i="17"/>
  <c r="AA39" i="17"/>
  <c r="AA63" i="17"/>
  <c r="AA87" i="17"/>
  <c r="AA111" i="17"/>
  <c r="Z25" i="17"/>
  <c r="Z73" i="17"/>
  <c r="AA108" i="17"/>
  <c r="X13" i="17"/>
  <c r="AA61" i="17"/>
  <c r="X110" i="17"/>
  <c r="V18" i="17"/>
  <c r="V66" i="17"/>
  <c r="Y102" i="17"/>
  <c r="X4" i="17"/>
  <c r="X34" i="17"/>
  <c r="X58" i="17"/>
  <c r="AA81" i="17"/>
  <c r="AA105" i="17"/>
  <c r="AA13" i="17"/>
  <c r="Y38" i="17"/>
  <c r="Y62" i="17"/>
  <c r="AA86" i="17"/>
  <c r="AA110" i="17"/>
  <c r="Z22" i="17"/>
  <c r="Z46" i="17"/>
  <c r="Z70" i="17"/>
  <c r="W93" i="17"/>
  <c r="X118" i="17"/>
  <c r="AA38" i="17"/>
  <c r="W82" i="17"/>
  <c r="W114" i="17"/>
  <c r="Y101" i="17"/>
  <c r="V49" i="17"/>
  <c r="Z20" i="17"/>
  <c r="Y8" i="17"/>
  <c r="Y32" i="17"/>
  <c r="Y56" i="17"/>
  <c r="Y80" i="17"/>
  <c r="Y104" i="17"/>
  <c r="W15" i="17"/>
  <c r="W39" i="17"/>
  <c r="W63" i="17"/>
  <c r="W87" i="17"/>
  <c r="W111" i="17"/>
  <c r="AA20" i="17"/>
  <c r="AA44" i="17"/>
  <c r="AA68" i="17"/>
  <c r="Z15" i="17"/>
  <c r="Z39" i="17"/>
  <c r="Z63" i="17"/>
  <c r="X10" i="17"/>
  <c r="W33" i="17"/>
  <c r="Z82" i="17"/>
  <c r="Z106" i="17"/>
  <c r="AA5" i="17"/>
  <c r="Y35" i="17"/>
  <c r="Y59" i="17"/>
  <c r="AA82" i="17"/>
  <c r="AA106" i="17"/>
  <c r="Y17" i="17"/>
  <c r="Y41" i="17"/>
  <c r="Y65" i="17"/>
  <c r="W89" i="17"/>
  <c r="W113" i="17"/>
  <c r="Z29" i="17"/>
  <c r="Z77" i="17"/>
  <c r="W110" i="17"/>
  <c r="AA17" i="17"/>
  <c r="AA65" i="17"/>
  <c r="Y113" i="17"/>
  <c r="V22" i="17"/>
  <c r="V70" i="17"/>
  <c r="Z105" i="17"/>
  <c r="W9" i="17"/>
  <c r="V36" i="17"/>
  <c r="V60" i="17"/>
  <c r="Y83" i="17"/>
  <c r="Y107" i="17"/>
  <c r="V16" i="17"/>
  <c r="W40" i="17"/>
  <c r="W64" i="17"/>
  <c r="W88" i="17"/>
  <c r="W112" i="17"/>
  <c r="X24" i="17"/>
  <c r="X48" i="17"/>
  <c r="X72" i="17"/>
  <c r="X96" i="17"/>
  <c r="AA119" i="17"/>
  <c r="AA42" i="17"/>
  <c r="X85" i="17"/>
  <c r="V117" i="17"/>
  <c r="X106" i="17"/>
  <c r="V69" i="17"/>
  <c r="V15" i="17"/>
  <c r="V11" i="17"/>
  <c r="V35" i="17"/>
  <c r="V59" i="17"/>
  <c r="V83" i="17"/>
  <c r="V107" i="17"/>
  <c r="Z16" i="17"/>
  <c r="Z40" i="17"/>
  <c r="Z64" i="17"/>
  <c r="Z88" i="17"/>
  <c r="Z112" i="17"/>
  <c r="X23" i="17"/>
  <c r="X47" i="17"/>
  <c r="X71" i="17"/>
  <c r="W18" i="17"/>
  <c r="W42" i="17"/>
  <c r="W66" i="17"/>
  <c r="AA11" i="17"/>
  <c r="W37" i="17"/>
  <c r="V84" i="17"/>
  <c r="V108" i="17"/>
  <c r="V8" i="17"/>
  <c r="X37" i="17"/>
  <c r="X61" i="17"/>
  <c r="W84" i="17"/>
  <c r="W108" i="17"/>
  <c r="AA19" i="17"/>
  <c r="AA43" i="17"/>
  <c r="AA67" i="17"/>
  <c r="X92" i="17"/>
  <c r="X116" i="17"/>
  <c r="Z33" i="17"/>
  <c r="X81" i="17"/>
  <c r="X113" i="17"/>
  <c r="AA21" i="17"/>
  <c r="AA69" i="17"/>
  <c r="Z116" i="17"/>
  <c r="V26" i="17"/>
  <c r="V74" i="17"/>
  <c r="X107" i="17"/>
  <c r="Y11" i="17"/>
  <c r="X38" i="17"/>
  <c r="X62" i="17"/>
  <c r="Z86" i="17"/>
  <c r="Z110" i="17"/>
  <c r="Y18" i="17"/>
  <c r="Y42" i="17"/>
  <c r="Y66" i="17"/>
  <c r="Z91" i="17"/>
  <c r="Z115" i="17"/>
  <c r="Z26" i="17"/>
  <c r="Z50" i="17"/>
  <c r="Z74" i="17"/>
  <c r="V98" i="17"/>
  <c r="W5" i="17"/>
  <c r="AA46" i="17"/>
  <c r="AA88" i="17"/>
  <c r="Y118" i="17"/>
  <c r="Y109" i="17"/>
  <c r="X95" i="17"/>
  <c r="V63" i="17"/>
  <c r="Y12" i="17"/>
  <c r="Y36" i="17"/>
  <c r="Y60" i="17"/>
  <c r="Y84" i="17"/>
  <c r="Y108" i="17"/>
  <c r="W19" i="17"/>
  <c r="W43" i="17"/>
  <c r="W67" i="17"/>
  <c r="W91" i="17"/>
  <c r="W115" i="17"/>
  <c r="AA24" i="17"/>
  <c r="AA48" i="17"/>
  <c r="AA72" i="17"/>
  <c r="Z19" i="17"/>
  <c r="Z43" i="17"/>
  <c r="Z67" i="17"/>
  <c r="X14" i="17"/>
  <c r="W41" i="17"/>
  <c r="AA85" i="17"/>
  <c r="AA109" i="17"/>
  <c r="Z10" i="17"/>
  <c r="Y39" i="17"/>
  <c r="Y63" i="17"/>
  <c r="Z87" i="17"/>
  <c r="Z111" i="17"/>
  <c r="Y21" i="17"/>
  <c r="Y45" i="17"/>
  <c r="Y69" i="17"/>
  <c r="V94" i="17"/>
  <c r="AA117" i="17"/>
  <c r="Z37" i="17"/>
  <c r="AA84" i="17"/>
  <c r="Y116" i="17"/>
  <c r="AA25" i="17"/>
  <c r="AA73" i="17"/>
  <c r="W119" i="17"/>
  <c r="V30" i="17"/>
  <c r="V78" i="17"/>
  <c r="Y110" i="17"/>
  <c r="Z13" i="17"/>
  <c r="V40" i="17"/>
  <c r="V64" i="17"/>
  <c r="V88" i="17"/>
  <c r="V112" i="17"/>
  <c r="W20" i="17"/>
  <c r="W44" i="17"/>
  <c r="W68" i="17"/>
  <c r="V93" i="17"/>
  <c r="W118" i="17"/>
  <c r="X28" i="17"/>
  <c r="X52" i="17"/>
  <c r="X76" i="17"/>
  <c r="AA99" i="17"/>
  <c r="Y7" i="17"/>
  <c r="AA50" i="17"/>
  <c r="W90" i="17"/>
  <c r="X5" i="17"/>
  <c r="X114" i="17"/>
  <c r="Y106" i="17"/>
  <c r="V87" i="17"/>
  <c r="Z44" i="17"/>
  <c r="Z68" i="17"/>
  <c r="Z92" i="17"/>
  <c r="X3" i="17"/>
  <c r="X27" i="17"/>
  <c r="X51" i="17"/>
  <c r="X75" i="17"/>
  <c r="W22" i="17"/>
  <c r="W46" i="17"/>
  <c r="W70" i="17"/>
  <c r="AA15" i="17"/>
  <c r="W45" i="17"/>
  <c r="Y87" i="17"/>
  <c r="Y111" i="17"/>
  <c r="X17" i="17"/>
  <c r="X41" i="17"/>
  <c r="X65" i="17"/>
  <c r="V89" i="17"/>
  <c r="V113" i="17"/>
  <c r="AA23" i="17"/>
  <c r="AA47" i="17"/>
  <c r="AA71" i="17"/>
  <c r="AA95" i="17"/>
  <c r="V21" i="17"/>
  <c r="Z41" i="17"/>
  <c r="W86" i="17"/>
  <c r="V119" i="17"/>
  <c r="AA29" i="17"/>
  <c r="AA77" i="17"/>
  <c r="V65" i="17"/>
  <c r="V34" i="17"/>
  <c r="Z81" i="17"/>
  <c r="Z113" i="17"/>
  <c r="X18" i="17"/>
  <c r="X42" i="17"/>
  <c r="X66" i="17"/>
  <c r="AA89" i="17"/>
  <c r="AA113" i="17"/>
  <c r="Y22" i="17"/>
  <c r="Y46" i="17"/>
  <c r="Y70" i="17"/>
  <c r="AA94" i="17"/>
  <c r="Z119" i="17"/>
  <c r="Z30" i="17"/>
  <c r="Z54" i="17"/>
  <c r="Z78" i="17"/>
  <c r="W101" i="17"/>
  <c r="Z9" i="17"/>
  <c r="AA54" i="17"/>
  <c r="X93" i="17"/>
  <c r="AA9" i="17"/>
  <c r="W117" i="17"/>
  <c r="Y16" i="17"/>
  <c r="Y40" i="17"/>
  <c r="Y64" i="17"/>
  <c r="Y88" i="17"/>
  <c r="Y112" i="17"/>
  <c r="W23" i="17"/>
  <c r="W47" i="17"/>
  <c r="W71" i="17"/>
  <c r="W95" i="17"/>
  <c r="AA4" i="17"/>
  <c r="AA28" i="17"/>
  <c r="AA52" i="17"/>
  <c r="AA76" i="17"/>
  <c r="Z23" i="17"/>
  <c r="Z47" i="17"/>
  <c r="Z71" i="17"/>
  <c r="Y3" i="17"/>
  <c r="W49" i="17"/>
  <c r="Z90" i="17"/>
  <c r="Z114" i="17"/>
  <c r="Y19" i="17"/>
  <c r="Y43" i="17"/>
  <c r="Y67" i="17"/>
  <c r="AA90" i="17"/>
  <c r="AA114" i="17"/>
  <c r="Y25" i="17"/>
  <c r="Y49" i="17"/>
  <c r="Y73" i="17"/>
  <c r="W97" i="17"/>
  <c r="V53" i="17"/>
  <c r="Z45" i="17"/>
  <c r="X89" i="17"/>
  <c r="V10" i="17"/>
  <c r="AA33" i="17"/>
  <c r="Y81" i="17"/>
  <c r="Y82" i="17"/>
  <c r="V38" i="17"/>
  <c r="X83" i="17"/>
  <c r="X115" i="17"/>
  <c r="V20" i="17"/>
  <c r="V44" i="17"/>
  <c r="V68" i="17"/>
  <c r="Y91" i="17"/>
  <c r="Y115" i="17"/>
  <c r="W24" i="17"/>
  <c r="W48" i="17"/>
  <c r="W72" i="17"/>
  <c r="W96" i="17"/>
  <c r="V25" i="17"/>
  <c r="X32" i="17"/>
  <c r="X56" i="17"/>
  <c r="X80" i="17"/>
  <c r="X104" i="17"/>
  <c r="Y14" i="17"/>
  <c r="AA58" i="17"/>
  <c r="AA96" i="17"/>
  <c r="V12" i="17"/>
  <c r="Z118" i="17"/>
  <c r="V19" i="17"/>
  <c r="V43" i="17"/>
  <c r="V67" i="17"/>
  <c r="V91" i="17"/>
  <c r="V115" i="17"/>
  <c r="Z24" i="17"/>
  <c r="Z48" i="17"/>
  <c r="Z72" i="17"/>
  <c r="Z96" i="17"/>
  <c r="X7" i="17"/>
  <c r="X31" i="17"/>
  <c r="X55" i="17"/>
  <c r="X79" i="17"/>
  <c r="W26" i="17"/>
  <c r="W50" i="17"/>
  <c r="W74" i="17"/>
  <c r="Z5" i="17"/>
  <c r="W53" i="17"/>
  <c r="V92" i="17"/>
  <c r="V116" i="17"/>
  <c r="X21" i="17"/>
  <c r="X45" i="17"/>
  <c r="X69" i="17"/>
  <c r="W92" i="17"/>
  <c r="W116" i="17"/>
  <c r="AA27" i="17"/>
  <c r="AA51" i="17"/>
  <c r="AA75" i="17"/>
  <c r="X100" i="17"/>
  <c r="Y6" i="17"/>
  <c r="Z49" i="17"/>
  <c r="AA92" i="17"/>
  <c r="V61" i="17"/>
  <c r="AA37" i="17"/>
  <c r="X86" i="17"/>
  <c r="X103" i="17"/>
  <c r="V42" i="17"/>
  <c r="Y86" i="17"/>
  <c r="AA116" i="17"/>
  <c r="X22" i="17"/>
  <c r="X46" i="17"/>
  <c r="X70" i="17"/>
  <c r="Z94" i="17"/>
  <c r="V118" i="17"/>
  <c r="Y26" i="17"/>
  <c r="Y50" i="17"/>
  <c r="Y74" i="17"/>
  <c r="Z99" i="17"/>
  <c r="V5" i="17"/>
  <c r="Z34" i="17"/>
  <c r="Z58" i="17"/>
  <c r="V82" i="17"/>
  <c r="V106" i="17"/>
  <c r="X16" i="17"/>
  <c r="AA62" i="17"/>
  <c r="W98" i="17"/>
  <c r="Z14" i="17"/>
  <c r="Y5" i="17"/>
  <c r="Y20" i="17"/>
  <c r="Y44" i="17"/>
  <c r="Y68" i="17"/>
  <c r="Y92" i="17"/>
  <c r="W3" i="17"/>
  <c r="W27" i="17"/>
  <c r="W51" i="17"/>
  <c r="W75" i="17"/>
  <c r="W99" i="17"/>
  <c r="AA8" i="17"/>
  <c r="AA32" i="17"/>
  <c r="AA56" i="17"/>
  <c r="Z3" i="17"/>
  <c r="Z27" i="17"/>
  <c r="Z51" i="17"/>
  <c r="Z75" i="17"/>
  <c r="Y10" i="17"/>
  <c r="W57" i="17"/>
  <c r="AA93" i="17"/>
  <c r="Y117" i="17"/>
  <c r="Y23" i="17"/>
  <c r="Y47" i="17"/>
  <c r="Y71" i="17"/>
  <c r="Z95" i="17"/>
  <c r="Z117" i="17"/>
  <c r="Y29" i="17"/>
  <c r="Y53" i="17"/>
  <c r="Y77" i="17"/>
  <c r="V102" i="17"/>
  <c r="X8" i="17"/>
  <c r="Z53" i="17"/>
  <c r="W94" i="17"/>
  <c r="V77" i="17"/>
  <c r="AA41" i="17"/>
  <c r="Y89" i="17"/>
  <c r="X117" i="17"/>
  <c r="V46" i="17"/>
  <c r="Z89" i="17"/>
  <c r="X119" i="17"/>
  <c r="V24" i="17"/>
  <c r="V48" i="17"/>
  <c r="V72" i="17"/>
  <c r="V96" i="17"/>
  <c r="Y119" i="17"/>
  <c r="W28" i="17"/>
  <c r="W52" i="17"/>
  <c r="W76" i="17"/>
  <c r="V101" i="17"/>
  <c r="Y9" i="17"/>
  <c r="X36" i="17"/>
  <c r="X60" i="17"/>
  <c r="AA83" i="17"/>
  <c r="AA107" i="17"/>
  <c r="AA18" i="17"/>
  <c r="AA66" i="17"/>
  <c r="X101" i="17"/>
  <c r="X82" i="17"/>
  <c r="V29" i="17"/>
  <c r="V23" i="17"/>
  <c r="V47" i="17"/>
  <c r="V71" i="17"/>
  <c r="V95" i="17"/>
  <c r="Z4" i="17"/>
  <c r="Z28" i="17"/>
  <c r="Z52" i="17"/>
  <c r="Z76" i="17"/>
  <c r="Z100" i="17"/>
  <c r="X11" i="17"/>
  <c r="X35" i="17"/>
  <c r="X59" i="17"/>
  <c r="W6" i="17"/>
  <c r="W30" i="17"/>
  <c r="W54" i="17"/>
  <c r="W78" i="17"/>
  <c r="X12" i="17"/>
  <c r="W61" i="17"/>
  <c r="Y95" i="17"/>
  <c r="V17" i="17"/>
  <c r="X25" i="17"/>
  <c r="X49" i="17"/>
  <c r="X73" i="17"/>
  <c r="V97" i="17"/>
  <c r="Z93" i="17"/>
  <c r="AA31" i="17"/>
  <c r="AA55" i="17"/>
  <c r="AA79" i="17"/>
  <c r="AA103" i="17"/>
  <c r="W13" i="17"/>
  <c r="Z57" i="17"/>
  <c r="X97" i="17"/>
  <c r="Y98" i="17"/>
  <c r="AA45" i="17"/>
  <c r="X94" i="17"/>
  <c r="W4" i="17"/>
  <c r="V50" i="17"/>
  <c r="X91" i="17"/>
  <c r="AA14" i="17"/>
  <c r="X26" i="17"/>
  <c r="X50" i="17"/>
  <c r="X74" i="17"/>
  <c r="AA97" i="17"/>
  <c r="W12" i="17"/>
  <c r="Y30" i="17"/>
  <c r="Y54" i="17"/>
  <c r="Y78" i="17"/>
  <c r="AA102" i="17"/>
  <c r="V14" i="17"/>
  <c r="Z38" i="17"/>
  <c r="Z62" i="17"/>
  <c r="W85" i="17"/>
  <c r="W109" i="17"/>
  <c r="AA22" i="17"/>
  <c r="AA70" i="17"/>
  <c r="AA104" i="17"/>
  <c r="Y85" i="17"/>
  <c r="V33" i="17"/>
  <c r="Y24" i="17"/>
  <c r="Y48" i="17"/>
  <c r="Y72" i="17"/>
  <c r="Y96" i="17"/>
  <c r="W7" i="17"/>
  <c r="W31" i="17"/>
  <c r="W55" i="17"/>
  <c r="W79" i="17"/>
  <c r="W103" i="17"/>
  <c r="AA12" i="17"/>
  <c r="AA36" i="17"/>
  <c r="AA60" i="17"/>
  <c r="Z7" i="17"/>
  <c r="Z31" i="17"/>
  <c r="Z55" i="17"/>
  <c r="Z79" i="17"/>
  <c r="W17" i="17"/>
  <c r="W65" i="17"/>
  <c r="Z98" i="17"/>
  <c r="V57" i="17"/>
  <c r="Y27" i="17"/>
  <c r="Y51" i="17"/>
  <c r="Y75" i="17"/>
  <c r="AA98" i="17"/>
  <c r="V6" i="17"/>
  <c r="Y33" i="17"/>
  <c r="Y57" i="17"/>
  <c r="W81" i="17"/>
  <c r="W105" i="17"/>
  <c r="Y15" i="17"/>
  <c r="Z61" i="17"/>
  <c r="AA100" i="17"/>
  <c r="Z109" i="17"/>
  <c r="AA49" i="17"/>
  <c r="Y97" i="17"/>
  <c r="AA6" i="17"/>
  <c r="V54" i="17"/>
  <c r="Y94" i="17"/>
  <c r="Y90" i="17"/>
  <c r="V28" i="17"/>
  <c r="V52" i="17"/>
  <c r="V76" i="17"/>
  <c r="Y99" i="17"/>
  <c r="X87" i="17"/>
  <c r="W32" i="17"/>
  <c r="W56" i="17"/>
  <c r="W80" i="17"/>
  <c r="W104" i="17"/>
  <c r="W16" i="17"/>
  <c r="X40" i="17"/>
  <c r="X64" i="17"/>
  <c r="X88" i="17"/>
  <c r="X112" i="17"/>
  <c r="AA26" i="17"/>
  <c r="AA74" i="17"/>
  <c r="W106" i="17"/>
  <c r="X90" i="17"/>
  <c r="V37" i="17"/>
  <c r="Y2" i="16"/>
  <c r="X2" i="16"/>
  <c r="W2" i="16"/>
  <c r="AA2" i="16"/>
  <c r="V2" i="16"/>
  <c r="T3" i="15"/>
  <c r="T27" i="15"/>
  <c r="T51" i="15"/>
  <c r="T75" i="15"/>
  <c r="T99" i="15"/>
  <c r="X8" i="15"/>
  <c r="X32" i="15"/>
  <c r="X56" i="15"/>
  <c r="X80" i="15"/>
  <c r="X104" i="15"/>
  <c r="V15" i="15"/>
  <c r="V39" i="15"/>
  <c r="V63" i="15"/>
  <c r="V87" i="15"/>
  <c r="V111" i="15"/>
  <c r="T22" i="15"/>
  <c r="T46" i="15"/>
  <c r="T70" i="15"/>
  <c r="T94" i="15"/>
  <c r="X3" i="15"/>
  <c r="X27" i="15"/>
  <c r="X51" i="15"/>
  <c r="X75" i="15"/>
  <c r="X99" i="15"/>
  <c r="V18" i="15"/>
  <c r="V42" i="15"/>
  <c r="V66" i="15"/>
  <c r="X6" i="15"/>
  <c r="X30" i="15"/>
  <c r="Y14" i="15"/>
  <c r="U61" i="15"/>
  <c r="Y102" i="15"/>
  <c r="V130" i="15"/>
  <c r="V154" i="15"/>
  <c r="V178" i="15"/>
  <c r="T8" i="15"/>
  <c r="V69" i="15"/>
  <c r="X109" i="15"/>
  <c r="T137" i="15"/>
  <c r="T161" i="15"/>
  <c r="T185" i="15"/>
  <c r="W34" i="15"/>
  <c r="X37" i="15"/>
  <c r="Y82" i="15"/>
  <c r="V121" i="15"/>
  <c r="V145" i="15"/>
  <c r="V169" i="15"/>
  <c r="V193" i="15"/>
  <c r="Y53" i="15"/>
  <c r="V96" i="15"/>
  <c r="W125" i="15"/>
  <c r="W149" i="15"/>
  <c r="W173" i="15"/>
  <c r="W62" i="15"/>
  <c r="W110" i="15"/>
  <c r="X133" i="15"/>
  <c r="X157" i="15"/>
  <c r="T32" i="15"/>
  <c r="T81" i="15"/>
  <c r="V116" i="15"/>
  <c r="V140" i="15"/>
  <c r="V29" i="15"/>
  <c r="V16" i="15"/>
  <c r="T76" i="15"/>
  <c r="U123" i="15"/>
  <c r="U147" i="15"/>
  <c r="T119" i="15"/>
  <c r="T159" i="15"/>
  <c r="V195" i="15"/>
  <c r="U214" i="15"/>
  <c r="V89" i="15"/>
  <c r="V168" i="15"/>
  <c r="W197" i="15"/>
  <c r="W208" i="15"/>
  <c r="T84" i="15"/>
  <c r="W151" i="15"/>
  <c r="X188" i="15"/>
  <c r="Y213" i="15"/>
  <c r="X155" i="15"/>
  <c r="X119" i="15"/>
  <c r="U157" i="15"/>
  <c r="V192" i="15"/>
  <c r="W140" i="15"/>
  <c r="U126" i="15"/>
  <c r="W183" i="15"/>
  <c r="U211" i="15"/>
  <c r="V36" i="15"/>
  <c r="W139" i="15"/>
  <c r="X192" i="15"/>
  <c r="W97" i="15"/>
  <c r="V187" i="15"/>
  <c r="W86" i="15"/>
  <c r="X178" i="15"/>
  <c r="U52" i="15"/>
  <c r="U146" i="15"/>
  <c r="W124" i="15"/>
  <c r="T150" i="15"/>
  <c r="W53" i="15"/>
  <c r="W177" i="15"/>
  <c r="Y173" i="15"/>
  <c r="Y214" i="15"/>
  <c r="W193" i="15"/>
  <c r="X202" i="15"/>
  <c r="U118" i="15"/>
  <c r="T186" i="15"/>
  <c r="V156" i="15"/>
  <c r="W144" i="15"/>
  <c r="Y22" i="15"/>
  <c r="W4" i="15"/>
  <c r="W28" i="15"/>
  <c r="W52" i="15"/>
  <c r="W76" i="15"/>
  <c r="W100" i="15"/>
  <c r="U11" i="15"/>
  <c r="U35" i="15"/>
  <c r="U59" i="15"/>
  <c r="U83" i="15"/>
  <c r="U107" i="15"/>
  <c r="Y16" i="15"/>
  <c r="Y40" i="15"/>
  <c r="Y64" i="15"/>
  <c r="Y88" i="15"/>
  <c r="Y112" i="15"/>
  <c r="W23" i="15"/>
  <c r="W47" i="15"/>
  <c r="W71" i="15"/>
  <c r="W95" i="15"/>
  <c r="U6" i="15"/>
  <c r="U30" i="15"/>
  <c r="U54" i="15"/>
  <c r="U78" i="15"/>
  <c r="U102" i="15"/>
  <c r="Y19" i="15"/>
  <c r="Y43" i="15"/>
  <c r="Y67" i="15"/>
  <c r="U9" i="15"/>
  <c r="U33" i="15"/>
  <c r="X17" i="15"/>
  <c r="X66" i="15"/>
  <c r="T105" i="15"/>
  <c r="Y131" i="15"/>
  <c r="Y155" i="15"/>
  <c r="Y179" i="15"/>
  <c r="Y17" i="15"/>
  <c r="Y74" i="15"/>
  <c r="X113" i="15"/>
  <c r="W138" i="15"/>
  <c r="W162" i="15"/>
  <c r="W186" i="15"/>
  <c r="W37" i="15"/>
  <c r="T41" i="15"/>
  <c r="T85" i="15"/>
  <c r="Y122" i="15"/>
  <c r="Y146" i="15"/>
  <c r="Y170" i="15"/>
  <c r="Y194" i="15"/>
  <c r="V56" i="15"/>
  <c r="U101" i="15"/>
  <c r="T128" i="15"/>
  <c r="T152" i="15"/>
  <c r="W5" i="15"/>
  <c r="T65" i="15"/>
  <c r="U112" i="15"/>
  <c r="U136" i="15"/>
  <c r="U160" i="15"/>
  <c r="Y38" i="15"/>
  <c r="W85" i="15"/>
  <c r="Y117" i="15"/>
  <c r="Y141" i="15"/>
  <c r="U32" i="15"/>
  <c r="W26" i="15"/>
  <c r="V81" i="15"/>
  <c r="X124" i="15"/>
  <c r="X148" i="15"/>
  <c r="T122" i="15"/>
  <c r="U161" i="15"/>
  <c r="U197" i="15"/>
  <c r="T69" i="15"/>
  <c r="T100" i="15"/>
  <c r="T170" i="15"/>
  <c r="U200" i="15"/>
  <c r="W212" i="15"/>
  <c r="W90" i="15"/>
  <c r="U154" i="15"/>
  <c r="U190" i="15"/>
  <c r="Y188" i="15"/>
  <c r="U175" i="15"/>
  <c r="T123" i="15"/>
  <c r="W159" i="15"/>
  <c r="Y197" i="15"/>
  <c r="X187" i="15"/>
  <c r="V139" i="15"/>
  <c r="W185" i="15"/>
  <c r="X212" i="15"/>
  <c r="W49" i="15"/>
  <c r="X142" i="15"/>
  <c r="U194" i="15"/>
  <c r="X123" i="15"/>
  <c r="U189" i="15"/>
  <c r="X102" i="15"/>
  <c r="Y185" i="15"/>
  <c r="V60" i="15"/>
  <c r="W155" i="15"/>
  <c r="X146" i="15"/>
  <c r="Y160" i="15"/>
  <c r="U121" i="15"/>
  <c r="W184" i="15"/>
  <c r="U205" i="15"/>
  <c r="U134" i="15"/>
  <c r="W128" i="15"/>
  <c r="X29" i="15"/>
  <c r="Y165" i="15"/>
  <c r="U213" i="15"/>
  <c r="V205" i="15"/>
  <c r="Y189" i="15"/>
  <c r="T7" i="15"/>
  <c r="T31" i="15"/>
  <c r="T55" i="15"/>
  <c r="T79" i="15"/>
  <c r="T103" i="15"/>
  <c r="X12" i="15"/>
  <c r="X36" i="15"/>
  <c r="X60" i="15"/>
  <c r="X84" i="15"/>
  <c r="X108" i="15"/>
  <c r="V19" i="15"/>
  <c r="V43" i="15"/>
  <c r="V67" i="15"/>
  <c r="V91" i="15"/>
  <c r="V115" i="15"/>
  <c r="T26" i="15"/>
  <c r="T50" i="15"/>
  <c r="T74" i="15"/>
  <c r="T98" i="15"/>
  <c r="X7" i="15"/>
  <c r="X31" i="15"/>
  <c r="X55" i="15"/>
  <c r="X79" i="15"/>
  <c r="X103" i="15"/>
  <c r="V22" i="15"/>
  <c r="V46" i="15"/>
  <c r="V70" i="15"/>
  <c r="X10" i="15"/>
  <c r="X34" i="15"/>
  <c r="T21" i="15"/>
  <c r="U69" i="15"/>
  <c r="W109" i="15"/>
  <c r="V134" i="15"/>
  <c r="V158" i="15"/>
  <c r="V182" i="15"/>
  <c r="V21" i="15"/>
  <c r="V77" i="15"/>
  <c r="T117" i="15"/>
  <c r="T141" i="15"/>
  <c r="T165" i="15"/>
  <c r="T189" i="15"/>
  <c r="V40" i="15"/>
  <c r="T44" i="15"/>
  <c r="W89" i="15"/>
  <c r="V125" i="15"/>
  <c r="V149" i="15"/>
  <c r="V173" i="15"/>
  <c r="V197" i="15"/>
  <c r="Y61" i="15"/>
  <c r="Y103" i="15"/>
  <c r="W129" i="15"/>
  <c r="W153" i="15"/>
  <c r="W9" i="15"/>
  <c r="W70" i="15"/>
  <c r="W114" i="15"/>
  <c r="X137" i="15"/>
  <c r="X161" i="15"/>
  <c r="X41" i="15"/>
  <c r="V90" i="15"/>
  <c r="V120" i="15"/>
  <c r="V144" i="15"/>
  <c r="Y41" i="15"/>
  <c r="W29" i="15"/>
  <c r="Y85" i="15"/>
  <c r="U127" i="15"/>
  <c r="U151" i="15"/>
  <c r="U125" i="15"/>
  <c r="W163" i="15"/>
  <c r="T200" i="15"/>
  <c r="W143" i="15"/>
  <c r="W106" i="15"/>
  <c r="V172" i="15"/>
  <c r="X201" i="15"/>
  <c r="T215" i="15"/>
  <c r="Y95" i="15"/>
  <c r="V159" i="15"/>
  <c r="U192" i="15"/>
  <c r="T199" i="15"/>
  <c r="X189" i="15"/>
  <c r="T126" i="15"/>
  <c r="V164" i="15"/>
  <c r="V160" i="15"/>
  <c r="Y199" i="15"/>
  <c r="U142" i="15"/>
  <c r="T187" i="15"/>
  <c r="U215" i="15"/>
  <c r="Y73" i="15"/>
  <c r="W152" i="15"/>
  <c r="U196" i="15"/>
  <c r="U133" i="15"/>
  <c r="V196" i="15"/>
  <c r="V108" i="15"/>
  <c r="Y192" i="15"/>
  <c r="V68" i="15"/>
  <c r="U167" i="15"/>
  <c r="X160" i="15"/>
  <c r="Y169" i="15"/>
  <c r="W167" i="15"/>
  <c r="W191" i="15"/>
  <c r="Y99" i="15"/>
  <c r="Y211" i="15"/>
  <c r="V163" i="15"/>
  <c r="W69" i="15"/>
  <c r="T188" i="15"/>
  <c r="Y93" i="15"/>
  <c r="W206" i="15"/>
  <c r="X118" i="15"/>
  <c r="Y87" i="15"/>
  <c r="W8" i="15"/>
  <c r="W32" i="15"/>
  <c r="W56" i="15"/>
  <c r="W80" i="15"/>
  <c r="W104" i="15"/>
  <c r="U15" i="15"/>
  <c r="U39" i="15"/>
  <c r="U63" i="15"/>
  <c r="U87" i="15"/>
  <c r="U111" i="15"/>
  <c r="Y20" i="15"/>
  <c r="Y44" i="15"/>
  <c r="Y68" i="15"/>
  <c r="Y92" i="15"/>
  <c r="W3" i="15"/>
  <c r="W27" i="15"/>
  <c r="W51" i="15"/>
  <c r="W75" i="15"/>
  <c r="W99" i="15"/>
  <c r="U10" i="15"/>
  <c r="U34" i="15"/>
  <c r="U58" i="15"/>
  <c r="U82" i="15"/>
  <c r="U106" i="15"/>
  <c r="Y23" i="15"/>
  <c r="Y47" i="15"/>
  <c r="Y71" i="15"/>
  <c r="U13" i="15"/>
  <c r="U37" i="15"/>
  <c r="T24" i="15"/>
  <c r="X74" i="15"/>
  <c r="Y111" i="15"/>
  <c r="Y135" i="15"/>
  <c r="Y159" i="15"/>
  <c r="Y183" i="15"/>
  <c r="U24" i="15"/>
  <c r="W82" i="15"/>
  <c r="W118" i="15"/>
  <c r="W142" i="15"/>
  <c r="W166" i="15"/>
  <c r="W190" i="15"/>
  <c r="W50" i="15"/>
  <c r="Y50" i="15"/>
  <c r="V94" i="15"/>
  <c r="Y126" i="15"/>
  <c r="Y150" i="15"/>
  <c r="Y174" i="15"/>
  <c r="V5" i="15"/>
  <c r="V64" i="15"/>
  <c r="X105" i="15"/>
  <c r="T132" i="15"/>
  <c r="T156" i="15"/>
  <c r="V12" i="15"/>
  <c r="T73" i="15"/>
  <c r="U116" i="15"/>
  <c r="U140" i="15"/>
  <c r="U164" i="15"/>
  <c r="T45" i="15"/>
  <c r="U92" i="15"/>
  <c r="Y121" i="15"/>
  <c r="Y145" i="15"/>
  <c r="V45" i="15"/>
  <c r="V32" i="15"/>
  <c r="T88" i="15"/>
  <c r="X128" i="15"/>
  <c r="X152" i="15"/>
  <c r="Y128" i="15"/>
  <c r="U168" i="15"/>
  <c r="W201" i="15"/>
  <c r="V167" i="15"/>
  <c r="V119" i="15"/>
  <c r="T174" i="15"/>
  <c r="U204" i="15"/>
  <c r="T202" i="15"/>
  <c r="Y106" i="15"/>
  <c r="T166" i="15"/>
  <c r="X195" i="15"/>
  <c r="T203" i="15"/>
  <c r="Y10" i="15"/>
  <c r="U129" i="15"/>
  <c r="U166" i="15"/>
  <c r="X194" i="15"/>
  <c r="U36" i="15"/>
  <c r="Y157" i="15"/>
  <c r="W192" i="15"/>
  <c r="W203" i="15"/>
  <c r="T80" i="15"/>
  <c r="T155" i="15"/>
  <c r="V199" i="15"/>
  <c r="X139" i="15"/>
  <c r="T206" i="15"/>
  <c r="U113" i="15"/>
  <c r="W199" i="15"/>
  <c r="W81" i="15"/>
  <c r="U173" i="15"/>
  <c r="X169" i="15"/>
  <c r="U177" i="15"/>
  <c r="X206" i="15"/>
  <c r="X198" i="15"/>
  <c r="T195" i="15"/>
  <c r="X134" i="15"/>
  <c r="U186" i="15"/>
  <c r="U93" i="15"/>
  <c r="W210" i="15"/>
  <c r="X193" i="15"/>
  <c r="Y81" i="15"/>
  <c r="Y196" i="15"/>
  <c r="U152" i="15"/>
  <c r="T11" i="15"/>
  <c r="T35" i="15"/>
  <c r="T59" i="15"/>
  <c r="T83" i="15"/>
  <c r="T107" i="15"/>
  <c r="X16" i="15"/>
  <c r="X40" i="15"/>
  <c r="X64" i="15"/>
  <c r="X88" i="15"/>
  <c r="X112" i="15"/>
  <c r="V23" i="15"/>
  <c r="V47" i="15"/>
  <c r="V71" i="15"/>
  <c r="V95" i="15"/>
  <c r="T6" i="15"/>
  <c r="T30" i="15"/>
  <c r="T54" i="15"/>
  <c r="T78" i="15"/>
  <c r="T102" i="15"/>
  <c r="X11" i="15"/>
  <c r="X35" i="15"/>
  <c r="X59" i="15"/>
  <c r="X83" i="15"/>
  <c r="X107" i="15"/>
  <c r="V26" i="15"/>
  <c r="V50" i="15"/>
  <c r="V74" i="15"/>
  <c r="X14" i="15"/>
  <c r="X38" i="15"/>
  <c r="Y30" i="15"/>
  <c r="U77" i="15"/>
  <c r="W113" i="15"/>
  <c r="V138" i="15"/>
  <c r="V162" i="15"/>
  <c r="V186" i="15"/>
  <c r="Y33" i="15"/>
  <c r="V84" i="15"/>
  <c r="T121" i="15"/>
  <c r="T145" i="15"/>
  <c r="T169" i="15"/>
  <c r="T193" i="15"/>
  <c r="V4" i="15"/>
  <c r="X53" i="15"/>
  <c r="U96" i="15"/>
  <c r="V129" i="15"/>
  <c r="V153" i="15"/>
  <c r="V177" i="15"/>
  <c r="V9" i="15"/>
  <c r="Y69" i="15"/>
  <c r="V110" i="15"/>
  <c r="W133" i="15"/>
  <c r="W157" i="15"/>
  <c r="W22" i="15"/>
  <c r="W78" i="15"/>
  <c r="X117" i="15"/>
  <c r="X141" i="15"/>
  <c r="X165" i="15"/>
  <c r="T48" i="15"/>
  <c r="Y94" i="15"/>
  <c r="V124" i="15"/>
  <c r="V148" i="15"/>
  <c r="U48" i="15"/>
  <c r="W42" i="15"/>
  <c r="X90" i="15"/>
  <c r="U131" i="15"/>
  <c r="U155" i="15"/>
  <c r="X131" i="15"/>
  <c r="U172" i="15"/>
  <c r="T204" i="15"/>
  <c r="U182" i="15"/>
  <c r="U122" i="15"/>
  <c r="T176" i="15"/>
  <c r="X205" i="15"/>
  <c r="T214" i="15"/>
  <c r="X111" i="15"/>
  <c r="W168" i="15"/>
  <c r="X197" i="15"/>
  <c r="T207" i="15"/>
  <c r="T36" i="15"/>
  <c r="Y132" i="15"/>
  <c r="X168" i="15"/>
  <c r="T210" i="15"/>
  <c r="V49" i="15"/>
  <c r="X159" i="15"/>
  <c r="T194" i="15"/>
  <c r="U171" i="15"/>
  <c r="V86" i="15"/>
  <c r="T162" i="15"/>
  <c r="Y200" i="15"/>
  <c r="T146" i="15"/>
  <c r="W211" i="15"/>
  <c r="U117" i="15"/>
  <c r="W207" i="15"/>
  <c r="X86" i="15"/>
  <c r="T175" i="15"/>
  <c r="X180" i="15"/>
  <c r="V184" i="15"/>
  <c r="X158" i="15"/>
  <c r="Y198" i="15"/>
  <c r="W214" i="15"/>
  <c r="W17" i="15"/>
  <c r="T205" i="15"/>
  <c r="Y114" i="15"/>
  <c r="T77" i="15"/>
  <c r="V213" i="15"/>
  <c r="T147" i="15"/>
  <c r="V104" i="15"/>
  <c r="U128" i="15"/>
  <c r="W12" i="15"/>
  <c r="W36" i="15"/>
  <c r="W60" i="15"/>
  <c r="W84" i="15"/>
  <c r="W108" i="15"/>
  <c r="U19" i="15"/>
  <c r="U43" i="15"/>
  <c r="U67" i="15"/>
  <c r="U91" i="15"/>
  <c r="U115" i="15"/>
  <c r="Y24" i="15"/>
  <c r="Y48" i="15"/>
  <c r="Y72" i="15"/>
  <c r="Y96" i="15"/>
  <c r="W7" i="15"/>
  <c r="W31" i="15"/>
  <c r="W55" i="15"/>
  <c r="W79" i="15"/>
  <c r="W103" i="15"/>
  <c r="U14" i="15"/>
  <c r="U38" i="15"/>
  <c r="U62" i="15"/>
  <c r="U86" i="15"/>
  <c r="Y3" i="15"/>
  <c r="Y27" i="15"/>
  <c r="Y51" i="15"/>
  <c r="Y75" i="15"/>
  <c r="U17" i="15"/>
  <c r="U41" i="15"/>
  <c r="X33" i="15"/>
  <c r="V82" i="15"/>
  <c r="Y115" i="15"/>
  <c r="Y139" i="15"/>
  <c r="Y163" i="15"/>
  <c r="Y187" i="15"/>
  <c r="V37" i="15"/>
  <c r="U89" i="15"/>
  <c r="W122" i="15"/>
  <c r="W146" i="15"/>
  <c r="W170" i="15"/>
  <c r="W194" i="15"/>
  <c r="V8" i="15"/>
  <c r="U56" i="15"/>
  <c r="Y98" i="15"/>
  <c r="Y130" i="15"/>
  <c r="Y154" i="15"/>
  <c r="Y178" i="15"/>
  <c r="U12" i="15"/>
  <c r="V72" i="15"/>
  <c r="T112" i="15"/>
  <c r="T136" i="15"/>
  <c r="T160" i="15"/>
  <c r="W25" i="15"/>
  <c r="V85" i="15"/>
  <c r="U120" i="15"/>
  <c r="U144" i="15"/>
  <c r="X5" i="15"/>
  <c r="X54" i="15"/>
  <c r="T97" i="15"/>
  <c r="Y125" i="15"/>
  <c r="Y149" i="15"/>
  <c r="Y54" i="15"/>
  <c r="W45" i="15"/>
  <c r="V97" i="15"/>
  <c r="X132" i="15"/>
  <c r="X156" i="15"/>
  <c r="T135" i="15"/>
  <c r="Y177" i="15"/>
  <c r="W205" i="15"/>
  <c r="X196" i="15"/>
  <c r="V135" i="15"/>
  <c r="W179" i="15"/>
  <c r="U208" i="15"/>
  <c r="X207" i="15"/>
  <c r="W116" i="15"/>
  <c r="U170" i="15"/>
  <c r="V200" i="15"/>
  <c r="T211" i="15"/>
  <c r="T49" i="15"/>
  <c r="X135" i="15"/>
  <c r="X170" i="15"/>
  <c r="X162" i="15"/>
  <c r="W58" i="15"/>
  <c r="W164" i="15"/>
  <c r="T196" i="15"/>
  <c r="W180" i="15"/>
  <c r="U97" i="15"/>
  <c r="X164" i="15"/>
  <c r="V203" i="15"/>
  <c r="U149" i="15"/>
  <c r="X13" i="15"/>
  <c r="Y120" i="15"/>
  <c r="W215" i="15"/>
  <c r="V92" i="15"/>
  <c r="T182" i="15"/>
  <c r="U191" i="15"/>
  <c r="V191" i="15"/>
  <c r="Y206" i="15"/>
  <c r="U153" i="15"/>
  <c r="W131" i="15"/>
  <c r="V88" i="15"/>
  <c r="Y42" i="15"/>
  <c r="X127" i="15"/>
  <c r="V201" i="15"/>
  <c r="U76" i="15"/>
  <c r="X182" i="15"/>
  <c r="Y207" i="15"/>
  <c r="T168" i="15"/>
  <c r="T15" i="15"/>
  <c r="T39" i="15"/>
  <c r="T63" i="15"/>
  <c r="T87" i="15"/>
  <c r="T111" i="15"/>
  <c r="X20" i="15"/>
  <c r="X44" i="15"/>
  <c r="X68" i="15"/>
  <c r="X92" i="15"/>
  <c r="V3" i="15"/>
  <c r="V27" i="15"/>
  <c r="V51" i="15"/>
  <c r="V75" i="15"/>
  <c r="V99" i="15"/>
  <c r="T10" i="15"/>
  <c r="T34" i="15"/>
  <c r="T58" i="15"/>
  <c r="T82" i="15"/>
  <c r="T106" i="15"/>
  <c r="X15" i="15"/>
  <c r="X39" i="15"/>
  <c r="X63" i="15"/>
  <c r="X87" i="15"/>
  <c r="V6" i="15"/>
  <c r="V30" i="15"/>
  <c r="V54" i="15"/>
  <c r="V78" i="15"/>
  <c r="X18" i="15"/>
  <c r="X42" i="15"/>
  <c r="T37" i="15"/>
  <c r="U84" i="15"/>
  <c r="V118" i="15"/>
  <c r="V142" i="15"/>
  <c r="V166" i="15"/>
  <c r="V190" i="15"/>
  <c r="U40" i="15"/>
  <c r="Y91" i="15"/>
  <c r="T125" i="15"/>
  <c r="T149" i="15"/>
  <c r="T173" i="15"/>
  <c r="T197" i="15"/>
  <c r="T12" i="15"/>
  <c r="X61" i="15"/>
  <c r="T101" i="15"/>
  <c r="V133" i="15"/>
  <c r="V157" i="15"/>
  <c r="V181" i="15"/>
  <c r="Y21" i="15"/>
  <c r="Y77" i="15"/>
  <c r="V114" i="15"/>
  <c r="W137" i="15"/>
  <c r="W161" i="15"/>
  <c r="V28" i="15"/>
  <c r="Y89" i="15"/>
  <c r="X121" i="15"/>
  <c r="X145" i="15"/>
  <c r="X9" i="15"/>
  <c r="U57" i="15"/>
  <c r="W101" i="15"/>
  <c r="V128" i="15"/>
  <c r="V152" i="15"/>
  <c r="V57" i="15"/>
  <c r="V48" i="15"/>
  <c r="Y101" i="15"/>
  <c r="U135" i="15"/>
  <c r="T20" i="15"/>
  <c r="T138" i="15"/>
  <c r="V179" i="15"/>
  <c r="T208" i="15"/>
  <c r="U20" i="15"/>
  <c r="U138" i="15"/>
  <c r="W181" i="15"/>
  <c r="X209" i="15"/>
  <c r="V20" i="15"/>
  <c r="W119" i="15"/>
  <c r="W172" i="15"/>
  <c r="Y201" i="15"/>
  <c r="U169" i="15"/>
  <c r="Y57" i="15"/>
  <c r="T139" i="15"/>
  <c r="X172" i="15"/>
  <c r="T184" i="15"/>
  <c r="W66" i="15"/>
  <c r="X166" i="15"/>
  <c r="U199" i="15"/>
  <c r="T191" i="15"/>
  <c r="W102" i="15"/>
  <c r="X176" i="15"/>
  <c r="Y204" i="15"/>
  <c r="V155" i="15"/>
  <c r="Y26" i="15"/>
  <c r="T127" i="15"/>
  <c r="V52" i="15"/>
  <c r="X97" i="15"/>
  <c r="W187" i="15"/>
  <c r="V206" i="15"/>
  <c r="W198" i="15"/>
  <c r="W147" i="15"/>
  <c r="U193" i="15"/>
  <c r="U188" i="15"/>
  <c r="Y110" i="15"/>
  <c r="T131" i="15"/>
  <c r="Y140" i="15"/>
  <c r="Y29" i="15"/>
  <c r="T118" i="15"/>
  <c r="Y210" i="15"/>
  <c r="T120" i="15"/>
  <c r="W16" i="15"/>
  <c r="W40" i="15"/>
  <c r="W64" i="15"/>
  <c r="W88" i="15"/>
  <c r="W112" i="15"/>
  <c r="U23" i="15"/>
  <c r="U47" i="15"/>
  <c r="U71" i="15"/>
  <c r="U95" i="15"/>
  <c r="Y4" i="15"/>
  <c r="Y28" i="15"/>
  <c r="Y52" i="15"/>
  <c r="Y76" i="15"/>
  <c r="Y100" i="15"/>
  <c r="W11" i="15"/>
  <c r="W35" i="15"/>
  <c r="W59" i="15"/>
  <c r="W83" i="15"/>
  <c r="W107" i="15"/>
  <c r="U18" i="15"/>
  <c r="U42" i="15"/>
  <c r="U66" i="15"/>
  <c r="U90" i="15"/>
  <c r="Y7" i="15"/>
  <c r="Y31" i="15"/>
  <c r="Y55" i="15"/>
  <c r="Y79" i="15"/>
  <c r="U21" i="15"/>
  <c r="U45" i="15"/>
  <c r="T40" i="15"/>
  <c r="Y86" i="15"/>
  <c r="Y119" i="15"/>
  <c r="Y143" i="15"/>
  <c r="Y167" i="15"/>
  <c r="Y191" i="15"/>
  <c r="Y49" i="15"/>
  <c r="X93" i="15"/>
  <c r="W126" i="15"/>
  <c r="W150" i="15"/>
  <c r="W174" i="15"/>
  <c r="U4" i="15"/>
  <c r="Y18" i="15"/>
  <c r="U64" i="15"/>
  <c r="W105" i="15"/>
  <c r="Y134" i="15"/>
  <c r="Y158" i="15"/>
  <c r="Y182" i="15"/>
  <c r="V25" i="15"/>
  <c r="V80" i="15"/>
  <c r="T116" i="15"/>
  <c r="T140" i="15"/>
  <c r="T164" i="15"/>
  <c r="W38" i="15"/>
  <c r="T92" i="15"/>
  <c r="U124" i="15"/>
  <c r="U148" i="15"/>
  <c r="T13" i="15"/>
  <c r="X62" i="15"/>
  <c r="V106" i="15"/>
  <c r="Y129" i="15"/>
  <c r="Y5" i="15"/>
  <c r="Y62" i="15"/>
  <c r="W57" i="15"/>
  <c r="T104" i="15"/>
  <c r="X136" i="15"/>
  <c r="T33" i="15"/>
  <c r="U141" i="15"/>
  <c r="U181" i="15"/>
  <c r="W209" i="15"/>
  <c r="V33" i="15"/>
  <c r="V151" i="15"/>
  <c r="T183" i="15"/>
  <c r="U212" i="15"/>
  <c r="W33" i="15"/>
  <c r="X122" i="15"/>
  <c r="U174" i="15"/>
  <c r="V204" i="15"/>
  <c r="W189" i="15"/>
  <c r="Y65" i="15"/>
  <c r="T142" i="15"/>
  <c r="V176" i="15"/>
  <c r="X199" i="15"/>
  <c r="X73" i="15"/>
  <c r="Y168" i="15"/>
  <c r="X200" i="15"/>
  <c r="U210" i="15"/>
  <c r="T113" i="15"/>
  <c r="U178" i="15"/>
  <c r="V207" i="15"/>
  <c r="Y164" i="15"/>
  <c r="T52" i="15"/>
  <c r="T130" i="15"/>
  <c r="X130" i="15"/>
  <c r="T109" i="15"/>
  <c r="W196" i="15"/>
  <c r="T17" i="15"/>
  <c r="Y203" i="15"/>
  <c r="X175" i="15"/>
  <c r="T179" i="15"/>
  <c r="X214" i="15"/>
  <c r="X150" i="15"/>
  <c r="Y180" i="15"/>
  <c r="T163" i="15"/>
  <c r="Y70" i="15"/>
  <c r="X143" i="15"/>
  <c r="X82" i="15"/>
  <c r="V101" i="15"/>
  <c r="T19" i="15"/>
  <c r="T43" i="15"/>
  <c r="T67" i="15"/>
  <c r="T91" i="15"/>
  <c r="T115" i="15"/>
  <c r="X24" i="15"/>
  <c r="X48" i="15"/>
  <c r="X72" i="15"/>
  <c r="X96" i="15"/>
  <c r="V7" i="15"/>
  <c r="V31" i="15"/>
  <c r="V55" i="15"/>
  <c r="V79" i="15"/>
  <c r="V103" i="15"/>
  <c r="T14" i="15"/>
  <c r="T38" i="15"/>
  <c r="T62" i="15"/>
  <c r="T86" i="15"/>
  <c r="T110" i="15"/>
  <c r="X19" i="15"/>
  <c r="X43" i="15"/>
  <c r="X67" i="15"/>
  <c r="X91" i="15"/>
  <c r="V10" i="15"/>
  <c r="V34" i="15"/>
  <c r="V58" i="15"/>
  <c r="T5" i="15"/>
  <c r="X22" i="15"/>
  <c r="X46" i="15"/>
  <c r="Y46" i="15"/>
  <c r="T89" i="15"/>
  <c r="V122" i="15"/>
  <c r="V146" i="15"/>
  <c r="V170" i="15"/>
  <c r="V194" i="15"/>
  <c r="V53" i="15"/>
  <c r="W98" i="15"/>
  <c r="T129" i="15"/>
  <c r="T153" i="15"/>
  <c r="T177" i="15"/>
  <c r="U8" i="15"/>
  <c r="X21" i="15"/>
  <c r="X69" i="15"/>
  <c r="U110" i="15"/>
  <c r="V137" i="15"/>
  <c r="V161" i="15"/>
  <c r="V185" i="15"/>
  <c r="U28" i="15"/>
  <c r="U85" i="15"/>
  <c r="W117" i="15"/>
  <c r="W141" i="15"/>
  <c r="W165" i="15"/>
  <c r="W41" i="15"/>
  <c r="X94" i="15"/>
  <c r="X125" i="15"/>
  <c r="X149" i="15"/>
  <c r="T16" i="15"/>
  <c r="U65" i="15"/>
  <c r="U108" i="15"/>
  <c r="V132" i="15"/>
  <c r="Y9" i="15"/>
  <c r="V65" i="15"/>
  <c r="T60" i="15"/>
  <c r="X106" i="15"/>
  <c r="U139" i="15"/>
  <c r="X45" i="15"/>
  <c r="Y144" i="15"/>
  <c r="Y184" i="15"/>
  <c r="T212" i="15"/>
  <c r="Y45" i="15"/>
  <c r="T154" i="15"/>
  <c r="W188" i="15"/>
  <c r="X213" i="15"/>
  <c r="W46" i="15"/>
  <c r="W132" i="15"/>
  <c r="U176" i="15"/>
  <c r="Y205" i="15"/>
  <c r="X203" i="15"/>
  <c r="V73" i="15"/>
  <c r="U145" i="15"/>
  <c r="Y181" i="15"/>
  <c r="U206" i="15"/>
  <c r="X85" i="15"/>
  <c r="Y172" i="15"/>
  <c r="U203" i="15"/>
  <c r="U109" i="15"/>
  <c r="W120" i="15"/>
  <c r="U180" i="15"/>
  <c r="Y208" i="15"/>
  <c r="T167" i="15"/>
  <c r="U60" i="15"/>
  <c r="Y136" i="15"/>
  <c r="V171" i="15"/>
  <c r="V113" i="15"/>
  <c r="U202" i="15"/>
  <c r="W61" i="15"/>
  <c r="U201" i="15"/>
  <c r="V17" i="15"/>
  <c r="U209" i="15"/>
  <c r="U104" i="15"/>
  <c r="X177" i="15"/>
  <c r="V214" i="15"/>
  <c r="W171" i="15"/>
  <c r="V93" i="15"/>
  <c r="U165" i="15"/>
  <c r="X167" i="15"/>
  <c r="T144" i="15"/>
  <c r="W20" i="15"/>
  <c r="W44" i="15"/>
  <c r="W68" i="15"/>
  <c r="W92" i="15"/>
  <c r="U3" i="15"/>
  <c r="U27" i="15"/>
  <c r="U51" i="15"/>
  <c r="U75" i="15"/>
  <c r="U99" i="15"/>
  <c r="Y8" i="15"/>
  <c r="Y32" i="15"/>
  <c r="Y56" i="15"/>
  <c r="Y80" i="15"/>
  <c r="Y104" i="15"/>
  <c r="W15" i="15"/>
  <c r="W39" i="15"/>
  <c r="W63" i="15"/>
  <c r="W87" i="15"/>
  <c r="W111" i="15"/>
  <c r="U22" i="15"/>
  <c r="U46" i="15"/>
  <c r="U70" i="15"/>
  <c r="U94" i="15"/>
  <c r="Y11" i="15"/>
  <c r="Y35" i="15"/>
  <c r="Y59" i="15"/>
  <c r="W6" i="15"/>
  <c r="U25" i="15"/>
  <c r="U49" i="15"/>
  <c r="X49" i="15"/>
  <c r="W93" i="15"/>
  <c r="Y123" i="15"/>
  <c r="Y147" i="15"/>
  <c r="Y171" i="15"/>
  <c r="Y195" i="15"/>
  <c r="Y58" i="15"/>
  <c r="V100" i="15"/>
  <c r="W130" i="15"/>
  <c r="W154" i="15"/>
  <c r="W178" i="15"/>
  <c r="W18" i="15"/>
  <c r="T25" i="15"/>
  <c r="U72" i="15"/>
  <c r="U114" i="15"/>
  <c r="Y138" i="15"/>
  <c r="Y162" i="15"/>
  <c r="Y186" i="15"/>
  <c r="Y37" i="15"/>
  <c r="V44" i="15"/>
  <c r="X70" i="15"/>
  <c r="X110" i="15"/>
  <c r="Y133" i="15"/>
  <c r="V13" i="15"/>
  <c r="Y6" i="15"/>
  <c r="W65" i="15"/>
  <c r="X116" i="15"/>
  <c r="X140" i="15"/>
  <c r="W77" i="15"/>
  <c r="X147" i="15"/>
  <c r="X186" i="15"/>
  <c r="W213" i="15"/>
  <c r="T56" i="15"/>
  <c r="U159" i="15"/>
  <c r="T190" i="15"/>
  <c r="X174" i="15"/>
  <c r="X57" i="15"/>
  <c r="W135" i="15"/>
  <c r="X179" i="15"/>
  <c r="V208" i="15"/>
  <c r="X215" i="15"/>
  <c r="Y90" i="15"/>
  <c r="Y148" i="15"/>
  <c r="V183" i="15"/>
  <c r="X211" i="15"/>
  <c r="T96" i="15"/>
  <c r="W176" i="15"/>
  <c r="X204" i="15"/>
  <c r="T158" i="15"/>
  <c r="W123" i="15"/>
  <c r="X183" i="15"/>
  <c r="V211" i="15"/>
  <c r="T171" i="15"/>
  <c r="U68" i="15"/>
  <c r="T143" i="15"/>
  <c r="U184" i="15"/>
  <c r="V127" i="15"/>
  <c r="T61" i="15"/>
  <c r="V109" i="15"/>
  <c r="W156" i="15"/>
  <c r="U88" i="15"/>
  <c r="U179" i="15"/>
  <c r="T134" i="15"/>
  <c r="X184" i="15"/>
  <c r="U158" i="15"/>
  <c r="T209" i="15"/>
  <c r="Y153" i="15"/>
  <c r="T201" i="15"/>
  <c r="Y215" i="15"/>
  <c r="T23" i="15"/>
  <c r="T47" i="15"/>
  <c r="T71" i="15"/>
  <c r="T95" i="15"/>
  <c r="X4" i="15"/>
  <c r="X28" i="15"/>
  <c r="X52" i="15"/>
  <c r="X76" i="15"/>
  <c r="X100" i="15"/>
  <c r="V11" i="15"/>
  <c r="V35" i="15"/>
  <c r="V59" i="15"/>
  <c r="V83" i="15"/>
  <c r="V107" i="15"/>
  <c r="T18" i="15"/>
  <c r="T42" i="15"/>
  <c r="T66" i="15"/>
  <c r="T90" i="15"/>
  <c r="T114" i="15"/>
  <c r="X23" i="15"/>
  <c r="X47" i="15"/>
  <c r="X71" i="15"/>
  <c r="X95" i="15"/>
  <c r="V14" i="15"/>
  <c r="V38" i="15"/>
  <c r="V62" i="15"/>
  <c r="T9" i="15"/>
  <c r="X26" i="15"/>
  <c r="X50" i="15"/>
  <c r="T53" i="15"/>
  <c r="V98" i="15"/>
  <c r="V126" i="15"/>
  <c r="V150" i="15"/>
  <c r="V174" i="15"/>
  <c r="V198" i="15"/>
  <c r="V61" i="15"/>
  <c r="U105" i="15"/>
  <c r="T133" i="15"/>
  <c r="T157" i="15"/>
  <c r="T181" i="15"/>
  <c r="W21" i="15"/>
  <c r="T28" i="15"/>
  <c r="X77" i="15"/>
  <c r="V117" i="15"/>
  <c r="V141" i="15"/>
  <c r="V165" i="15"/>
  <c r="V189" i="15"/>
  <c r="V41" i="15"/>
  <c r="X89" i="15"/>
  <c r="W121" i="15"/>
  <c r="W145" i="15"/>
  <c r="W169" i="15"/>
  <c r="W54" i="15"/>
  <c r="Y105" i="15"/>
  <c r="X129" i="15"/>
  <c r="X153" i="15"/>
  <c r="X25" i="15"/>
  <c r="U73" i="15"/>
  <c r="V112" i="15"/>
  <c r="V136" i="15"/>
  <c r="U16" i="15"/>
  <c r="W10" i="15"/>
  <c r="T68" i="15"/>
  <c r="U119" i="15"/>
  <c r="U143" i="15"/>
  <c r="V105" i="15"/>
  <c r="T151" i="15"/>
  <c r="V188" i="15"/>
  <c r="W160" i="15"/>
  <c r="T64" i="15"/>
  <c r="Y161" i="15"/>
  <c r="T192" i="15"/>
  <c r="W200" i="15"/>
  <c r="X65" i="15"/>
  <c r="X138" i="15"/>
  <c r="X181" i="15"/>
  <c r="Y209" i="15"/>
  <c r="T93" i="15"/>
  <c r="X101" i="15"/>
  <c r="X151" i="15"/>
  <c r="U185" i="15"/>
  <c r="W14" i="15"/>
  <c r="V102" i="15"/>
  <c r="T178" i="15"/>
  <c r="U207" i="15"/>
  <c r="X173" i="15"/>
  <c r="X126" i="15"/>
  <c r="X185" i="15"/>
  <c r="Y212" i="15"/>
  <c r="Y176" i="15"/>
  <c r="W74" i="15"/>
  <c r="Y152" i="15"/>
  <c r="V202" i="15"/>
  <c r="U130" i="15"/>
  <c r="X81" i="15"/>
  <c r="Y124" i="15"/>
  <c r="U195" i="15"/>
  <c r="Y109" i="15"/>
  <c r="V209" i="15"/>
  <c r="V175" i="15"/>
  <c r="X191" i="15"/>
  <c r="V147" i="15"/>
  <c r="W30" i="15"/>
  <c r="U163" i="15"/>
  <c r="V76" i="15"/>
  <c r="Y83" i="15"/>
  <c r="W24" i="15"/>
  <c r="W48" i="15"/>
  <c r="W72" i="15"/>
  <c r="W96" i="15"/>
  <c r="U7" i="15"/>
  <c r="U31" i="15"/>
  <c r="U55" i="15"/>
  <c r="U79" i="15"/>
  <c r="U103" i="15"/>
  <c r="Y12" i="15"/>
  <c r="Y36" i="15"/>
  <c r="Y60" i="15"/>
  <c r="Y84" i="15"/>
  <c r="Y108" i="15"/>
  <c r="W19" i="15"/>
  <c r="W43" i="15"/>
  <c r="W67" i="15"/>
  <c r="W91" i="15"/>
  <c r="W115" i="15"/>
  <c r="U26" i="15"/>
  <c r="U50" i="15"/>
  <c r="U74" i="15"/>
  <c r="U98" i="15"/>
  <c r="Y15" i="15"/>
  <c r="Y39" i="15"/>
  <c r="Y63" i="15"/>
  <c r="U5" i="15"/>
  <c r="U29" i="15"/>
  <c r="U53" i="15"/>
  <c r="X58" i="15"/>
  <c r="U100" i="15"/>
  <c r="Y127" i="15"/>
  <c r="Y151" i="15"/>
  <c r="Y175" i="15"/>
  <c r="T4" i="15"/>
  <c r="Y66" i="15"/>
  <c r="Y107" i="15"/>
  <c r="W134" i="15"/>
  <c r="W158" i="15"/>
  <c r="W182" i="15"/>
  <c r="V24" i="15"/>
  <c r="Y34" i="15"/>
  <c r="U80" i="15"/>
  <c r="Y118" i="15"/>
  <c r="Y142" i="15"/>
  <c r="Y166" i="15"/>
  <c r="Y190" i="15"/>
  <c r="U44" i="15"/>
  <c r="W94" i="15"/>
  <c r="T124" i="15"/>
  <c r="T148" i="15"/>
  <c r="T172" i="15"/>
  <c r="T57" i="15"/>
  <c r="T108" i="15"/>
  <c r="U132" i="15"/>
  <c r="U156" i="15"/>
  <c r="T29" i="15"/>
  <c r="X78" i="15"/>
  <c r="X114" i="15"/>
  <c r="Y137" i="15"/>
  <c r="Y25" i="15"/>
  <c r="W13" i="15"/>
  <c r="W73" i="15"/>
  <c r="X120" i="15"/>
  <c r="X144" i="15"/>
  <c r="X115" i="15"/>
  <c r="Y156" i="15"/>
  <c r="Y193" i="15"/>
  <c r="T198" i="15"/>
  <c r="Y78" i="15"/>
  <c r="X163" i="15"/>
  <c r="W195" i="15"/>
  <c r="W204" i="15"/>
  <c r="T72" i="15"/>
  <c r="W148" i="15"/>
  <c r="U183" i="15"/>
  <c r="V212" i="15"/>
  <c r="W127" i="15"/>
  <c r="Y116" i="15"/>
  <c r="X154" i="15"/>
  <c r="X190" i="15"/>
  <c r="Y113" i="15"/>
  <c r="V123" i="15"/>
  <c r="T180" i="15"/>
  <c r="X208" i="15"/>
  <c r="U198" i="15"/>
  <c r="W136" i="15"/>
  <c r="U187" i="15"/>
  <c r="V215" i="15"/>
  <c r="V180" i="15"/>
  <c r="U81" i="15"/>
  <c r="U162" i="15"/>
  <c r="Y13" i="15"/>
  <c r="V143" i="15"/>
  <c r="Y97" i="15"/>
  <c r="U137" i="15"/>
  <c r="X210" i="15"/>
  <c r="U150" i="15"/>
  <c r="X98" i="15"/>
  <c r="W202" i="15"/>
  <c r="T213" i="15"/>
  <c r="W175" i="15"/>
  <c r="V210" i="15"/>
  <c r="X171" i="15"/>
  <c r="V131" i="15"/>
  <c r="Y202" i="15"/>
  <c r="V2" i="14"/>
  <c r="U2" i="14"/>
  <c r="T3" i="13"/>
  <c r="T27" i="13"/>
  <c r="T51" i="13"/>
  <c r="T75" i="13"/>
  <c r="T99" i="13"/>
  <c r="X8" i="13"/>
  <c r="X32" i="13"/>
  <c r="X56" i="13"/>
  <c r="X80" i="13"/>
  <c r="V19" i="13"/>
  <c r="V51" i="13"/>
  <c r="V83" i="13"/>
  <c r="Y111" i="13"/>
  <c r="Y134" i="13"/>
  <c r="Y158" i="13"/>
  <c r="X22" i="13"/>
  <c r="X46" i="13"/>
  <c r="X70" i="13"/>
  <c r="V94" i="13"/>
  <c r="T120" i="13"/>
  <c r="T13" i="13"/>
  <c r="T37" i="13"/>
  <c r="T61" i="13"/>
  <c r="T85" i="13"/>
  <c r="W110" i="13"/>
  <c r="T10" i="13"/>
  <c r="T34" i="13"/>
  <c r="T58" i="13"/>
  <c r="T82" i="13"/>
  <c r="Y16" i="13"/>
  <c r="Y48" i="13"/>
  <c r="V10" i="13"/>
  <c r="V58" i="13"/>
  <c r="X13" i="13"/>
  <c r="X45" i="13"/>
  <c r="X77" i="13"/>
  <c r="X31" i="13"/>
  <c r="Y96" i="13"/>
  <c r="U123" i="13"/>
  <c r="U149" i="13"/>
  <c r="X174" i="13"/>
  <c r="X198" i="13"/>
  <c r="U20" i="13"/>
  <c r="Y80" i="13"/>
  <c r="V123" i="13"/>
  <c r="U155" i="13"/>
  <c r="Y178" i="13"/>
  <c r="V62" i="13"/>
  <c r="Y110" i="13"/>
  <c r="U142" i="13"/>
  <c r="U36" i="13"/>
  <c r="U95" i="13"/>
  <c r="Y133" i="13"/>
  <c r="U161" i="13"/>
  <c r="X185" i="13"/>
  <c r="V93" i="13"/>
  <c r="Y136" i="13"/>
  <c r="Y179" i="13"/>
  <c r="Y208" i="13"/>
  <c r="W233" i="13"/>
  <c r="U236" i="13"/>
  <c r="W207" i="13"/>
  <c r="T227" i="13"/>
  <c r="X34" i="13"/>
  <c r="U105" i="13"/>
  <c r="U154" i="13"/>
  <c r="W188" i="13"/>
  <c r="T213" i="13"/>
  <c r="W23" i="13"/>
  <c r="U111" i="13"/>
  <c r="U160" i="13"/>
  <c r="Y217" i="13"/>
  <c r="X127" i="13"/>
  <c r="U203" i="13"/>
  <c r="U41" i="13"/>
  <c r="T108" i="13"/>
  <c r="W154" i="13"/>
  <c r="Y188" i="13"/>
  <c r="W224" i="13"/>
  <c r="T76" i="13"/>
  <c r="X130" i="13"/>
  <c r="U162" i="13"/>
  <c r="T193" i="13"/>
  <c r="X232" i="13"/>
  <c r="X97" i="13"/>
  <c r="T144" i="13"/>
  <c r="U182" i="13"/>
  <c r="U212" i="13"/>
  <c r="V76" i="13"/>
  <c r="Y180" i="13"/>
  <c r="T229" i="13"/>
  <c r="Y244" i="13"/>
  <c r="V215" i="13"/>
  <c r="W31" i="13"/>
  <c r="T133" i="13"/>
  <c r="V199" i="13"/>
  <c r="Y219" i="13"/>
  <c r="W246" i="13"/>
  <c r="U195" i="13"/>
  <c r="U44" i="13"/>
  <c r="T159" i="13"/>
  <c r="W227" i="13"/>
  <c r="X148" i="13"/>
  <c r="V192" i="13"/>
  <c r="W118" i="13"/>
  <c r="X199" i="13"/>
  <c r="X240" i="13"/>
  <c r="V159" i="13"/>
  <c r="V214" i="13"/>
  <c r="W25" i="13"/>
  <c r="T104" i="13"/>
  <c r="Y159" i="13"/>
  <c r="Y37" i="13"/>
  <c r="X218" i="13"/>
  <c r="X129" i="13"/>
  <c r="U115" i="13"/>
  <c r="V179" i="13"/>
  <c r="U245" i="13"/>
  <c r="Y228" i="13"/>
  <c r="Y239" i="13"/>
  <c r="W144" i="13"/>
  <c r="X161" i="13"/>
  <c r="Y109" i="13"/>
  <c r="V186" i="13"/>
  <c r="Y15" i="13"/>
  <c r="Y102" i="13"/>
  <c r="W4" i="13"/>
  <c r="W28" i="13"/>
  <c r="W52" i="13"/>
  <c r="W76" i="13"/>
  <c r="W100" i="13"/>
  <c r="U11" i="13"/>
  <c r="U35" i="13"/>
  <c r="U59" i="13"/>
  <c r="U83" i="13"/>
  <c r="W22" i="13"/>
  <c r="W54" i="13"/>
  <c r="W86" i="13"/>
  <c r="T113" i="13"/>
  <c r="V137" i="13"/>
  <c r="V161" i="13"/>
  <c r="T24" i="13"/>
  <c r="T48" i="13"/>
  <c r="T72" i="13"/>
  <c r="U97" i="13"/>
  <c r="W121" i="13"/>
  <c r="Y14" i="13"/>
  <c r="Y38" i="13"/>
  <c r="Y62" i="13"/>
  <c r="Y86" i="13"/>
  <c r="V113" i="13"/>
  <c r="Y11" i="13"/>
  <c r="Y35" i="13"/>
  <c r="Y59" i="13"/>
  <c r="Y83" i="13"/>
  <c r="U18" i="13"/>
  <c r="U50" i="13"/>
  <c r="W13" i="13"/>
  <c r="W61" i="13"/>
  <c r="V15" i="13"/>
  <c r="V47" i="13"/>
  <c r="V79" i="13"/>
  <c r="W39" i="13"/>
  <c r="W98" i="13"/>
  <c r="X126" i="13"/>
  <c r="U152" i="13"/>
  <c r="U177" i="13"/>
  <c r="U201" i="13"/>
  <c r="T28" i="13"/>
  <c r="U90" i="13"/>
  <c r="Y128" i="13"/>
  <c r="Y156" i="13"/>
  <c r="V181" i="13"/>
  <c r="Y66" i="13"/>
  <c r="X112" i="13"/>
  <c r="Y143" i="13"/>
  <c r="T44" i="13"/>
  <c r="U99" i="13"/>
  <c r="T135" i="13"/>
  <c r="U164" i="13"/>
  <c r="U17" i="13"/>
  <c r="T96" i="13"/>
  <c r="X138" i="13"/>
  <c r="Y181" i="13"/>
  <c r="T210" i="13"/>
  <c r="T236" i="13"/>
  <c r="X237" i="13"/>
  <c r="V210" i="13"/>
  <c r="W232" i="13"/>
  <c r="U52" i="13"/>
  <c r="Y113" i="13"/>
  <c r="T156" i="13"/>
  <c r="V191" i="13"/>
  <c r="Y214" i="13"/>
  <c r="Y29" i="13"/>
  <c r="V119" i="13"/>
  <c r="T164" i="13"/>
  <c r="Y221" i="13"/>
  <c r="U156" i="13"/>
  <c r="T223" i="13"/>
  <c r="U46" i="13"/>
  <c r="V111" i="13"/>
  <c r="V156" i="13"/>
  <c r="T190" i="13"/>
  <c r="W236" i="13"/>
  <c r="U81" i="13"/>
  <c r="U135" i="13"/>
  <c r="W164" i="13"/>
  <c r="Y194" i="13"/>
  <c r="X7" i="13"/>
  <c r="W103" i="13"/>
  <c r="W148" i="13"/>
  <c r="T184" i="13"/>
  <c r="Y213" i="13"/>
  <c r="T86" i="13"/>
  <c r="V184" i="13"/>
  <c r="X231" i="13"/>
  <c r="T134" i="13"/>
  <c r="T226" i="13"/>
  <c r="Y42" i="13"/>
  <c r="X137" i="13"/>
  <c r="U202" i="13"/>
  <c r="U238" i="13"/>
  <c r="Y97" i="13"/>
  <c r="V226" i="13"/>
  <c r="Y55" i="13"/>
  <c r="T163" i="13"/>
  <c r="V229" i="13"/>
  <c r="V175" i="13"/>
  <c r="Y230" i="13"/>
  <c r="T129" i="13"/>
  <c r="W202" i="13"/>
  <c r="V242" i="13"/>
  <c r="T167" i="13"/>
  <c r="Y222" i="13"/>
  <c r="V115" i="13"/>
  <c r="T121" i="13"/>
  <c r="V217" i="13"/>
  <c r="W175" i="13"/>
  <c r="X239" i="13"/>
  <c r="U147" i="13"/>
  <c r="Y164" i="13"/>
  <c r="T233" i="13"/>
  <c r="T165" i="13"/>
  <c r="W189" i="13"/>
  <c r="V14" i="13"/>
  <c r="T153" i="13"/>
  <c r="V237" i="13"/>
  <c r="X115" i="13"/>
  <c r="Y212" i="13"/>
  <c r="W126" i="13"/>
  <c r="X133" i="13"/>
  <c r="T7" i="13"/>
  <c r="T31" i="13"/>
  <c r="T55" i="13"/>
  <c r="T79" i="13"/>
  <c r="T103" i="13"/>
  <c r="X12" i="13"/>
  <c r="X36" i="13"/>
  <c r="X60" i="13"/>
  <c r="X84" i="13"/>
  <c r="X25" i="13"/>
  <c r="X57" i="13"/>
  <c r="X89" i="13"/>
  <c r="X114" i="13"/>
  <c r="Y138" i="13"/>
  <c r="Y162" i="13"/>
  <c r="Y25" i="13"/>
  <c r="Y49" i="13"/>
  <c r="Y73" i="13"/>
  <c r="Y98" i="13"/>
  <c r="T124" i="13"/>
  <c r="U16" i="13"/>
  <c r="U40" i="13"/>
  <c r="U64" i="13"/>
  <c r="U88" i="13"/>
  <c r="U116" i="13"/>
  <c r="U13" i="13"/>
  <c r="U37" i="13"/>
  <c r="U61" i="13"/>
  <c r="U85" i="13"/>
  <c r="V21" i="13"/>
  <c r="V53" i="13"/>
  <c r="V18" i="13"/>
  <c r="V66" i="13"/>
  <c r="W18" i="13"/>
  <c r="W50" i="13"/>
  <c r="W82" i="13"/>
  <c r="V46" i="13"/>
  <c r="Y100" i="13"/>
  <c r="X128" i="13"/>
  <c r="Y153" i="13"/>
  <c r="X178" i="13"/>
  <c r="X202" i="13"/>
  <c r="Y31" i="13"/>
  <c r="X92" i="13"/>
  <c r="U130" i="13"/>
  <c r="T158" i="13"/>
  <c r="Y182" i="13"/>
  <c r="U70" i="13"/>
  <c r="V114" i="13"/>
  <c r="T145" i="13"/>
  <c r="Y47" i="13"/>
  <c r="Y108" i="13"/>
  <c r="X136" i="13"/>
  <c r="X165" i="13"/>
  <c r="U22" i="13"/>
  <c r="V99" i="13"/>
  <c r="W145" i="13"/>
  <c r="V183" i="13"/>
  <c r="X211" i="13"/>
  <c r="W237" i="13"/>
  <c r="U240" i="13"/>
  <c r="U216" i="13"/>
  <c r="T247" i="13"/>
  <c r="U57" i="13"/>
  <c r="U119" i="13"/>
  <c r="T160" i="13"/>
  <c r="U194" i="13"/>
  <c r="X217" i="13"/>
  <c r="Y34" i="13"/>
  <c r="U122" i="13"/>
  <c r="W169" i="13"/>
  <c r="Y225" i="13"/>
  <c r="U178" i="13"/>
  <c r="W228" i="13"/>
  <c r="Y52" i="13"/>
  <c r="W119" i="13"/>
  <c r="W158" i="13"/>
  <c r="X191" i="13"/>
  <c r="W244" i="13"/>
  <c r="Y85" i="13"/>
  <c r="T137" i="13"/>
  <c r="T166" i="13"/>
  <c r="T196" i="13"/>
  <c r="U25" i="13"/>
  <c r="Y105" i="13"/>
  <c r="V150" i="13"/>
  <c r="W187" i="13"/>
  <c r="T215" i="13"/>
  <c r="T94" i="13"/>
  <c r="X187" i="13"/>
  <c r="T250" i="13"/>
  <c r="Y205" i="13"/>
  <c r="T241" i="13"/>
  <c r="T54" i="13"/>
  <c r="U146" i="13"/>
  <c r="T205" i="13"/>
  <c r="U250" i="13"/>
  <c r="V60" i="13"/>
  <c r="W243" i="13"/>
  <c r="T78" i="13"/>
  <c r="U170" i="13"/>
  <c r="T234" i="13"/>
  <c r="U215" i="13"/>
  <c r="T73" i="13"/>
  <c r="U138" i="13"/>
  <c r="W205" i="13"/>
  <c r="X244" i="13"/>
  <c r="T181" i="13"/>
  <c r="W234" i="13"/>
  <c r="T157" i="13"/>
  <c r="W140" i="13"/>
  <c r="X246" i="13"/>
  <c r="Y203" i="13"/>
  <c r="X50" i="13"/>
  <c r="X151" i="13"/>
  <c r="V182" i="13"/>
  <c r="Y61" i="13"/>
  <c r="V241" i="13"/>
  <c r="W239" i="13"/>
  <c r="X26" i="13"/>
  <c r="U157" i="13"/>
  <c r="U73" i="13"/>
  <c r="U126" i="13"/>
  <c r="X215" i="13"/>
  <c r="T176" i="13"/>
  <c r="W8" i="13"/>
  <c r="W32" i="13"/>
  <c r="W56" i="13"/>
  <c r="W80" i="13"/>
  <c r="W104" i="13"/>
  <c r="U15" i="13"/>
  <c r="U39" i="13"/>
  <c r="U63" i="13"/>
  <c r="U87" i="13"/>
  <c r="V27" i="13"/>
  <c r="V59" i="13"/>
  <c r="V91" i="13"/>
  <c r="V117" i="13"/>
  <c r="V141" i="13"/>
  <c r="W3" i="13"/>
  <c r="W27" i="13"/>
  <c r="W51" i="13"/>
  <c r="W75" i="13"/>
  <c r="T100" i="13"/>
  <c r="W125" i="13"/>
  <c r="X19" i="13"/>
  <c r="X43" i="13"/>
  <c r="X67" i="13"/>
  <c r="X91" i="13"/>
  <c r="X117" i="13"/>
  <c r="V16" i="13"/>
  <c r="V40" i="13"/>
  <c r="V64" i="13"/>
  <c r="V88" i="13"/>
  <c r="Y24" i="13"/>
  <c r="Y56" i="13"/>
  <c r="W21" i="13"/>
  <c r="W69" i="13"/>
  <c r="X21" i="13"/>
  <c r="X53" i="13"/>
  <c r="X85" i="13"/>
  <c r="Y50" i="13"/>
  <c r="W102" i="13"/>
  <c r="T130" i="13"/>
  <c r="T155" i="13"/>
  <c r="U181" i="13"/>
  <c r="U205" i="13"/>
  <c r="X39" i="13"/>
  <c r="X102" i="13"/>
  <c r="W133" i="13"/>
  <c r="X159" i="13"/>
  <c r="V185" i="13"/>
  <c r="X74" i="13"/>
  <c r="W116" i="13"/>
  <c r="X146" i="13"/>
  <c r="X55" i="13"/>
  <c r="Y112" i="13"/>
  <c r="W139" i="13"/>
  <c r="U168" i="13"/>
  <c r="Y28" i="13"/>
  <c r="T105" i="13"/>
  <c r="V147" i="13"/>
  <c r="V188" i="13"/>
  <c r="W214" i="13"/>
  <c r="T240" i="13"/>
  <c r="U244" i="13"/>
  <c r="V220" i="13"/>
  <c r="T251" i="13"/>
  <c r="Y63" i="13"/>
  <c r="T122" i="13"/>
  <c r="Y163" i="13"/>
  <c r="Y195" i="13"/>
  <c r="U220" i="13"/>
  <c r="T46" i="13"/>
  <c r="Y124" i="13"/>
  <c r="U171" i="13"/>
  <c r="Y229" i="13"/>
  <c r="T187" i="13"/>
  <c r="W240" i="13"/>
  <c r="W57" i="13"/>
  <c r="V122" i="13"/>
  <c r="V160" i="13"/>
  <c r="W194" i="13"/>
  <c r="T209" i="13"/>
  <c r="W97" i="13"/>
  <c r="X139" i="13"/>
  <c r="W171" i="13"/>
  <c r="X197" i="13"/>
  <c r="U30" i="13"/>
  <c r="U109" i="13"/>
  <c r="X160" i="13"/>
  <c r="V190" i="13"/>
  <c r="X216" i="13"/>
  <c r="V100" i="13"/>
  <c r="W190" i="13"/>
  <c r="V222" i="13"/>
  <c r="U230" i="13"/>
  <c r="T221" i="13"/>
  <c r="V65" i="13"/>
  <c r="X150" i="13"/>
  <c r="T208" i="13"/>
  <c r="U33" i="13"/>
  <c r="W109" i="13"/>
  <c r="X15" i="13"/>
  <c r="Y87" i="13"/>
  <c r="W177" i="13"/>
  <c r="U246" i="13"/>
  <c r="Y242" i="13"/>
  <c r="T201" i="13"/>
  <c r="X142" i="13"/>
  <c r="V208" i="13"/>
  <c r="V246" i="13"/>
  <c r="X205" i="13"/>
  <c r="X238" i="13"/>
  <c r="W182" i="13"/>
  <c r="Y161" i="13"/>
  <c r="U60" i="13"/>
  <c r="X223" i="13"/>
  <c r="W165" i="13"/>
  <c r="W163" i="13"/>
  <c r="W206" i="13"/>
  <c r="V140" i="13"/>
  <c r="T136" i="13"/>
  <c r="V126" i="13"/>
  <c r="U49" i="13"/>
  <c r="U179" i="13"/>
  <c r="X131" i="13"/>
  <c r="V131" i="13"/>
  <c r="W218" i="13"/>
  <c r="U204" i="13"/>
  <c r="Y39" i="13"/>
  <c r="T11" i="13"/>
  <c r="T35" i="13"/>
  <c r="T59" i="13"/>
  <c r="T83" i="13"/>
  <c r="T107" i="13"/>
  <c r="X16" i="13"/>
  <c r="X40" i="13"/>
  <c r="X64" i="13"/>
  <c r="X88" i="13"/>
  <c r="W30" i="13"/>
  <c r="W62" i="13"/>
  <c r="U94" i="13"/>
  <c r="Y118" i="13"/>
  <c r="Y142" i="13"/>
  <c r="X6" i="13"/>
  <c r="X30" i="13"/>
  <c r="X54" i="13"/>
  <c r="X78" i="13"/>
  <c r="X101" i="13"/>
  <c r="T128" i="13"/>
  <c r="T21" i="13"/>
  <c r="T45" i="13"/>
  <c r="T69" i="13"/>
  <c r="W94" i="13"/>
  <c r="U120" i="13"/>
  <c r="T18" i="13"/>
  <c r="T42" i="13"/>
  <c r="T66" i="13"/>
  <c r="T90" i="13"/>
  <c r="U26" i="13"/>
  <c r="U58" i="13"/>
  <c r="V26" i="13"/>
  <c r="V74" i="13"/>
  <c r="V23" i="13"/>
  <c r="V55" i="13"/>
  <c r="V87" i="13"/>
  <c r="U54" i="13"/>
  <c r="U104" i="13"/>
  <c r="Y131" i="13"/>
  <c r="X156" i="13"/>
  <c r="X182" i="13"/>
  <c r="X206" i="13"/>
  <c r="W47" i="13"/>
  <c r="X106" i="13"/>
  <c r="V136" i="13"/>
  <c r="W162" i="13"/>
  <c r="T9" i="13"/>
  <c r="Y77" i="13"/>
  <c r="T118" i="13"/>
  <c r="T148" i="13"/>
  <c r="W63" i="13"/>
  <c r="W114" i="13"/>
  <c r="V142" i="13"/>
  <c r="X169" i="13"/>
  <c r="W33" i="13"/>
  <c r="X113" i="13"/>
  <c r="Y151" i="13"/>
  <c r="U191" i="13"/>
  <c r="W217" i="13"/>
  <c r="W241" i="13"/>
  <c r="X245" i="13"/>
  <c r="V224" i="13"/>
  <c r="U219" i="13"/>
  <c r="Y68" i="13"/>
  <c r="X124" i="13"/>
  <c r="W167" i="13"/>
  <c r="T197" i="13"/>
  <c r="X221" i="13"/>
  <c r="V52" i="13"/>
  <c r="X132" i="13"/>
  <c r="X176" i="13"/>
  <c r="Y245" i="13"/>
  <c r="W191" i="13"/>
  <c r="T243" i="13"/>
  <c r="Y69" i="13"/>
  <c r="Y127" i="13"/>
  <c r="T162" i="13"/>
  <c r="W197" i="13"/>
  <c r="W7" i="13"/>
  <c r="V103" i="13"/>
  <c r="X141" i="13"/>
  <c r="T173" i="13"/>
  <c r="W200" i="13"/>
  <c r="Y36" i="13"/>
  <c r="X111" i="13"/>
  <c r="X162" i="13"/>
  <c r="V193" i="13"/>
  <c r="V219" i="13"/>
  <c r="U106" i="13"/>
  <c r="W193" i="13"/>
  <c r="U242" i="13"/>
  <c r="U144" i="13"/>
  <c r="U241" i="13"/>
  <c r="Y76" i="13"/>
  <c r="W166" i="13"/>
  <c r="X219" i="13"/>
  <c r="V101" i="13"/>
  <c r="X135" i="13"/>
  <c r="W179" i="13"/>
  <c r="V95" i="13"/>
  <c r="X184" i="13"/>
  <c r="Y44" i="13"/>
  <c r="U82" i="13"/>
  <c r="U233" i="13"/>
  <c r="V151" i="13"/>
  <c r="U211" i="13"/>
  <c r="X248" i="13"/>
  <c r="V211" i="13"/>
  <c r="X242" i="13"/>
  <c r="U218" i="13"/>
  <c r="X179" i="13"/>
  <c r="Y71" i="13"/>
  <c r="U251" i="13"/>
  <c r="Y10" i="13"/>
  <c r="U167" i="13"/>
  <c r="W223" i="13"/>
  <c r="T183" i="13"/>
  <c r="W195" i="13"/>
  <c r="Y144" i="13"/>
  <c r="Y60" i="13"/>
  <c r="U186" i="13"/>
  <c r="X172" i="13"/>
  <c r="U140" i="13"/>
  <c r="W235" i="13"/>
  <c r="W231" i="13"/>
  <c r="W146" i="13"/>
  <c r="W12" i="13"/>
  <c r="W36" i="13"/>
  <c r="W60" i="13"/>
  <c r="W84" i="13"/>
  <c r="W108" i="13"/>
  <c r="U19" i="13"/>
  <c r="U43" i="13"/>
  <c r="U67" i="13"/>
  <c r="U91" i="13"/>
  <c r="X33" i="13"/>
  <c r="X65" i="13"/>
  <c r="Y95" i="13"/>
  <c r="V121" i="13"/>
  <c r="V145" i="13"/>
  <c r="T8" i="13"/>
  <c r="T32" i="13"/>
  <c r="T56" i="13"/>
  <c r="T80" i="13"/>
  <c r="X104" i="13"/>
  <c r="W129" i="13"/>
  <c r="Y22" i="13"/>
  <c r="Y46" i="13"/>
  <c r="Y70" i="13"/>
  <c r="V97" i="13"/>
  <c r="X121" i="13"/>
  <c r="Y19" i="13"/>
  <c r="Y43" i="13"/>
  <c r="Y67" i="13"/>
  <c r="Y91" i="13"/>
  <c r="V29" i="13"/>
  <c r="V61" i="13"/>
  <c r="W29" i="13"/>
  <c r="W77" i="13"/>
  <c r="W26" i="13"/>
  <c r="W58" i="13"/>
  <c r="W90" i="13"/>
  <c r="X58" i="13"/>
  <c r="W106" i="13"/>
  <c r="U133" i="13"/>
  <c r="W159" i="13"/>
  <c r="U185" i="13"/>
  <c r="U209" i="13"/>
  <c r="V54" i="13"/>
  <c r="V108" i="13"/>
  <c r="U139" i="13"/>
  <c r="V165" i="13"/>
  <c r="Y12" i="13"/>
  <c r="T84" i="13"/>
  <c r="W123" i="13"/>
  <c r="X149" i="13"/>
  <c r="V70" i="13"/>
  <c r="X116" i="13"/>
  <c r="U145" i="13"/>
  <c r="U172" i="13"/>
  <c r="Y45" i="13"/>
  <c r="Y116" i="13"/>
  <c r="T154" i="13"/>
  <c r="Y192" i="13"/>
  <c r="T220" i="13"/>
  <c r="T244" i="13"/>
  <c r="U248" i="13"/>
  <c r="V228" i="13"/>
  <c r="X224" i="13"/>
  <c r="X79" i="13"/>
  <c r="W127" i="13"/>
  <c r="T169" i="13"/>
  <c r="Y198" i="13"/>
  <c r="U224" i="13"/>
  <c r="V57" i="13"/>
  <c r="W134" i="13"/>
  <c r="T180" i="13"/>
  <c r="V171" i="13"/>
  <c r="U200" i="13"/>
  <c r="W248" i="13"/>
  <c r="V85" i="13"/>
  <c r="Y132" i="13"/>
  <c r="V164" i="13"/>
  <c r="V200" i="13"/>
  <c r="Y13" i="13"/>
  <c r="X105" i="13"/>
  <c r="V148" i="13"/>
  <c r="T175" i="13"/>
  <c r="U206" i="13"/>
  <c r="W41" i="13"/>
  <c r="U117" i="13"/>
  <c r="X164" i="13"/>
  <c r="U196" i="13"/>
  <c r="Y220" i="13"/>
  <c r="Y117" i="13"/>
  <c r="V196" i="13"/>
  <c r="U107" i="13"/>
  <c r="V168" i="13"/>
  <c r="W251" i="13"/>
  <c r="U86" i="13"/>
  <c r="T170" i="13"/>
  <c r="U222" i="13"/>
  <c r="U129" i="13"/>
  <c r="T186" i="13"/>
  <c r="U221" i="13"/>
  <c r="T101" i="13"/>
  <c r="Y193" i="13"/>
  <c r="Y155" i="13"/>
  <c r="V144" i="13"/>
  <c r="W9" i="13"/>
  <c r="X155" i="13"/>
  <c r="T214" i="13"/>
  <c r="V250" i="13"/>
  <c r="T230" i="13"/>
  <c r="T14" i="13"/>
  <c r="X175" i="13"/>
  <c r="U183" i="13"/>
  <c r="X103" i="13"/>
  <c r="Y209" i="13"/>
  <c r="T22" i="13"/>
  <c r="U174" i="13"/>
  <c r="T49" i="13"/>
  <c r="X235" i="13"/>
  <c r="V221" i="13"/>
  <c r="W172" i="13"/>
  <c r="X82" i="13"/>
  <c r="U192" i="13"/>
  <c r="V198" i="13"/>
  <c r="X144" i="13"/>
  <c r="U249" i="13"/>
  <c r="Y251" i="13"/>
  <c r="X87" i="13"/>
  <c r="X71" i="13"/>
  <c r="Y148" i="13"/>
  <c r="Y190" i="13"/>
  <c r="T15" i="13"/>
  <c r="T39" i="13"/>
  <c r="T63" i="13"/>
  <c r="T87" i="13"/>
  <c r="T111" i="13"/>
  <c r="X20" i="13"/>
  <c r="X44" i="13"/>
  <c r="X68" i="13"/>
  <c r="V3" i="13"/>
  <c r="V35" i="13"/>
  <c r="V67" i="13"/>
  <c r="T97" i="13"/>
  <c r="Y122" i="13"/>
  <c r="Y146" i="13"/>
  <c r="Y9" i="13"/>
  <c r="Y33" i="13"/>
  <c r="Y57" i="13"/>
  <c r="Y81" i="13"/>
  <c r="W107" i="13"/>
  <c r="T132" i="13"/>
  <c r="U24" i="13"/>
  <c r="U48" i="13"/>
  <c r="U72" i="13"/>
  <c r="U100" i="13"/>
  <c r="U124" i="13"/>
  <c r="U21" i="13"/>
  <c r="U45" i="13"/>
  <c r="U69" i="13"/>
  <c r="T93" i="13"/>
  <c r="Y32" i="13"/>
  <c r="Y64" i="13"/>
  <c r="V34" i="13"/>
  <c r="V82" i="13"/>
  <c r="X29" i="13"/>
  <c r="X61" i="13"/>
  <c r="T4" i="13"/>
  <c r="T62" i="13"/>
  <c r="U108" i="13"/>
  <c r="U136" i="13"/>
  <c r="V162" i="13"/>
  <c r="X186" i="13"/>
  <c r="X210" i="13"/>
  <c r="Y58" i="13"/>
  <c r="X110" i="13"/>
  <c r="Y140" i="13"/>
  <c r="Y166" i="13"/>
  <c r="V20" i="13"/>
  <c r="W87" i="13"/>
  <c r="T125" i="13"/>
  <c r="W152" i="13"/>
  <c r="Y74" i="13"/>
  <c r="U118" i="13"/>
  <c r="U148" i="13"/>
  <c r="X173" i="13"/>
  <c r="T52" i="13"/>
  <c r="T119" i="13"/>
  <c r="X163" i="13"/>
  <c r="T194" i="13"/>
  <c r="W221" i="13"/>
  <c r="W245" i="13"/>
  <c r="X249" i="13"/>
  <c r="Y233" i="13"/>
  <c r="U227" i="13"/>
  <c r="Y84" i="13"/>
  <c r="W132" i="13"/>
  <c r="T171" i="13"/>
  <c r="T200" i="13"/>
  <c r="X225" i="13"/>
  <c r="U89" i="13"/>
  <c r="U141" i="13"/>
  <c r="X183" i="13"/>
  <c r="T219" i="13"/>
  <c r="V232" i="13"/>
  <c r="W216" i="13"/>
  <c r="V89" i="13"/>
  <c r="X134" i="13"/>
  <c r="Y169" i="13"/>
  <c r="Y204" i="13"/>
  <c r="Y18" i="13"/>
  <c r="T109" i="13"/>
  <c r="U150" i="13"/>
  <c r="W178" i="13"/>
  <c r="Y207" i="13"/>
  <c r="Y53" i="13"/>
  <c r="W120" i="13"/>
  <c r="U166" i="13"/>
  <c r="Y197" i="13"/>
  <c r="V223" i="13"/>
  <c r="V128" i="13"/>
  <c r="U199" i="13"/>
  <c r="T147" i="13"/>
  <c r="W209" i="13"/>
  <c r="U98" i="13"/>
  <c r="Y94" i="13"/>
  <c r="T177" i="13"/>
  <c r="V227" i="13"/>
  <c r="W151" i="13"/>
  <c r="W212" i="13"/>
  <c r="V249" i="13"/>
  <c r="V118" i="13"/>
  <c r="X196" i="13"/>
  <c r="W208" i="13"/>
  <c r="T179" i="13"/>
  <c r="Y21" i="13"/>
  <c r="U159" i="13"/>
  <c r="W222" i="13"/>
  <c r="X10" i="13"/>
  <c r="V234" i="13"/>
  <c r="V109" i="13"/>
  <c r="W215" i="13"/>
  <c r="V201" i="13"/>
  <c r="W135" i="13"/>
  <c r="Y223" i="13"/>
  <c r="V33" i="13"/>
  <c r="W181" i="13"/>
  <c r="T131" i="13"/>
  <c r="V38" i="13"/>
  <c r="Y243" i="13"/>
  <c r="V195" i="13"/>
  <c r="X109" i="13"/>
  <c r="X212" i="13"/>
  <c r="W15" i="13"/>
  <c r="U153" i="13"/>
  <c r="T92" i="13"/>
  <c r="X152" i="13"/>
  <c r="W173" i="13"/>
  <c r="X247" i="13"/>
  <c r="W16" i="13"/>
  <c r="W40" i="13"/>
  <c r="W64" i="13"/>
  <c r="W88" i="13"/>
  <c r="W112" i="13"/>
  <c r="U23" i="13"/>
  <c r="U47" i="13"/>
  <c r="U71" i="13"/>
  <c r="W6" i="13"/>
  <c r="W38" i="13"/>
  <c r="W70" i="13"/>
  <c r="X98" i="13"/>
  <c r="V125" i="13"/>
  <c r="V149" i="13"/>
  <c r="W11" i="13"/>
  <c r="W35" i="13"/>
  <c r="W59" i="13"/>
  <c r="W83" i="13"/>
  <c r="V110" i="13"/>
  <c r="X3" i="13"/>
  <c r="X27" i="13"/>
  <c r="X51" i="13"/>
  <c r="X75" i="13"/>
  <c r="Y101" i="13"/>
  <c r="X125" i="13"/>
  <c r="V24" i="13"/>
  <c r="V48" i="13"/>
  <c r="V72" i="13"/>
  <c r="X94" i="13"/>
  <c r="U34" i="13"/>
  <c r="U66" i="13"/>
  <c r="W37" i="13"/>
  <c r="W85" i="13"/>
  <c r="V31" i="13"/>
  <c r="V63" i="13"/>
  <c r="U4" i="13"/>
  <c r="W65" i="13"/>
  <c r="T110" i="13"/>
  <c r="Y137" i="13"/>
  <c r="U165" i="13"/>
  <c r="U189" i="13"/>
  <c r="U213" i="13"/>
  <c r="U62" i="13"/>
  <c r="V112" i="13"/>
  <c r="T142" i="13"/>
  <c r="V169" i="13"/>
  <c r="U28" i="13"/>
  <c r="X90" i="13"/>
  <c r="T127" i="13"/>
  <c r="Y5" i="13"/>
  <c r="T81" i="13"/>
  <c r="X123" i="13"/>
  <c r="Y149" i="13"/>
  <c r="U176" i="13"/>
  <c r="T57" i="13"/>
  <c r="W124" i="13"/>
  <c r="Y165" i="13"/>
  <c r="X195" i="13"/>
  <c r="T224" i="13"/>
  <c r="T248" i="13"/>
  <c r="Y79" i="13"/>
  <c r="Y237" i="13"/>
  <c r="U231" i="13"/>
  <c r="T89" i="13"/>
  <c r="V134" i="13"/>
  <c r="W174" i="13"/>
  <c r="X201" i="13"/>
  <c r="X229" i="13"/>
  <c r="X93" i="13"/>
  <c r="U143" i="13"/>
  <c r="X188" i="13"/>
  <c r="T231" i="13"/>
  <c r="V236" i="13"/>
  <c r="X228" i="13"/>
  <c r="Y93" i="13"/>
  <c r="W141" i="13"/>
  <c r="Y176" i="13"/>
  <c r="X207" i="13"/>
  <c r="T25" i="13"/>
  <c r="W111" i="13"/>
  <c r="Y152" i="13"/>
  <c r="W180" i="13"/>
  <c r="Y210" i="13"/>
  <c r="T60" i="13"/>
  <c r="X122" i="13"/>
  <c r="T168" i="13"/>
  <c r="T199" i="13"/>
  <c r="Y224" i="13"/>
  <c r="W137" i="13"/>
  <c r="T202" i="13"/>
  <c r="W170" i="13"/>
  <c r="V230" i="13"/>
  <c r="X157" i="13"/>
  <c r="X100" i="13"/>
  <c r="W184" i="13"/>
  <c r="U229" i="13"/>
  <c r="T174" i="13"/>
  <c r="W230" i="13"/>
  <c r="U92" i="13"/>
  <c r="Y123" i="13"/>
  <c r="W199" i="13"/>
  <c r="U225" i="13"/>
  <c r="Y206" i="13"/>
  <c r="T33" i="13"/>
  <c r="U163" i="13"/>
  <c r="T225" i="13"/>
  <c r="T68" i="13"/>
  <c r="Y240" i="13"/>
  <c r="Y160" i="13"/>
  <c r="V247" i="13"/>
  <c r="Y235" i="13"/>
  <c r="Y171" i="13"/>
  <c r="V239" i="13"/>
  <c r="U68" i="13"/>
  <c r="U188" i="13"/>
  <c r="T192" i="13"/>
  <c r="Y157" i="13"/>
  <c r="U14" i="13"/>
  <c r="Y215" i="13"/>
  <c r="W115" i="13"/>
  <c r="U226" i="13"/>
  <c r="Y26" i="13"/>
  <c r="W157" i="13"/>
  <c r="Y115" i="13"/>
  <c r="V173" i="13"/>
  <c r="T19" i="13"/>
  <c r="T43" i="13"/>
  <c r="T67" i="13"/>
  <c r="T91" i="13"/>
  <c r="T115" i="13"/>
  <c r="X24" i="13"/>
  <c r="X48" i="13"/>
  <c r="X72" i="13"/>
  <c r="X9" i="13"/>
  <c r="X41" i="13"/>
  <c r="X73" i="13"/>
  <c r="W101" i="13"/>
  <c r="Y126" i="13"/>
  <c r="Y150" i="13"/>
  <c r="X14" i="13"/>
  <c r="X38" i="13"/>
  <c r="X62" i="13"/>
  <c r="X86" i="13"/>
  <c r="U113" i="13"/>
  <c r="T5" i="13"/>
  <c r="T29" i="13"/>
  <c r="T53" i="13"/>
  <c r="T77" i="13"/>
  <c r="U103" i="13"/>
  <c r="U128" i="13"/>
  <c r="T26" i="13"/>
  <c r="T50" i="13"/>
  <c r="T74" i="13"/>
  <c r="V5" i="13"/>
  <c r="V37" i="13"/>
  <c r="V69" i="13"/>
  <c r="V42" i="13"/>
  <c r="V90" i="13"/>
  <c r="W34" i="13"/>
  <c r="W66" i="13"/>
  <c r="V4" i="13"/>
  <c r="V73" i="13"/>
  <c r="U112" i="13"/>
  <c r="T139" i="13"/>
  <c r="X166" i="13"/>
  <c r="X190" i="13"/>
  <c r="X214" i="13"/>
  <c r="X66" i="13"/>
  <c r="U114" i="13"/>
  <c r="X143" i="13"/>
  <c r="Y170" i="13"/>
  <c r="T36" i="13"/>
  <c r="Y92" i="13"/>
  <c r="V130" i="13"/>
  <c r="U9" i="13"/>
  <c r="U84" i="13"/>
  <c r="U125" i="13"/>
  <c r="T151" i="13"/>
  <c r="X177" i="13"/>
  <c r="X63" i="13"/>
  <c r="V127" i="13"/>
  <c r="V167" i="13"/>
  <c r="W198" i="13"/>
  <c r="W225" i="13"/>
  <c r="W249" i="13"/>
  <c r="X167" i="13"/>
  <c r="Y241" i="13"/>
  <c r="U235" i="13"/>
  <c r="W93" i="13"/>
  <c r="T141" i="13"/>
  <c r="W176" i="13"/>
  <c r="W204" i="13"/>
  <c r="U232" i="13"/>
  <c r="V96" i="13"/>
  <c r="Y145" i="13"/>
  <c r="V194" i="13"/>
  <c r="T235" i="13"/>
  <c r="V240" i="13"/>
  <c r="V6" i="13"/>
  <c r="X96" i="13"/>
  <c r="V143" i="13"/>
  <c r="V180" i="13"/>
  <c r="W210" i="13"/>
  <c r="T30" i="13"/>
  <c r="T117" i="13"/>
  <c r="X154" i="13"/>
  <c r="T182" i="13"/>
  <c r="T212" i="13"/>
  <c r="T65" i="13"/>
  <c r="V135" i="13"/>
  <c r="X171" i="13"/>
  <c r="X200" i="13"/>
  <c r="Y7" i="13"/>
  <c r="T146" i="13"/>
  <c r="Y216" i="13"/>
  <c r="Y199" i="13"/>
  <c r="Y103" i="13"/>
  <c r="U198" i="13"/>
  <c r="V106" i="13"/>
  <c r="Y187" i="13"/>
  <c r="Y231" i="13"/>
  <c r="T188" i="13"/>
  <c r="U243" i="13"/>
  <c r="T149" i="13"/>
  <c r="T138" i="13"/>
  <c r="V202" i="13"/>
  <c r="W242" i="13"/>
  <c r="U247" i="13"/>
  <c r="V44" i="13"/>
  <c r="V170" i="13"/>
  <c r="X227" i="13"/>
  <c r="V78" i="13"/>
  <c r="Y248" i="13"/>
  <c r="X203" i="13"/>
  <c r="X189" i="13"/>
  <c r="Y247" i="13"/>
  <c r="Y200" i="13"/>
  <c r="W247" i="13"/>
  <c r="Y88" i="13"/>
  <c r="X208" i="13"/>
  <c r="Y234" i="13"/>
  <c r="T207" i="13"/>
  <c r="Y120" i="13"/>
  <c r="V231" i="13"/>
  <c r="T126" i="13"/>
  <c r="V243" i="13"/>
  <c r="T38" i="13"/>
  <c r="W161" i="13"/>
  <c r="W131" i="13"/>
  <c r="T17" i="13"/>
  <c r="W20" i="13"/>
  <c r="W44" i="13"/>
  <c r="W68" i="13"/>
  <c r="W92" i="13"/>
  <c r="U3" i="13"/>
  <c r="U27" i="13"/>
  <c r="U51" i="13"/>
  <c r="U75" i="13"/>
  <c r="V11" i="13"/>
  <c r="V43" i="13"/>
  <c r="V75" i="13"/>
  <c r="V104" i="13"/>
  <c r="V129" i="13"/>
  <c r="V153" i="13"/>
  <c r="T16" i="13"/>
  <c r="T40" i="13"/>
  <c r="T64" i="13"/>
  <c r="T88" i="13"/>
  <c r="Y114" i="13"/>
  <c r="Y6" i="13"/>
  <c r="Y30" i="13"/>
  <c r="Y54" i="13"/>
  <c r="Y78" i="13"/>
  <c r="Y104" i="13"/>
  <c r="Y3" i="13"/>
  <c r="Y27" i="13"/>
  <c r="Y51" i="13"/>
  <c r="Y75" i="13"/>
  <c r="Y8" i="13"/>
  <c r="Y40" i="13"/>
  <c r="Y72" i="13"/>
  <c r="W45" i="13"/>
  <c r="X5" i="13"/>
  <c r="X37" i="13"/>
  <c r="X69" i="13"/>
  <c r="U12" i="13"/>
  <c r="V86" i="13"/>
  <c r="T114" i="13"/>
  <c r="X140" i="13"/>
  <c r="U169" i="13"/>
  <c r="U193" i="13"/>
  <c r="U217" i="13"/>
  <c r="T70" i="13"/>
  <c r="V116" i="13"/>
  <c r="U127" i="13"/>
  <c r="U180" i="13"/>
  <c r="V68" i="13"/>
  <c r="Y129" i="13"/>
  <c r="Y172" i="13"/>
  <c r="W201" i="13"/>
  <c r="T228" i="13"/>
  <c r="T216" i="13"/>
  <c r="W185" i="13"/>
  <c r="Y249" i="13"/>
  <c r="T6" i="13"/>
  <c r="U96" i="13"/>
  <c r="T143" i="13"/>
  <c r="T178" i="13"/>
  <c r="V207" i="13"/>
  <c r="X241" i="13"/>
  <c r="X99" i="13"/>
  <c r="X147" i="13"/>
  <c r="Y201" i="13"/>
  <c r="T239" i="13"/>
  <c r="V244" i="13"/>
  <c r="T12" i="13"/>
  <c r="Y99" i="13"/>
  <c r="Y147" i="13"/>
  <c r="Y183" i="13"/>
  <c r="W213" i="13"/>
  <c r="V36" i="13"/>
  <c r="V120" i="13"/>
  <c r="W156" i="13"/>
  <c r="V187" i="13"/>
  <c r="X213" i="13"/>
  <c r="U137" i="13"/>
  <c r="W203" i="13"/>
  <c r="V30" i="13"/>
  <c r="U214" i="13"/>
  <c r="T112" i="13"/>
  <c r="T23" i="13"/>
  <c r="T47" i="13"/>
  <c r="T71" i="13"/>
  <c r="T95" i="13"/>
  <c r="X4" i="13"/>
  <c r="X28" i="13"/>
  <c r="X52" i="13"/>
  <c r="X76" i="13"/>
  <c r="W14" i="13"/>
  <c r="W46" i="13"/>
  <c r="W78" i="13"/>
  <c r="V107" i="13"/>
  <c r="Y130" i="13"/>
  <c r="Y154" i="13"/>
  <c r="Y17" i="13"/>
  <c r="Y41" i="13"/>
  <c r="Y65" i="13"/>
  <c r="Y89" i="13"/>
  <c r="T116" i="13"/>
  <c r="U8" i="13"/>
  <c r="U32" i="13"/>
  <c r="U56" i="13"/>
  <c r="U80" i="13"/>
  <c r="T106" i="13"/>
  <c r="U5" i="13"/>
  <c r="U29" i="13"/>
  <c r="U53" i="13"/>
  <c r="U77" i="13"/>
  <c r="U10" i="13"/>
  <c r="U42" i="13"/>
  <c r="U74" i="13"/>
  <c r="V50" i="13"/>
  <c r="V7" i="13"/>
  <c r="V39" i="13"/>
  <c r="V71" i="13"/>
  <c r="T20" i="13"/>
  <c r="W89" i="13"/>
  <c r="X119" i="13"/>
  <c r="W143" i="13"/>
  <c r="X170" i="13"/>
  <c r="X194" i="13"/>
  <c r="Y4" i="13"/>
  <c r="W73" i="13"/>
  <c r="Y119" i="13"/>
  <c r="W149" i="13"/>
  <c r="Y174" i="13"/>
  <c r="X47" i="13"/>
  <c r="Y106" i="13"/>
  <c r="W136" i="13"/>
  <c r="Y20" i="13"/>
  <c r="Y90" i="13"/>
  <c r="W130" i="13"/>
  <c r="W155" i="13"/>
  <c r="X181" i="13"/>
  <c r="W79" i="13"/>
  <c r="V132" i="13"/>
  <c r="V174" i="13"/>
  <c r="V204" i="13"/>
  <c r="W229" i="13"/>
  <c r="U228" i="13"/>
  <c r="V197" i="13"/>
  <c r="Y167" i="13"/>
  <c r="V17" i="13"/>
  <c r="W99" i="13"/>
  <c r="X145" i="13"/>
  <c r="W183" i="13"/>
  <c r="U210" i="13"/>
  <c r="U6" i="13"/>
  <c r="U102" i="13"/>
  <c r="V154" i="13"/>
  <c r="X204" i="13"/>
  <c r="V203" i="13"/>
  <c r="V248" i="13"/>
  <c r="X18" i="13"/>
  <c r="V102" i="13"/>
  <c r="T150" i="13"/>
  <c r="Y185" i="13"/>
  <c r="V216" i="13"/>
  <c r="V41" i="13"/>
  <c r="W122" i="13"/>
  <c r="X158" i="13"/>
  <c r="U190" i="13"/>
  <c r="X220" i="13"/>
  <c r="U76" i="13"/>
  <c r="Y139" i="13"/>
  <c r="U175" i="13"/>
  <c r="V206" i="13"/>
  <c r="X42" i="13"/>
  <c r="V166" i="13"/>
  <c r="T222" i="13"/>
  <c r="Y227" i="13"/>
  <c r="W168" i="13"/>
  <c r="Y186" i="13"/>
  <c r="T123" i="13"/>
  <c r="X193" i="13"/>
  <c r="T242" i="13"/>
  <c r="T217" i="13"/>
  <c r="X230" i="13"/>
  <c r="X226" i="13"/>
  <c r="U151" i="13"/>
  <c r="U208" i="13"/>
  <c r="V25" i="13"/>
  <c r="V218" i="13"/>
  <c r="W95" i="13"/>
  <c r="Y184" i="13"/>
  <c r="X236" i="13"/>
  <c r="X118" i="13"/>
  <c r="T191" i="13"/>
  <c r="X234" i="13"/>
  <c r="X251" i="13"/>
  <c r="X222" i="13"/>
  <c r="W24" i="13"/>
  <c r="W48" i="13"/>
  <c r="W72" i="13"/>
  <c r="W96" i="13"/>
  <c r="U7" i="13"/>
  <c r="U31" i="13"/>
  <c r="U55" i="13"/>
  <c r="U79" i="13"/>
  <c r="X17" i="13"/>
  <c r="X49" i="13"/>
  <c r="X81" i="13"/>
  <c r="U110" i="13"/>
  <c r="V133" i="13"/>
  <c r="V157" i="13"/>
  <c r="W19" i="13"/>
  <c r="W43" i="13"/>
  <c r="W67" i="13"/>
  <c r="W91" i="13"/>
  <c r="W117" i="13"/>
  <c r="X11" i="13"/>
  <c r="X35" i="13"/>
  <c r="X59" i="13"/>
  <c r="X83" i="13"/>
  <c r="X107" i="13"/>
  <c r="V8" i="13"/>
  <c r="V32" i="13"/>
  <c r="V56" i="13"/>
  <c r="V80" i="13"/>
  <c r="V13" i="13"/>
  <c r="V45" i="13"/>
  <c r="W5" i="13"/>
  <c r="W53" i="13"/>
  <c r="W10" i="13"/>
  <c r="W42" i="13"/>
  <c r="W74" i="13"/>
  <c r="Y23" i="13"/>
  <c r="V92" i="13"/>
  <c r="U121" i="13"/>
  <c r="V146" i="13"/>
  <c r="U173" i="13"/>
  <c r="U197" i="13"/>
  <c r="V12" i="13"/>
  <c r="V77" i="13"/>
  <c r="Y121" i="13"/>
  <c r="V152" i="13"/>
  <c r="V177" i="13"/>
  <c r="W55" i="13"/>
  <c r="X108" i="13"/>
  <c r="V139" i="13"/>
  <c r="V28" i="13"/>
  <c r="U93" i="13"/>
  <c r="U132" i="13"/>
  <c r="V158" i="13"/>
  <c r="U184" i="13"/>
  <c r="V84" i="13"/>
  <c r="U134" i="13"/>
  <c r="V176" i="13"/>
  <c r="U207" i="13"/>
  <c r="T232" i="13"/>
  <c r="X233" i="13"/>
  <c r="T41" i="13"/>
  <c r="V81" i="13"/>
  <c r="W128" i="13"/>
  <c r="V205" i="13"/>
  <c r="X95" i="13"/>
  <c r="Y250" i="13"/>
  <c r="T249" i="13"/>
  <c r="T140" i="13"/>
  <c r="X243" i="13"/>
  <c r="T203" i="13"/>
  <c r="V178" i="13"/>
  <c r="Y141" i="13"/>
  <c r="W196" i="13"/>
  <c r="T211" i="13"/>
  <c r="V138" i="13"/>
  <c r="W49" i="13"/>
  <c r="V233" i="13"/>
  <c r="T198" i="13"/>
  <c r="T206" i="13"/>
  <c r="X23" i="13"/>
  <c r="X180" i="13"/>
  <c r="T238" i="13"/>
  <c r="V225" i="13"/>
  <c r="W138" i="13"/>
  <c r="W153" i="13"/>
  <c r="T195" i="13"/>
  <c r="U237" i="13"/>
  <c r="V22" i="13"/>
  <c r="W105" i="13"/>
  <c r="V209" i="13"/>
  <c r="T246" i="13"/>
  <c r="X120" i="13"/>
  <c r="W211" i="13"/>
  <c r="W192" i="13"/>
  <c r="T237" i="13"/>
  <c r="U38" i="13"/>
  <c r="T102" i="13"/>
  <c r="T152" i="13"/>
  <c r="U65" i="13"/>
  <c r="Y202" i="13"/>
  <c r="T172" i="13"/>
  <c r="T218" i="13"/>
  <c r="Y107" i="13"/>
  <c r="X209" i="13"/>
  <c r="V49" i="13"/>
  <c r="W147" i="13"/>
  <c r="U187" i="13"/>
  <c r="W150" i="13"/>
  <c r="W238" i="13"/>
  <c r="T245" i="13"/>
  <c r="Y246" i="13"/>
  <c r="W113" i="13"/>
  <c r="U239" i="13"/>
  <c r="Y82" i="13"/>
  <c r="T185" i="13"/>
  <c r="W220" i="13"/>
  <c r="Y173" i="13"/>
  <c r="T161" i="13"/>
  <c r="U78" i="13"/>
  <c r="W226" i="13"/>
  <c r="V124" i="13"/>
  <c r="V189" i="13"/>
  <c r="T98" i="13"/>
  <c r="Y211" i="13"/>
  <c r="W71" i="13"/>
  <c r="W219" i="13"/>
  <c r="V251" i="13"/>
  <c r="U101" i="13"/>
  <c r="V98" i="13"/>
  <c r="Y232" i="13"/>
  <c r="V245" i="13"/>
  <c r="Y168" i="13"/>
  <c r="V213" i="13"/>
  <c r="V235" i="13"/>
  <c r="W17" i="13"/>
  <c r="Y125" i="13"/>
  <c r="Y226" i="13"/>
  <c r="X192" i="13"/>
  <c r="Y177" i="13"/>
  <c r="V163" i="13"/>
  <c r="X250" i="13"/>
  <c r="X153" i="13"/>
  <c r="V172" i="13"/>
  <c r="U223" i="13"/>
  <c r="Y135" i="13"/>
  <c r="V105" i="13"/>
  <c r="W160" i="13"/>
  <c r="Y236" i="13"/>
  <c r="V9" i="13"/>
  <c r="Y196" i="13"/>
  <c r="W250" i="13"/>
  <c r="W81" i="13"/>
  <c r="Y189" i="13"/>
  <c r="Y175" i="13"/>
  <c r="V155" i="13"/>
  <c r="V238" i="13"/>
  <c r="T204" i="13"/>
  <c r="U158" i="13"/>
  <c r="Y191" i="13"/>
  <c r="T189" i="13"/>
  <c r="W142" i="13"/>
  <c r="U234" i="13"/>
  <c r="V212" i="13"/>
  <c r="X168" i="13"/>
  <c r="U131" i="13"/>
  <c r="W186" i="13"/>
  <c r="Y218" i="13"/>
  <c r="Y238" i="13"/>
  <c r="V3" i="5"/>
  <c r="V27" i="5"/>
  <c r="V51" i="5"/>
  <c r="V75" i="5"/>
  <c r="V99" i="5"/>
  <c r="V123" i="5"/>
  <c r="V147" i="5"/>
  <c r="W7" i="5"/>
  <c r="W31" i="5"/>
  <c r="W55" i="5"/>
  <c r="W79" i="5"/>
  <c r="W103" i="5"/>
  <c r="W127" i="5"/>
  <c r="W151" i="5"/>
  <c r="X11" i="5"/>
  <c r="X35" i="5"/>
  <c r="X59" i="5"/>
  <c r="X83" i="5"/>
  <c r="X107" i="5"/>
  <c r="X131" i="5"/>
  <c r="X155" i="5"/>
  <c r="X48" i="5"/>
  <c r="X120" i="5"/>
  <c r="V178" i="5"/>
  <c r="V202" i="5"/>
  <c r="V226" i="5"/>
  <c r="W192" i="5"/>
  <c r="W216" i="5"/>
  <c r="V40" i="5"/>
  <c r="W16" i="5"/>
  <c r="W88" i="5"/>
  <c r="W160" i="5"/>
  <c r="X52" i="5"/>
  <c r="V62" i="5"/>
  <c r="V126" i="5"/>
  <c r="V189" i="5"/>
  <c r="W237" i="5"/>
  <c r="W261" i="5"/>
  <c r="W285" i="5"/>
  <c r="V48" i="5"/>
  <c r="V156" i="5"/>
  <c r="X74" i="5"/>
  <c r="X164" i="5"/>
  <c r="W50" i="5"/>
  <c r="V195" i="5"/>
  <c r="X50" i="5"/>
  <c r="W86" i="5"/>
  <c r="X227" i="5"/>
  <c r="X279" i="5"/>
  <c r="W318" i="5"/>
  <c r="W342" i="5"/>
  <c r="W366" i="5"/>
  <c r="W390" i="5"/>
  <c r="W414" i="5"/>
  <c r="V18" i="5"/>
  <c r="X230" i="5"/>
  <c r="V300" i="5"/>
  <c r="X324" i="5"/>
  <c r="X348" i="5"/>
  <c r="X372" i="5"/>
  <c r="X396" i="5"/>
  <c r="X420" i="5"/>
  <c r="X201" i="5"/>
  <c r="W270" i="5"/>
  <c r="V209" i="5"/>
  <c r="W260" i="5"/>
  <c r="V78" i="5"/>
  <c r="W209" i="5"/>
  <c r="W296" i="5"/>
  <c r="X209" i="5"/>
  <c r="V263" i="5"/>
  <c r="W62" i="5"/>
  <c r="W223" i="5"/>
  <c r="W290" i="5"/>
  <c r="V281" i="5"/>
  <c r="X377" i="5"/>
  <c r="V439" i="5"/>
  <c r="V387" i="5"/>
  <c r="V245" i="5"/>
  <c r="V343" i="5"/>
  <c r="V396" i="5"/>
  <c r="V389" i="5"/>
  <c r="W183" i="5"/>
  <c r="V320" i="5"/>
  <c r="W399" i="5"/>
  <c r="W449" i="5"/>
  <c r="X219" i="5"/>
  <c r="X343" i="5"/>
  <c r="V433" i="5"/>
  <c r="V416" i="5"/>
  <c r="V253" i="5"/>
  <c r="V346" i="5"/>
  <c r="V402" i="5"/>
  <c r="V400" i="5"/>
  <c r="X253" i="5"/>
  <c r="W373" i="5"/>
  <c r="X82" i="5"/>
  <c r="X341" i="5"/>
  <c r="W431" i="5"/>
  <c r="V30" i="5"/>
  <c r="W207" i="5"/>
  <c r="V124" i="5"/>
  <c r="V237" i="5"/>
  <c r="V409" i="5"/>
  <c r="W419" i="5"/>
  <c r="W345" i="5"/>
  <c r="W403" i="5"/>
  <c r="W411" i="5"/>
  <c r="X329" i="5"/>
  <c r="V427" i="5"/>
  <c r="V230" i="5"/>
  <c r="X285" i="5"/>
  <c r="V49" i="5"/>
  <c r="V5" i="5"/>
  <c r="V29" i="5"/>
  <c r="V53" i="5"/>
  <c r="V77" i="5"/>
  <c r="V101" i="5"/>
  <c r="V125" i="5"/>
  <c r="V149" i="5"/>
  <c r="W9" i="5"/>
  <c r="W33" i="5"/>
  <c r="W57" i="5"/>
  <c r="W81" i="5"/>
  <c r="W105" i="5"/>
  <c r="W129" i="5"/>
  <c r="W153" i="5"/>
  <c r="X13" i="5"/>
  <c r="X37" i="5"/>
  <c r="X61" i="5"/>
  <c r="X85" i="5"/>
  <c r="X109" i="5"/>
  <c r="X133" i="5"/>
  <c r="X157" i="5"/>
  <c r="X54" i="5"/>
  <c r="X126" i="5"/>
  <c r="V180" i="5"/>
  <c r="V204" i="5"/>
  <c r="V170" i="5"/>
  <c r="W194" i="5"/>
  <c r="W218" i="5"/>
  <c r="V46" i="5"/>
  <c r="W22" i="5"/>
  <c r="W94" i="5"/>
  <c r="V166" i="5"/>
  <c r="X58" i="5"/>
  <c r="W18" i="5"/>
  <c r="V140" i="5"/>
  <c r="X194" i="5"/>
  <c r="W239" i="5"/>
  <c r="W263" i="5"/>
  <c r="W287" i="5"/>
  <c r="W56" i="5"/>
  <c r="X160" i="5"/>
  <c r="V80" i="5"/>
  <c r="X167" i="5"/>
  <c r="W80" i="5"/>
  <c r="X200" i="5"/>
  <c r="X70" i="5"/>
  <c r="V102" i="5"/>
  <c r="W230" i="5"/>
  <c r="W284" i="5"/>
  <c r="W320" i="5"/>
  <c r="W344" i="5"/>
  <c r="W368" i="5"/>
  <c r="W392" i="5"/>
  <c r="W416" i="5"/>
  <c r="W32" i="5"/>
  <c r="X238" i="5"/>
  <c r="W302" i="5"/>
  <c r="X326" i="5"/>
  <c r="X350" i="5"/>
  <c r="X374" i="5"/>
  <c r="X398" i="5"/>
  <c r="X422" i="5"/>
  <c r="V215" i="5"/>
  <c r="X277" i="5"/>
  <c r="X212" i="5"/>
  <c r="X265" i="5"/>
  <c r="V112" i="5"/>
  <c r="V219" i="5"/>
  <c r="X298" i="5"/>
  <c r="X216" i="5"/>
  <c r="V266" i="5"/>
  <c r="V72" i="5"/>
  <c r="X226" i="5"/>
  <c r="X292" i="5"/>
  <c r="X286" i="5"/>
  <c r="X385" i="5"/>
  <c r="V443" i="5"/>
  <c r="V411" i="5"/>
  <c r="W258" i="5"/>
  <c r="V348" i="5"/>
  <c r="V399" i="5"/>
  <c r="W60" i="5"/>
  <c r="X217" i="5"/>
  <c r="X327" i="5"/>
  <c r="W407" i="5"/>
  <c r="V347" i="5"/>
  <c r="V240" i="5"/>
  <c r="X351" i="5"/>
  <c r="X435" i="5"/>
  <c r="V444" i="5"/>
  <c r="W266" i="5"/>
  <c r="V349" i="5"/>
  <c r="V410" i="5"/>
  <c r="V436" i="5"/>
  <c r="V259" i="5"/>
  <c r="W381" i="5"/>
  <c r="W187" i="5"/>
  <c r="X349" i="5"/>
  <c r="V419" i="5"/>
  <c r="X106" i="5"/>
  <c r="V286" i="5"/>
  <c r="V308" i="5"/>
  <c r="W256" i="5"/>
  <c r="V417" i="5"/>
  <c r="W440" i="5"/>
  <c r="W353" i="5"/>
  <c r="X319" i="5"/>
  <c r="W427" i="5"/>
  <c r="W339" i="5"/>
  <c r="V434" i="5"/>
  <c r="V358" i="5"/>
  <c r="V332" i="5"/>
  <c r="V25" i="5"/>
  <c r="V7" i="5"/>
  <c r="V31" i="5"/>
  <c r="V55" i="5"/>
  <c r="V79" i="5"/>
  <c r="V103" i="5"/>
  <c r="V127" i="5"/>
  <c r="V151" i="5"/>
  <c r="W11" i="5"/>
  <c r="W35" i="5"/>
  <c r="W59" i="5"/>
  <c r="W83" i="5"/>
  <c r="W107" i="5"/>
  <c r="W131" i="5"/>
  <c r="W155" i="5"/>
  <c r="X15" i="5"/>
  <c r="X39" i="5"/>
  <c r="X63" i="5"/>
  <c r="X87" i="5"/>
  <c r="X111" i="5"/>
  <c r="X135" i="5"/>
  <c r="X159" i="5"/>
  <c r="X60" i="5"/>
  <c r="X132" i="5"/>
  <c r="V182" i="5"/>
  <c r="V206" i="5"/>
  <c r="W172" i="5"/>
  <c r="W196" i="5"/>
  <c r="W220" i="5"/>
  <c r="V52" i="5"/>
  <c r="W28" i="5"/>
  <c r="W100" i="5"/>
  <c r="W168" i="5"/>
  <c r="X64" i="5"/>
  <c r="X26" i="5"/>
  <c r="V148" i="5"/>
  <c r="V197" i="5"/>
  <c r="W241" i="5"/>
  <c r="W265" i="5"/>
  <c r="W289" i="5"/>
  <c r="W74" i="5"/>
  <c r="W164" i="5"/>
  <c r="W84" i="5"/>
  <c r="X173" i="5"/>
  <c r="V90" i="5"/>
  <c r="V203" i="5"/>
  <c r="X80" i="5"/>
  <c r="X110" i="5"/>
  <c r="X235" i="5"/>
  <c r="V291" i="5"/>
  <c r="W322" i="5"/>
  <c r="W346" i="5"/>
  <c r="W370" i="5"/>
  <c r="W394" i="5"/>
  <c r="W418" i="5"/>
  <c r="V68" i="5"/>
  <c r="X246" i="5"/>
  <c r="X304" i="5"/>
  <c r="X328" i="5"/>
  <c r="X352" i="5"/>
  <c r="X376" i="5"/>
  <c r="X400" i="5"/>
  <c r="X32" i="5"/>
  <c r="V228" i="5"/>
  <c r="W282" i="5"/>
  <c r="X215" i="5"/>
  <c r="V268" i="5"/>
  <c r="V120" i="5"/>
  <c r="X228" i="5"/>
  <c r="W36" i="5"/>
  <c r="W219" i="5"/>
  <c r="X268" i="5"/>
  <c r="X98" i="5"/>
  <c r="X234" i="5"/>
  <c r="V301" i="5"/>
  <c r="X297" i="5"/>
  <c r="X393" i="5"/>
  <c r="V447" i="5"/>
  <c r="V446" i="5"/>
  <c r="W264" i="5"/>
  <c r="V351" i="5"/>
  <c r="V407" i="5"/>
  <c r="V284" i="5"/>
  <c r="X232" i="5"/>
  <c r="V331" i="5"/>
  <c r="W415" i="5"/>
  <c r="V403" i="5"/>
  <c r="X271" i="5"/>
  <c r="X359" i="5"/>
  <c r="X437" i="5"/>
  <c r="V24" i="5"/>
  <c r="X283" i="5"/>
  <c r="V354" i="5"/>
  <c r="V418" i="5"/>
  <c r="W26" i="5"/>
  <c r="W278" i="5"/>
  <c r="W389" i="5"/>
  <c r="V248" i="5"/>
  <c r="X357" i="5"/>
  <c r="V138" i="5"/>
  <c r="X214" i="5"/>
  <c r="V366" i="5"/>
  <c r="W347" i="5"/>
  <c r="W274" i="5"/>
  <c r="W409" i="5"/>
  <c r="W446" i="5"/>
  <c r="W361" i="5"/>
  <c r="X434" i="5"/>
  <c r="W179" i="5"/>
  <c r="X347" i="5"/>
  <c r="X440" i="5"/>
  <c r="V414" i="5"/>
  <c r="W436" i="5"/>
  <c r="V9" i="5"/>
  <c r="V33" i="5"/>
  <c r="V57" i="5"/>
  <c r="V81" i="5"/>
  <c r="V105" i="5"/>
  <c r="V129" i="5"/>
  <c r="V153" i="5"/>
  <c r="W13" i="5"/>
  <c r="W37" i="5"/>
  <c r="W61" i="5"/>
  <c r="W85" i="5"/>
  <c r="W109" i="5"/>
  <c r="W133" i="5"/>
  <c r="W157" i="5"/>
  <c r="X17" i="5"/>
  <c r="X41" i="5"/>
  <c r="X65" i="5"/>
  <c r="X89" i="5"/>
  <c r="X113" i="5"/>
  <c r="X137" i="5"/>
  <c r="X161" i="5"/>
  <c r="X66" i="5"/>
  <c r="X138" i="5"/>
  <c r="V184" i="5"/>
  <c r="V208" i="5"/>
  <c r="W174" i="5"/>
  <c r="W198" i="5"/>
  <c r="W222" i="5"/>
  <c r="V58" i="5"/>
  <c r="W34" i="5"/>
  <c r="W106" i="5"/>
  <c r="X170" i="5"/>
  <c r="V8" i="5"/>
  <c r="W54" i="5"/>
  <c r="V152" i="5"/>
  <c r="X202" i="5"/>
  <c r="W243" i="5"/>
  <c r="W267" i="5"/>
  <c r="W291" i="5"/>
  <c r="V84" i="5"/>
  <c r="W167" i="5"/>
  <c r="V100" i="5"/>
  <c r="X181" i="5"/>
  <c r="X100" i="5"/>
  <c r="X208" i="5"/>
  <c r="V86" i="5"/>
  <c r="V146" i="5"/>
  <c r="W238" i="5"/>
  <c r="X293" i="5"/>
  <c r="W324" i="5"/>
  <c r="W348" i="5"/>
  <c r="W372" i="5"/>
  <c r="W396" i="5"/>
  <c r="W420" i="5"/>
  <c r="X86" i="5"/>
  <c r="X254" i="5"/>
  <c r="X306" i="5"/>
  <c r="X330" i="5"/>
  <c r="X354" i="5"/>
  <c r="X378" i="5"/>
  <c r="X402" i="5"/>
  <c r="W68" i="5"/>
  <c r="V233" i="5"/>
  <c r="X289" i="5"/>
  <c r="V225" i="5"/>
  <c r="X270" i="5"/>
  <c r="X128" i="5"/>
  <c r="X236" i="5"/>
  <c r="V60" i="5"/>
  <c r="X222" i="5"/>
  <c r="V273" i="5"/>
  <c r="W171" i="5"/>
  <c r="X242" i="5"/>
  <c r="W92" i="5"/>
  <c r="W313" i="5"/>
  <c r="X401" i="5"/>
  <c r="V386" i="5"/>
  <c r="W44" i="5"/>
  <c r="W276" i="5"/>
  <c r="V356" i="5"/>
  <c r="V415" i="5"/>
  <c r="V363" i="5"/>
  <c r="X239" i="5"/>
  <c r="X337" i="5"/>
  <c r="W423" i="5"/>
  <c r="X431" i="5"/>
  <c r="X288" i="5"/>
  <c r="X367" i="5"/>
  <c r="X439" i="5"/>
  <c r="X76" i="5"/>
  <c r="X294" i="5"/>
  <c r="V357" i="5"/>
  <c r="W248" i="5"/>
  <c r="X116" i="5"/>
  <c r="W311" i="5"/>
  <c r="W397" i="5"/>
  <c r="V272" i="5"/>
  <c r="X365" i="5"/>
  <c r="X206" i="5"/>
  <c r="V235" i="5"/>
  <c r="X207" i="5"/>
  <c r="W363" i="5"/>
  <c r="V336" i="5"/>
  <c r="V425" i="5"/>
  <c r="W442" i="5"/>
  <c r="W369" i="5"/>
  <c r="X309" i="5"/>
  <c r="V342" i="5"/>
  <c r="X355" i="5"/>
  <c r="X446" i="5"/>
  <c r="V92" i="5"/>
  <c r="V322" i="5"/>
  <c r="V11" i="5"/>
  <c r="V35" i="5"/>
  <c r="V59" i="5"/>
  <c r="V83" i="5"/>
  <c r="V107" i="5"/>
  <c r="V131" i="5"/>
  <c r="V155" i="5"/>
  <c r="W15" i="5"/>
  <c r="W39" i="5"/>
  <c r="W63" i="5"/>
  <c r="W87" i="5"/>
  <c r="W111" i="5"/>
  <c r="W135" i="5"/>
  <c r="W159" i="5"/>
  <c r="X19" i="5"/>
  <c r="X43" i="5"/>
  <c r="X67" i="5"/>
  <c r="X91" i="5"/>
  <c r="X115" i="5"/>
  <c r="X139" i="5"/>
  <c r="X163" i="5"/>
  <c r="X72" i="5"/>
  <c r="X144" i="5"/>
  <c r="V186" i="5"/>
  <c r="V210" i="5"/>
  <c r="W176" i="5"/>
  <c r="W200" i="5"/>
  <c r="W224" i="5"/>
  <c r="V64" i="5"/>
  <c r="W40" i="5"/>
  <c r="W112" i="5"/>
  <c r="X4" i="5"/>
  <c r="V14" i="5"/>
  <c r="X62" i="5"/>
  <c r="V160" i="5"/>
  <c r="V205" i="5"/>
  <c r="W245" i="5"/>
  <c r="W269" i="5"/>
  <c r="W293" i="5"/>
  <c r="W104" i="5"/>
  <c r="W173" i="5"/>
  <c r="X104" i="5"/>
  <c r="X189" i="5"/>
  <c r="X118" i="5"/>
  <c r="V211" i="5"/>
  <c r="W90" i="5"/>
  <c r="V158" i="5"/>
  <c r="X243" i="5"/>
  <c r="V302" i="5"/>
  <c r="W326" i="5"/>
  <c r="W350" i="5"/>
  <c r="W374" i="5"/>
  <c r="W398" i="5"/>
  <c r="W422" i="5"/>
  <c r="W102" i="5"/>
  <c r="X262" i="5"/>
  <c r="X308" i="5"/>
  <c r="X332" i="5"/>
  <c r="X356" i="5"/>
  <c r="X380" i="5"/>
  <c r="X404" i="5"/>
  <c r="V96" i="5"/>
  <c r="V236" i="5"/>
  <c r="V298" i="5"/>
  <c r="W228" i="5"/>
  <c r="V275" i="5"/>
  <c r="X134" i="5"/>
  <c r="X244" i="5"/>
  <c r="X88" i="5"/>
  <c r="V231" i="5"/>
  <c r="V278" i="5"/>
  <c r="V175" i="5"/>
  <c r="X250" i="5"/>
  <c r="W110" i="5"/>
  <c r="V316" i="5"/>
  <c r="X409" i="5"/>
  <c r="V405" i="5"/>
  <c r="W72" i="5"/>
  <c r="X281" i="5"/>
  <c r="V359" i="5"/>
  <c r="V420" i="5"/>
  <c r="V376" i="5"/>
  <c r="X245" i="5"/>
  <c r="V340" i="5"/>
  <c r="X430" i="5"/>
  <c r="V442" i="5"/>
  <c r="V293" i="5"/>
  <c r="X375" i="5"/>
  <c r="X441" i="5"/>
  <c r="W116" i="5"/>
  <c r="X299" i="5"/>
  <c r="V362" i="5"/>
  <c r="V254" i="5"/>
  <c r="W150" i="5"/>
  <c r="V314" i="5"/>
  <c r="W405" i="5"/>
  <c r="V290" i="5"/>
  <c r="X373" i="5"/>
  <c r="V229" i="5"/>
  <c r="X255" i="5"/>
  <c r="V313" i="5"/>
  <c r="W395" i="5"/>
  <c r="V345" i="5"/>
  <c r="V432" i="5"/>
  <c r="W448" i="5"/>
  <c r="W377" i="5"/>
  <c r="X229" i="5"/>
  <c r="V398" i="5"/>
  <c r="X363" i="5"/>
  <c r="V66" i="5"/>
  <c r="W66" i="5"/>
  <c r="X429" i="5"/>
  <c r="V13" i="5"/>
  <c r="V37" i="5"/>
  <c r="V61" i="5"/>
  <c r="V85" i="5"/>
  <c r="V109" i="5"/>
  <c r="V133" i="5"/>
  <c r="V157" i="5"/>
  <c r="W17" i="5"/>
  <c r="W41" i="5"/>
  <c r="W65" i="5"/>
  <c r="W89" i="5"/>
  <c r="W113" i="5"/>
  <c r="W137" i="5"/>
  <c r="W161" i="5"/>
  <c r="X21" i="5"/>
  <c r="X45" i="5"/>
  <c r="X69" i="5"/>
  <c r="X93" i="5"/>
  <c r="X117" i="5"/>
  <c r="X141" i="5"/>
  <c r="X6" i="5"/>
  <c r="X78" i="5"/>
  <c r="X150" i="5"/>
  <c r="V188" i="5"/>
  <c r="V212" i="5"/>
  <c r="W178" i="5"/>
  <c r="W202" i="5"/>
  <c r="W226" i="5"/>
  <c r="V70" i="5"/>
  <c r="W46" i="5"/>
  <c r="W118" i="5"/>
  <c r="X10" i="5"/>
  <c r="V20" i="5"/>
  <c r="X68" i="5"/>
  <c r="V164" i="5"/>
  <c r="X210" i="5"/>
  <c r="W247" i="5"/>
  <c r="W271" i="5"/>
  <c r="W295" i="5"/>
  <c r="W108" i="5"/>
  <c r="W181" i="5"/>
  <c r="V118" i="5"/>
  <c r="X197" i="5"/>
  <c r="X136" i="5"/>
  <c r="X213" i="5"/>
  <c r="V110" i="5"/>
  <c r="V177" i="5"/>
  <c r="W246" i="5"/>
  <c r="W304" i="5"/>
  <c r="W328" i="5"/>
  <c r="W352" i="5"/>
  <c r="W376" i="5"/>
  <c r="W400" i="5"/>
  <c r="W424" i="5"/>
  <c r="W146" i="5"/>
  <c r="V270" i="5"/>
  <c r="X310" i="5"/>
  <c r="X334" i="5"/>
  <c r="X358" i="5"/>
  <c r="X382" i="5"/>
  <c r="X406" i="5"/>
  <c r="V134" i="5"/>
  <c r="V241" i="5"/>
  <c r="W300" i="5"/>
  <c r="X233" i="5"/>
  <c r="V280" i="5"/>
  <c r="V142" i="5"/>
  <c r="X252" i="5"/>
  <c r="V98" i="5"/>
  <c r="V234" i="5"/>
  <c r="X280" i="5"/>
  <c r="X179" i="5"/>
  <c r="X258" i="5"/>
  <c r="V130" i="5"/>
  <c r="X323" i="5"/>
  <c r="X417" i="5"/>
  <c r="V413" i="5"/>
  <c r="X92" i="5"/>
  <c r="V303" i="5"/>
  <c r="V364" i="5"/>
  <c r="X425" i="5"/>
  <c r="V395" i="5"/>
  <c r="V251" i="5"/>
  <c r="W343" i="5"/>
  <c r="W435" i="5"/>
  <c r="W98" i="5"/>
  <c r="V299" i="5"/>
  <c r="X383" i="5"/>
  <c r="X443" i="5"/>
  <c r="V150" i="5"/>
  <c r="X307" i="5"/>
  <c r="V365" i="5"/>
  <c r="X273" i="5"/>
  <c r="X166" i="5"/>
  <c r="X321" i="5"/>
  <c r="W413" i="5"/>
  <c r="V304" i="5"/>
  <c r="X381" i="5"/>
  <c r="W242" i="5"/>
  <c r="W305" i="5"/>
  <c r="W38" i="5"/>
  <c r="W309" i="5"/>
  <c r="V353" i="5"/>
  <c r="X196" i="5"/>
  <c r="V350" i="5"/>
  <c r="W385" i="5"/>
  <c r="V207" i="5"/>
  <c r="X448" i="5"/>
  <c r="X371" i="5"/>
  <c r="V171" i="5"/>
  <c r="X171" i="5"/>
  <c r="W250" i="5"/>
  <c r="W5" i="5"/>
  <c r="W82" i="5"/>
  <c r="W20" i="5"/>
  <c r="V15" i="5"/>
  <c r="V39" i="5"/>
  <c r="V63" i="5"/>
  <c r="V87" i="5"/>
  <c r="V111" i="5"/>
  <c r="V135" i="5"/>
  <c r="V159" i="5"/>
  <c r="W19" i="5"/>
  <c r="W43" i="5"/>
  <c r="W67" i="5"/>
  <c r="W91" i="5"/>
  <c r="W115" i="5"/>
  <c r="W139" i="5"/>
  <c r="W163" i="5"/>
  <c r="X23" i="5"/>
  <c r="X47" i="5"/>
  <c r="X71" i="5"/>
  <c r="X95" i="5"/>
  <c r="X119" i="5"/>
  <c r="X143" i="5"/>
  <c r="X12" i="5"/>
  <c r="X84" i="5"/>
  <c r="X156" i="5"/>
  <c r="V190" i="5"/>
  <c r="V214" i="5"/>
  <c r="W180" i="5"/>
  <c r="W204" i="5"/>
  <c r="V4" i="5"/>
  <c r="V76" i="5"/>
  <c r="W52" i="5"/>
  <c r="W124" i="5"/>
  <c r="X16" i="5"/>
  <c r="V26" i="5"/>
  <c r="V74" i="5"/>
  <c r="V167" i="5"/>
  <c r="W215" i="5"/>
  <c r="W249" i="5"/>
  <c r="W273" i="5"/>
  <c r="W297" i="5"/>
  <c r="W122" i="5"/>
  <c r="W189" i="5"/>
  <c r="X122" i="5"/>
  <c r="X205" i="5"/>
  <c r="V168" i="5"/>
  <c r="X218" i="5"/>
  <c r="V114" i="5"/>
  <c r="V185" i="5"/>
  <c r="X251" i="5"/>
  <c r="W306" i="5"/>
  <c r="W330" i="5"/>
  <c r="W354" i="5"/>
  <c r="W378" i="5"/>
  <c r="W402" i="5"/>
  <c r="W426" i="5"/>
  <c r="W158" i="5"/>
  <c r="X272" i="5"/>
  <c r="X312" i="5"/>
  <c r="X336" i="5"/>
  <c r="X360" i="5"/>
  <c r="X384" i="5"/>
  <c r="X408" i="5"/>
  <c r="X146" i="5"/>
  <c r="V244" i="5"/>
  <c r="X302" i="5"/>
  <c r="W236" i="5"/>
  <c r="X282" i="5"/>
  <c r="V154" i="5"/>
  <c r="X260" i="5"/>
  <c r="V106" i="5"/>
  <c r="V239" i="5"/>
  <c r="V285" i="5"/>
  <c r="V183" i="5"/>
  <c r="X266" i="5"/>
  <c r="X180" i="5"/>
  <c r="V327" i="5"/>
  <c r="W425" i="5"/>
  <c r="V421" i="5"/>
  <c r="W114" i="5"/>
  <c r="V306" i="5"/>
  <c r="V367" i="5"/>
  <c r="V430" i="5"/>
  <c r="V408" i="5"/>
  <c r="X264" i="5"/>
  <c r="W351" i="5"/>
  <c r="W437" i="5"/>
  <c r="V116" i="5"/>
  <c r="W307" i="5"/>
  <c r="X391" i="5"/>
  <c r="X445" i="5"/>
  <c r="W175" i="5"/>
  <c r="V311" i="5"/>
  <c r="V370" i="5"/>
  <c r="V305" i="5"/>
  <c r="X175" i="5"/>
  <c r="V325" i="5"/>
  <c r="W421" i="5"/>
  <c r="X311" i="5"/>
  <c r="X389" i="5"/>
  <c r="V261" i="5"/>
  <c r="X315" i="5"/>
  <c r="V256" i="5"/>
  <c r="V448" i="5"/>
  <c r="V361" i="5"/>
  <c r="X261" i="5"/>
  <c r="V390" i="5"/>
  <c r="W401" i="5"/>
  <c r="V333" i="5"/>
  <c r="X231" i="5"/>
  <c r="X379" i="5"/>
  <c r="W199" i="5"/>
  <c r="X199" i="5"/>
  <c r="V312" i="5"/>
  <c r="V17" i="5"/>
  <c r="V41" i="5"/>
  <c r="V65" i="5"/>
  <c r="V89" i="5"/>
  <c r="V113" i="5"/>
  <c r="V137" i="5"/>
  <c r="V161" i="5"/>
  <c r="W21" i="5"/>
  <c r="W45" i="5"/>
  <c r="W69" i="5"/>
  <c r="W93" i="5"/>
  <c r="W117" i="5"/>
  <c r="W141" i="5"/>
  <c r="W165" i="5"/>
  <c r="X25" i="5"/>
  <c r="X49" i="5"/>
  <c r="X73" i="5"/>
  <c r="X97" i="5"/>
  <c r="X121" i="5"/>
  <c r="X145" i="5"/>
  <c r="X18" i="5"/>
  <c r="X90" i="5"/>
  <c r="X162" i="5"/>
  <c r="V192" i="5"/>
  <c r="V216" i="5"/>
  <c r="W182" i="5"/>
  <c r="W206" i="5"/>
  <c r="V10" i="5"/>
  <c r="V82" i="5"/>
  <c r="W58" i="5"/>
  <c r="W130" i="5"/>
  <c r="X22" i="5"/>
  <c r="V32" i="5"/>
  <c r="W78" i="5"/>
  <c r="W170" i="5"/>
  <c r="W227" i="5"/>
  <c r="W251" i="5"/>
  <c r="W275" i="5"/>
  <c r="W299" i="5"/>
  <c r="W126" i="5"/>
  <c r="W197" i="5"/>
  <c r="V136" i="5"/>
  <c r="W213" i="5"/>
  <c r="X176" i="5"/>
  <c r="V223" i="5"/>
  <c r="V128" i="5"/>
  <c r="V193" i="5"/>
  <c r="W254" i="5"/>
  <c r="W308" i="5"/>
  <c r="W332" i="5"/>
  <c r="W356" i="5"/>
  <c r="W380" i="5"/>
  <c r="W404" i="5"/>
  <c r="W428" i="5"/>
  <c r="W177" i="5"/>
  <c r="V277" i="5"/>
  <c r="X314" i="5"/>
  <c r="X338" i="5"/>
  <c r="X362" i="5"/>
  <c r="X386" i="5"/>
  <c r="X410" i="5"/>
  <c r="X158" i="5"/>
  <c r="V249" i="5"/>
  <c r="W96" i="5"/>
  <c r="X241" i="5"/>
  <c r="V287" i="5"/>
  <c r="X169" i="5"/>
  <c r="W268" i="5"/>
  <c r="X112" i="5"/>
  <c r="V242" i="5"/>
  <c r="V292" i="5"/>
  <c r="X187" i="5"/>
  <c r="V271" i="5"/>
  <c r="W191" i="5"/>
  <c r="V337" i="5"/>
  <c r="X432" i="5"/>
  <c r="X428" i="5"/>
  <c r="X130" i="5"/>
  <c r="X313" i="5"/>
  <c r="V372" i="5"/>
  <c r="V435" i="5"/>
  <c r="V429" i="5"/>
  <c r="X276" i="5"/>
  <c r="W359" i="5"/>
  <c r="W439" i="5"/>
  <c r="W132" i="5"/>
  <c r="V310" i="5"/>
  <c r="X399" i="5"/>
  <c r="X447" i="5"/>
  <c r="W195" i="5"/>
  <c r="W321" i="5"/>
  <c r="V373" i="5"/>
  <c r="W315" i="5"/>
  <c r="V213" i="5"/>
  <c r="W335" i="5"/>
  <c r="V426" i="5"/>
  <c r="V315" i="5"/>
  <c r="X397" i="5"/>
  <c r="V295" i="5"/>
  <c r="X424" i="5"/>
  <c r="V274" i="5"/>
  <c r="V323" i="5"/>
  <c r="V369" i="5"/>
  <c r="V319" i="5"/>
  <c r="X237" i="5"/>
  <c r="W417" i="5"/>
  <c r="X436" i="5"/>
  <c r="X124" i="5"/>
  <c r="X387" i="5"/>
  <c r="V262" i="5"/>
  <c r="V243" i="5"/>
  <c r="V374" i="5"/>
  <c r="V19" i="5"/>
  <c r="V43" i="5"/>
  <c r="V67" i="5"/>
  <c r="V91" i="5"/>
  <c r="V115" i="5"/>
  <c r="V139" i="5"/>
  <c r="V163" i="5"/>
  <c r="W23" i="5"/>
  <c r="W47" i="5"/>
  <c r="W71" i="5"/>
  <c r="W95" i="5"/>
  <c r="W119" i="5"/>
  <c r="W143" i="5"/>
  <c r="X3" i="5"/>
  <c r="X27" i="5"/>
  <c r="X51" i="5"/>
  <c r="X75" i="5"/>
  <c r="X99" i="5"/>
  <c r="X123" i="5"/>
  <c r="X147" i="5"/>
  <c r="X24" i="5"/>
  <c r="X96" i="5"/>
  <c r="X165" i="5"/>
  <c r="V194" i="5"/>
  <c r="V218" i="5"/>
  <c r="W184" i="5"/>
  <c r="W208" i="5"/>
  <c r="V16" i="5"/>
  <c r="V88" i="5"/>
  <c r="W64" i="5"/>
  <c r="W136" i="5"/>
  <c r="X28" i="5"/>
  <c r="V38" i="5"/>
  <c r="X94" i="5"/>
  <c r="V173" i="5"/>
  <c r="W229" i="5"/>
  <c r="W253" i="5"/>
  <c r="W277" i="5"/>
  <c r="W301" i="5"/>
  <c r="W140" i="5"/>
  <c r="W12" i="5"/>
  <c r="X140" i="5"/>
  <c r="W225" i="5"/>
  <c r="V179" i="5"/>
  <c r="X225" i="5"/>
  <c r="W8" i="5"/>
  <c r="V201" i="5"/>
  <c r="X259" i="5"/>
  <c r="W310" i="5"/>
  <c r="W334" i="5"/>
  <c r="W358" i="5"/>
  <c r="W382" i="5"/>
  <c r="W406" i="5"/>
  <c r="W430" i="5"/>
  <c r="W185" i="5"/>
  <c r="V282" i="5"/>
  <c r="X316" i="5"/>
  <c r="X340" i="5"/>
  <c r="X364" i="5"/>
  <c r="X388" i="5"/>
  <c r="X412" i="5"/>
  <c r="V169" i="5"/>
  <c r="V252" i="5"/>
  <c r="W128" i="5"/>
  <c r="W244" i="5"/>
  <c r="V296" i="5"/>
  <c r="X174" i="5"/>
  <c r="X275" i="5"/>
  <c r="W120" i="5"/>
  <c r="V247" i="5"/>
  <c r="W294" i="5"/>
  <c r="V191" i="5"/>
  <c r="V276" i="5"/>
  <c r="V217" i="5"/>
  <c r="X345" i="5"/>
  <c r="V391" i="5"/>
  <c r="W433" i="5"/>
  <c r="X191" i="5"/>
  <c r="V317" i="5"/>
  <c r="V375" i="5"/>
  <c r="V437" i="5"/>
  <c r="V440" i="5"/>
  <c r="W288" i="5"/>
  <c r="W367" i="5"/>
  <c r="W441" i="5"/>
  <c r="W162" i="5"/>
  <c r="X317" i="5"/>
  <c r="X407" i="5"/>
  <c r="X449" i="5"/>
  <c r="X211" i="5"/>
  <c r="V324" i="5"/>
  <c r="V378" i="5"/>
  <c r="V329" i="5"/>
  <c r="X220" i="5"/>
  <c r="W341" i="5"/>
  <c r="V431" i="5"/>
  <c r="W325" i="5"/>
  <c r="X405" i="5"/>
  <c r="V318" i="5"/>
  <c r="W438" i="5"/>
  <c r="X305" i="5"/>
  <c r="V406" i="5"/>
  <c r="V377" i="5"/>
  <c r="W329" i="5"/>
  <c r="X256" i="5"/>
  <c r="X168" i="5"/>
  <c r="W333" i="5"/>
  <c r="X223" i="5"/>
  <c r="X395" i="5"/>
  <c r="X339" i="5"/>
  <c r="X263" i="5"/>
  <c r="V422" i="5"/>
  <c r="V73" i="5"/>
  <c r="W154" i="5"/>
  <c r="W283" i="5"/>
  <c r="V21" i="5"/>
  <c r="V45" i="5"/>
  <c r="V69" i="5"/>
  <c r="V93" i="5"/>
  <c r="V117" i="5"/>
  <c r="V141" i="5"/>
  <c r="V165" i="5"/>
  <c r="W25" i="5"/>
  <c r="W49" i="5"/>
  <c r="W73" i="5"/>
  <c r="W97" i="5"/>
  <c r="W121" i="5"/>
  <c r="W145" i="5"/>
  <c r="X5" i="5"/>
  <c r="X29" i="5"/>
  <c r="X53" i="5"/>
  <c r="X77" i="5"/>
  <c r="X101" i="5"/>
  <c r="X125" i="5"/>
  <c r="X149" i="5"/>
  <c r="X30" i="5"/>
  <c r="X102" i="5"/>
  <c r="V172" i="5"/>
  <c r="V196" i="5"/>
  <c r="V220" i="5"/>
  <c r="W186" i="5"/>
  <c r="W210" i="5"/>
  <c r="V22" i="5"/>
  <c r="V94" i="5"/>
  <c r="W70" i="5"/>
  <c r="W142" i="5"/>
  <c r="X34" i="5"/>
  <c r="V44" i="5"/>
  <c r="V104" i="5"/>
  <c r="X178" i="5"/>
  <c r="W231" i="5"/>
  <c r="W255" i="5"/>
  <c r="W279" i="5"/>
  <c r="W303" i="5"/>
  <c r="V144" i="5"/>
  <c r="X20" i="5"/>
  <c r="W144" i="5"/>
  <c r="V6" i="5"/>
  <c r="X184" i="5"/>
  <c r="W6" i="5"/>
  <c r="W30" i="5"/>
  <c r="X204" i="5"/>
  <c r="W262" i="5"/>
  <c r="W312" i="5"/>
  <c r="W336" i="5"/>
  <c r="W360" i="5"/>
  <c r="W384" i="5"/>
  <c r="W408" i="5"/>
  <c r="W432" i="5"/>
  <c r="W193" i="5"/>
  <c r="X284" i="5"/>
  <c r="X318" i="5"/>
  <c r="X342" i="5"/>
  <c r="X366" i="5"/>
  <c r="X390" i="5"/>
  <c r="X414" i="5"/>
  <c r="X177" i="5"/>
  <c r="V257" i="5"/>
  <c r="W134" i="5"/>
  <c r="X249" i="5"/>
  <c r="W298" i="5"/>
  <c r="X182" i="5"/>
  <c r="W280" i="5"/>
  <c r="X142" i="5"/>
  <c r="V250" i="5"/>
  <c r="X296" i="5"/>
  <c r="X195" i="5"/>
  <c r="X278" i="5"/>
  <c r="V232" i="5"/>
  <c r="X353" i="5"/>
  <c r="V404" i="5"/>
  <c r="X325" i="5"/>
  <c r="W217" i="5"/>
  <c r="W327" i="5"/>
  <c r="V380" i="5"/>
  <c r="V441" i="5"/>
  <c r="V132" i="5"/>
  <c r="X303" i="5"/>
  <c r="W375" i="5"/>
  <c r="W443" i="5"/>
  <c r="X183" i="5"/>
  <c r="V321" i="5"/>
  <c r="X415" i="5"/>
  <c r="X290" i="5"/>
  <c r="W234" i="5"/>
  <c r="X331" i="5"/>
  <c r="V381" i="5"/>
  <c r="V344" i="5"/>
  <c r="V227" i="5"/>
  <c r="W349" i="5"/>
  <c r="X433" i="5"/>
  <c r="V328" i="5"/>
  <c r="X413" i="5"/>
  <c r="V355" i="5"/>
  <c r="W444" i="5"/>
  <c r="X438" i="5"/>
  <c r="W286" i="5"/>
  <c r="V385" i="5"/>
  <c r="W355" i="5"/>
  <c r="X274" i="5"/>
  <c r="X295" i="5"/>
  <c r="V382" i="5"/>
  <c r="V279" i="5"/>
  <c r="X403" i="5"/>
  <c r="W138" i="5"/>
  <c r="V297" i="5"/>
  <c r="V121" i="5"/>
  <c r="W29" i="5"/>
  <c r="W77" i="5"/>
  <c r="W149" i="5"/>
  <c r="X33" i="5"/>
  <c r="X81" i="5"/>
  <c r="X129" i="5"/>
  <c r="X42" i="5"/>
  <c r="V176" i="5"/>
  <c r="V224" i="5"/>
  <c r="W214" i="5"/>
  <c r="W10" i="5"/>
  <c r="V56" i="5"/>
  <c r="X186" i="5"/>
  <c r="W259" i="5"/>
  <c r="X56" i="5"/>
  <c r="V23" i="5"/>
  <c r="V47" i="5"/>
  <c r="V71" i="5"/>
  <c r="V95" i="5"/>
  <c r="V119" i="5"/>
  <c r="V143" i="5"/>
  <c r="W3" i="5"/>
  <c r="W27" i="5"/>
  <c r="W51" i="5"/>
  <c r="W75" i="5"/>
  <c r="W99" i="5"/>
  <c r="W123" i="5"/>
  <c r="W147" i="5"/>
  <c r="X7" i="5"/>
  <c r="X31" i="5"/>
  <c r="X55" i="5"/>
  <c r="X79" i="5"/>
  <c r="X103" i="5"/>
  <c r="X127" i="5"/>
  <c r="X151" i="5"/>
  <c r="X36" i="5"/>
  <c r="X108" i="5"/>
  <c r="V174" i="5"/>
  <c r="V198" i="5"/>
  <c r="V222" i="5"/>
  <c r="W188" i="5"/>
  <c r="W212" i="5"/>
  <c r="V28" i="5"/>
  <c r="W4" i="5"/>
  <c r="W76" i="5"/>
  <c r="W148" i="5"/>
  <c r="X40" i="5"/>
  <c r="V50" i="5"/>
  <c r="V108" i="5"/>
  <c r="V181" i="5"/>
  <c r="W233" i="5"/>
  <c r="W257" i="5"/>
  <c r="W281" i="5"/>
  <c r="V12" i="5"/>
  <c r="X148" i="5"/>
  <c r="W48" i="5"/>
  <c r="X152" i="5"/>
  <c r="W14" i="5"/>
  <c r="V187" i="5"/>
  <c r="X14" i="5"/>
  <c r="X44" i="5"/>
  <c r="W221" i="5"/>
  <c r="X267" i="5"/>
  <c r="W314" i="5"/>
  <c r="W338" i="5"/>
  <c r="W362" i="5"/>
  <c r="W386" i="5"/>
  <c r="W410" i="5"/>
  <c r="W434" i="5"/>
  <c r="W201" i="5"/>
  <c r="V289" i="5"/>
  <c r="X320" i="5"/>
  <c r="X344" i="5"/>
  <c r="X368" i="5"/>
  <c r="X392" i="5"/>
  <c r="X416" i="5"/>
  <c r="X185" i="5"/>
  <c r="V260" i="5"/>
  <c r="W169" i="5"/>
  <c r="W252" i="5"/>
  <c r="X300" i="5"/>
  <c r="X190" i="5"/>
  <c r="X287" i="5"/>
  <c r="X154" i="5"/>
  <c r="V255" i="5"/>
  <c r="W24" i="5"/>
  <c r="V199" i="5"/>
  <c r="V283" i="5"/>
  <c r="V264" i="5"/>
  <c r="X361" i="5"/>
  <c r="V412" i="5"/>
  <c r="V352" i="5"/>
  <c r="W232" i="5"/>
  <c r="V330" i="5"/>
  <c r="V383" i="5"/>
  <c r="V445" i="5"/>
  <c r="V162" i="5"/>
  <c r="V307" i="5"/>
  <c r="W383" i="5"/>
  <c r="W445" i="5"/>
  <c r="X203" i="5"/>
  <c r="W331" i="5"/>
  <c r="X423" i="5"/>
  <c r="V360" i="5"/>
  <c r="W240" i="5"/>
  <c r="V335" i="5"/>
  <c r="V394" i="5"/>
  <c r="V368" i="5"/>
  <c r="X240" i="5"/>
  <c r="W357" i="5"/>
  <c r="V221" i="5"/>
  <c r="X335" i="5"/>
  <c r="X421" i="5"/>
  <c r="V424" i="5"/>
  <c r="V267" i="5"/>
  <c r="X444" i="5"/>
  <c r="W323" i="5"/>
  <c r="V393" i="5"/>
  <c r="W379" i="5"/>
  <c r="W292" i="5"/>
  <c r="V339" i="5"/>
  <c r="V269" i="5"/>
  <c r="V309" i="5"/>
  <c r="X411" i="5"/>
  <c r="X301" i="5"/>
  <c r="X427" i="5"/>
  <c r="V97" i="5"/>
  <c r="W53" i="5"/>
  <c r="W101" i="5"/>
  <c r="W125" i="5"/>
  <c r="X9" i="5"/>
  <c r="X57" i="5"/>
  <c r="X105" i="5"/>
  <c r="X153" i="5"/>
  <c r="X114" i="5"/>
  <c r="V200" i="5"/>
  <c r="W190" i="5"/>
  <c r="V34" i="5"/>
  <c r="X46" i="5"/>
  <c r="V122" i="5"/>
  <c r="W235" i="5"/>
  <c r="W152" i="5"/>
  <c r="V145" i="5"/>
  <c r="W412" i="5"/>
  <c r="X257" i="5"/>
  <c r="V371" i="5"/>
  <c r="V392" i="5"/>
  <c r="W393" i="5"/>
  <c r="W272" i="5"/>
  <c r="X419" i="5"/>
  <c r="X426" i="5"/>
  <c r="V265" i="5"/>
  <c r="W156" i="5"/>
  <c r="X8" i="5"/>
  <c r="V36" i="5"/>
  <c r="V238" i="5"/>
  <c r="V246" i="5"/>
  <c r="X188" i="5"/>
  <c r="V379" i="5"/>
  <c r="W447" i="5"/>
  <c r="W340" i="5"/>
  <c r="X369" i="5"/>
  <c r="W388" i="5"/>
  <c r="V42" i="5"/>
  <c r="X221" i="5"/>
  <c r="X198" i="5"/>
  <c r="W337" i="5"/>
  <c r="V341" i="5"/>
  <c r="V401" i="5"/>
  <c r="X38" i="5"/>
  <c r="W391" i="5"/>
  <c r="V288" i="5"/>
  <c r="X193" i="5"/>
  <c r="V438" i="5"/>
  <c r="W205" i="5"/>
  <c r="X192" i="5"/>
  <c r="X291" i="5"/>
  <c r="V294" i="5"/>
  <c r="V388" i="5"/>
  <c r="V397" i="5"/>
  <c r="W387" i="5"/>
  <c r="X322" i="5"/>
  <c r="W317" i="5"/>
  <c r="W319" i="5"/>
  <c r="V338" i="5"/>
  <c r="W429" i="5"/>
  <c r="W364" i="5"/>
  <c r="V428" i="5"/>
  <c r="W42" i="5"/>
  <c r="W166" i="5"/>
  <c r="V449" i="5"/>
  <c r="V384" i="5"/>
  <c r="V326" i="5"/>
  <c r="X370" i="5"/>
  <c r="X333" i="5"/>
  <c r="X394" i="5"/>
  <c r="W316" i="5"/>
  <c r="W211" i="5"/>
  <c r="V334" i="5"/>
  <c r="X442" i="5"/>
  <c r="V54" i="5"/>
  <c r="X346" i="5"/>
  <c r="V258" i="5"/>
  <c r="X172" i="5"/>
  <c r="X247" i="5"/>
  <c r="W371" i="5"/>
  <c r="X224" i="5"/>
  <c r="W365" i="5"/>
  <c r="W203" i="5"/>
  <c r="X418" i="5"/>
  <c r="X269" i="5"/>
  <c r="X248" i="5"/>
  <c r="V423" i="5"/>
  <c r="X2" i="5"/>
  <c r="W2" i="5"/>
  <c r="V2" i="5"/>
  <c r="Y2" i="10"/>
  <c r="X2" i="10"/>
  <c r="Y2" i="12"/>
  <c r="X2" i="12"/>
  <c r="W2" i="12"/>
  <c r="Y3" i="11"/>
  <c r="Y147" i="11"/>
  <c r="Y221" i="11"/>
  <c r="Y139" i="11"/>
  <c r="Y214" i="11"/>
  <c r="Y156" i="11"/>
  <c r="Y146" i="11"/>
  <c r="Y112" i="11"/>
  <c r="Y149" i="11"/>
  <c r="Y91" i="11"/>
  <c r="Y57" i="11"/>
  <c r="Y204" i="11"/>
  <c r="Y65" i="11"/>
  <c r="Y127" i="11"/>
  <c r="Y153" i="11"/>
  <c r="Y118" i="11"/>
  <c r="Y83" i="11"/>
  <c r="Y25" i="11"/>
  <c r="Y122" i="11"/>
  <c r="Y8" i="11"/>
  <c r="Y178" i="11"/>
  <c r="Y67" i="11"/>
  <c r="Y168" i="11"/>
  <c r="Y15" i="11"/>
  <c r="Y159" i="11"/>
  <c r="Y18" i="11"/>
  <c r="Y163" i="11"/>
  <c r="Y35" i="11"/>
  <c r="Y192" i="11"/>
  <c r="Y182" i="11"/>
  <c r="Y124" i="11"/>
  <c r="Y173" i="11"/>
  <c r="Y115" i="11"/>
  <c r="Y81" i="11"/>
  <c r="Y157" i="11"/>
  <c r="Y77" i="11"/>
  <c r="Y199" i="11"/>
  <c r="Y189" i="11"/>
  <c r="Y130" i="11"/>
  <c r="Y107" i="11"/>
  <c r="Y37" i="11"/>
  <c r="Y170" i="11"/>
  <c r="Y66" i="11"/>
  <c r="Y167" i="11"/>
  <c r="Y161" i="11"/>
  <c r="Y38" i="11"/>
  <c r="Y98" i="11"/>
  <c r="Y29" i="11"/>
  <c r="Y86" i="11"/>
  <c r="Y27" i="11"/>
  <c r="Y171" i="11"/>
  <c r="Y42" i="11"/>
  <c r="Y175" i="11"/>
  <c r="Y95" i="11"/>
  <c r="Y13" i="11"/>
  <c r="Y218" i="11"/>
  <c r="Y136" i="11"/>
  <c r="Y209" i="11"/>
  <c r="Y151" i="11"/>
  <c r="Y93" i="11"/>
  <c r="Y26" i="11"/>
  <c r="Y101" i="11"/>
  <c r="Y32" i="11"/>
  <c r="Y213" i="11"/>
  <c r="Y142" i="11"/>
  <c r="Y119" i="11"/>
  <c r="Y73" i="11"/>
  <c r="Y206" i="11"/>
  <c r="Y160" i="11"/>
  <c r="Y22" i="11"/>
  <c r="Y53" i="11"/>
  <c r="Y39" i="11"/>
  <c r="Y183" i="11"/>
  <c r="Y54" i="11"/>
  <c r="Y211" i="11"/>
  <c r="Y131" i="11"/>
  <c r="Y49" i="11"/>
  <c r="Y4" i="11"/>
  <c r="Y148" i="11"/>
  <c r="Y6" i="11"/>
  <c r="Y187" i="11"/>
  <c r="Y117" i="11"/>
  <c r="Y50" i="11"/>
  <c r="Y137" i="11"/>
  <c r="Y68" i="11"/>
  <c r="Y10" i="11"/>
  <c r="Y154" i="11"/>
  <c r="Y143" i="11"/>
  <c r="Y97" i="11"/>
  <c r="Y181" i="11"/>
  <c r="Y74" i="11"/>
  <c r="Y132" i="11"/>
  <c r="Y88" i="11"/>
  <c r="Y105" i="11"/>
  <c r="Y166" i="11"/>
  <c r="Y129" i="11"/>
  <c r="Y51" i="11"/>
  <c r="Y195" i="11"/>
  <c r="Y78" i="11"/>
  <c r="Y20" i="11"/>
  <c r="Y155" i="11"/>
  <c r="Y61" i="11"/>
  <c r="Y16" i="11"/>
  <c r="Y141" i="11"/>
  <c r="Y197" i="11"/>
  <c r="Y116" i="11"/>
  <c r="Y121" i="11"/>
  <c r="Y217" i="11"/>
  <c r="Y62" i="11"/>
  <c r="Y144" i="11"/>
  <c r="Y180" i="11"/>
  <c r="Y103" i="11"/>
  <c r="Y43" i="11"/>
  <c r="Y216" i="11"/>
  <c r="Y63" i="11"/>
  <c r="Y207" i="11"/>
  <c r="Y90" i="11"/>
  <c r="Y56" i="11"/>
  <c r="Y179" i="11"/>
  <c r="Y85" i="11"/>
  <c r="Y28" i="11"/>
  <c r="Y172" i="11"/>
  <c r="Y102" i="11"/>
  <c r="Y44" i="11"/>
  <c r="Y165" i="11"/>
  <c r="Y110" i="11"/>
  <c r="Y30" i="11"/>
  <c r="Y152" i="11"/>
  <c r="Y34" i="11"/>
  <c r="Y190" i="11"/>
  <c r="Y191" i="11"/>
  <c r="Y145" i="11"/>
  <c r="Y70" i="11"/>
  <c r="Y113" i="11"/>
  <c r="Y106" i="11"/>
  <c r="Y75" i="11"/>
  <c r="Y219" i="11"/>
  <c r="Y126" i="11"/>
  <c r="Y92" i="11"/>
  <c r="Y203" i="11"/>
  <c r="Y109" i="11"/>
  <c r="Y40" i="11"/>
  <c r="Y184" i="11"/>
  <c r="Y138" i="11"/>
  <c r="Y80" i="11"/>
  <c r="Y177" i="11"/>
  <c r="Y134" i="11"/>
  <c r="Y114" i="11"/>
  <c r="Y188" i="11"/>
  <c r="Y46" i="11"/>
  <c r="Y202" i="11"/>
  <c r="Y215" i="11"/>
  <c r="Y205" i="11"/>
  <c r="Y21" i="11"/>
  <c r="Y87" i="11"/>
  <c r="Y41" i="11"/>
  <c r="Y174" i="11"/>
  <c r="Y104" i="11"/>
  <c r="Y36" i="11"/>
  <c r="Y133" i="11"/>
  <c r="Y52" i="11"/>
  <c r="Y196" i="11"/>
  <c r="Y150" i="11"/>
  <c r="Y128" i="11"/>
  <c r="Y201" i="11"/>
  <c r="Y158" i="11"/>
  <c r="Y162" i="11"/>
  <c r="Y212" i="11"/>
  <c r="Y58" i="11"/>
  <c r="Y11" i="11"/>
  <c r="Y24" i="11"/>
  <c r="Y12" i="11"/>
  <c r="Y23" i="11"/>
  <c r="Y7" i="11"/>
  <c r="Y17" i="11"/>
  <c r="Y94" i="11"/>
  <c r="Y120" i="11"/>
  <c r="Y79" i="11"/>
  <c r="Y99" i="11"/>
  <c r="Y89" i="11"/>
  <c r="Y198" i="11"/>
  <c r="Y140" i="11"/>
  <c r="Y60" i="11"/>
  <c r="Y193" i="11"/>
  <c r="Y64" i="11"/>
  <c r="Y208" i="11"/>
  <c r="Y186" i="11"/>
  <c r="Y176" i="11"/>
  <c r="Y48" i="11"/>
  <c r="Y194" i="11"/>
  <c r="Y222" i="11"/>
  <c r="Y84" i="11"/>
  <c r="Y169" i="11"/>
  <c r="Y200" i="11"/>
  <c r="Y55" i="11"/>
  <c r="Y59" i="11"/>
  <c r="Y185" i="11"/>
  <c r="Y45" i="11"/>
  <c r="Y71" i="11"/>
  <c r="Y111" i="11"/>
  <c r="Y125" i="11"/>
  <c r="Y31" i="11"/>
  <c r="Y164" i="11"/>
  <c r="Y72" i="11"/>
  <c r="Y14" i="11"/>
  <c r="Y76" i="11"/>
  <c r="Y220" i="11"/>
  <c r="Y210" i="11"/>
  <c r="Y9" i="11"/>
  <c r="Y108" i="11"/>
  <c r="Y5" i="11"/>
  <c r="Y19" i="11"/>
  <c r="Y69" i="11"/>
  <c r="Y82" i="11"/>
  <c r="Y47" i="11"/>
  <c r="Y96" i="11"/>
  <c r="Y33" i="11"/>
  <c r="Y100" i="11"/>
  <c r="Y123" i="11"/>
  <c r="Y135" i="11"/>
  <c r="X3" i="11"/>
  <c r="X147" i="11"/>
  <c r="X76" i="11"/>
  <c r="X220" i="11"/>
  <c r="X149" i="11"/>
  <c r="X186" i="11"/>
  <c r="X128" i="11"/>
  <c r="X118" i="11"/>
  <c r="X174" i="11"/>
  <c r="X199" i="11"/>
  <c r="X212" i="11"/>
  <c r="X141" i="11"/>
  <c r="X145" i="11"/>
  <c r="X12" i="11"/>
  <c r="X157" i="11"/>
  <c r="X194" i="11"/>
  <c r="X73" i="11"/>
  <c r="X190" i="11"/>
  <c r="X143" i="11"/>
  <c r="X152" i="11"/>
  <c r="X8" i="11"/>
  <c r="X153" i="11"/>
  <c r="X48" i="11"/>
  <c r="X109" i="11"/>
  <c r="X61" i="11"/>
  <c r="X27" i="11"/>
  <c r="X100" i="11"/>
  <c r="X17" i="11"/>
  <c r="X185" i="11"/>
  <c r="X19" i="11"/>
  <c r="X176" i="11"/>
  <c r="X222" i="11"/>
  <c r="X32" i="11"/>
  <c r="X204" i="11"/>
  <c r="X25" i="11"/>
  <c r="X38" i="11"/>
  <c r="X110" i="11"/>
  <c r="X183" i="11"/>
  <c r="X209" i="11"/>
  <c r="X200" i="11"/>
  <c r="X7" i="11"/>
  <c r="X33" i="11"/>
  <c r="X50" i="11"/>
  <c r="X97" i="11"/>
  <c r="X144" i="11"/>
  <c r="X191" i="11"/>
  <c r="X51" i="11"/>
  <c r="X124" i="11"/>
  <c r="X41" i="11"/>
  <c r="X10" i="11"/>
  <c r="X31" i="11"/>
  <c r="X45" i="11"/>
  <c r="X86" i="11"/>
  <c r="X158" i="11"/>
  <c r="X203" i="11"/>
  <c r="X207" i="11"/>
  <c r="X42" i="11"/>
  <c r="X34" i="11"/>
  <c r="X43" i="11"/>
  <c r="X57" i="11"/>
  <c r="X122" i="11"/>
  <c r="X217" i="11"/>
  <c r="X98" i="11"/>
  <c r="X219" i="11"/>
  <c r="X46" i="11"/>
  <c r="X69" i="11"/>
  <c r="X155" i="11"/>
  <c r="X62" i="11"/>
  <c r="X166" i="11"/>
  <c r="X16" i="11"/>
  <c r="X160" i="11"/>
  <c r="X77" i="11"/>
  <c r="X78" i="11"/>
  <c r="X58" i="11"/>
  <c r="X30" i="11"/>
  <c r="X79" i="11"/>
  <c r="X81" i="11"/>
  <c r="X22" i="11"/>
  <c r="X154" i="11"/>
  <c r="X218" i="11"/>
  <c r="X99" i="11"/>
  <c r="X102" i="11"/>
  <c r="X70" i="11"/>
  <c r="X11" i="11"/>
  <c r="X192" i="11"/>
  <c r="X111" i="11"/>
  <c r="X127" i="11"/>
  <c r="X35" i="11"/>
  <c r="X123" i="11"/>
  <c r="X151" i="11"/>
  <c r="X134" i="11"/>
  <c r="X135" i="11"/>
  <c r="X175" i="11"/>
  <c r="X36" i="11"/>
  <c r="X15" i="11"/>
  <c r="X159" i="11"/>
  <c r="X88" i="11"/>
  <c r="X5" i="11"/>
  <c r="X173" i="11"/>
  <c r="X210" i="11"/>
  <c r="X4" i="11"/>
  <c r="X198" i="11"/>
  <c r="X9" i="11"/>
  <c r="X178" i="11"/>
  <c r="X216" i="11"/>
  <c r="X169" i="11"/>
  <c r="X74" i="11"/>
  <c r="X171" i="11"/>
  <c r="X113" i="11"/>
  <c r="X21" i="11"/>
  <c r="X165" i="11"/>
  <c r="X84" i="11"/>
  <c r="X202" i="11"/>
  <c r="X132" i="11"/>
  <c r="X39" i="11"/>
  <c r="X112" i="11"/>
  <c r="X29" i="11"/>
  <c r="X55" i="11"/>
  <c r="X161" i="11"/>
  <c r="X44" i="11"/>
  <c r="X177" i="11"/>
  <c r="X120" i="11"/>
  <c r="X13" i="11"/>
  <c r="X170" i="11"/>
  <c r="X195" i="11"/>
  <c r="X18" i="11"/>
  <c r="X91" i="11"/>
  <c r="X197" i="11"/>
  <c r="X56" i="11"/>
  <c r="X189" i="11"/>
  <c r="X146" i="11"/>
  <c r="X49" i="11"/>
  <c r="X26" i="11"/>
  <c r="X63" i="11"/>
  <c r="X136" i="11"/>
  <c r="X53" i="11"/>
  <c r="X115" i="11"/>
  <c r="X221" i="11"/>
  <c r="X68" i="11"/>
  <c r="X201" i="11"/>
  <c r="X179" i="11"/>
  <c r="X85" i="11"/>
  <c r="X54" i="11"/>
  <c r="X6" i="11"/>
  <c r="X67" i="11"/>
  <c r="X92" i="11"/>
  <c r="X213" i="11"/>
  <c r="X205" i="11"/>
  <c r="X121" i="11"/>
  <c r="X59" i="11"/>
  <c r="X95" i="11"/>
  <c r="X172" i="11"/>
  <c r="X103" i="11"/>
  <c r="X130" i="11"/>
  <c r="X184" i="11"/>
  <c r="X107" i="11"/>
  <c r="X138" i="11"/>
  <c r="X60" i="11"/>
  <c r="X64" i="11"/>
  <c r="X108" i="11"/>
  <c r="X65" i="11"/>
  <c r="X163" i="11"/>
  <c r="X104" i="11"/>
  <c r="X133" i="11"/>
  <c r="X187" i="11"/>
  <c r="X90" i="11"/>
  <c r="X47" i="11"/>
  <c r="X52" i="11"/>
  <c r="X193" i="11"/>
  <c r="X137" i="11"/>
  <c r="X129" i="11"/>
  <c r="X139" i="11"/>
  <c r="X66" i="11"/>
  <c r="X180" i="11"/>
  <c r="X114" i="11"/>
  <c r="X140" i="11"/>
  <c r="X72" i="11"/>
  <c r="X125" i="11"/>
  <c r="X167" i="11"/>
  <c r="X106" i="11"/>
  <c r="X142" i="11"/>
  <c r="X148" i="11"/>
  <c r="X181" i="11"/>
  <c r="X28" i="11"/>
  <c r="X116" i="11"/>
  <c r="X82" i="11"/>
  <c r="X182" i="11"/>
  <c r="X196" i="11"/>
  <c r="X117" i="11"/>
  <c r="X208" i="11"/>
  <c r="X119" i="11"/>
  <c r="X14" i="11"/>
  <c r="X89" i="11"/>
  <c r="X93" i="11"/>
  <c r="X71" i="11"/>
  <c r="X101" i="11"/>
  <c r="X105" i="11"/>
  <c r="X126" i="11"/>
  <c r="X150" i="11"/>
  <c r="X131" i="11"/>
  <c r="X75" i="11"/>
  <c r="X156" i="11"/>
  <c r="X40" i="11"/>
  <c r="X215" i="11"/>
  <c r="X94" i="11"/>
  <c r="X164" i="11"/>
  <c r="X24" i="11"/>
  <c r="X162" i="11"/>
  <c r="X188" i="11"/>
  <c r="X37" i="11"/>
  <c r="X87" i="11"/>
  <c r="X23" i="11"/>
  <c r="X214" i="11"/>
  <c r="X211" i="11"/>
  <c r="X206" i="11"/>
  <c r="X20" i="11"/>
  <c r="X83" i="11"/>
  <c r="X168" i="11"/>
  <c r="X80" i="11"/>
  <c r="X96" i="11"/>
  <c r="Y2" i="11"/>
  <c r="W2" i="11"/>
  <c r="X2" i="11"/>
  <c r="W3" i="11"/>
  <c r="W147" i="11"/>
  <c r="W53" i="11"/>
  <c r="W55" i="11"/>
  <c r="W93" i="11"/>
  <c r="W11" i="11"/>
  <c r="W181" i="11"/>
  <c r="W136" i="11"/>
  <c r="W173" i="11"/>
  <c r="W115" i="11"/>
  <c r="W120" i="11"/>
  <c r="W170" i="11"/>
  <c r="W78" i="11"/>
  <c r="W68" i="11"/>
  <c r="W34" i="11"/>
  <c r="W131" i="11"/>
  <c r="W38" i="11"/>
  <c r="W156" i="11"/>
  <c r="W62" i="11"/>
  <c r="W216" i="11"/>
  <c r="W27" i="11"/>
  <c r="W101" i="11"/>
  <c r="W175" i="11"/>
  <c r="W141" i="11"/>
  <c r="W16" i="11"/>
  <c r="W209" i="11"/>
  <c r="W192" i="11"/>
  <c r="W126" i="11"/>
  <c r="W82" i="11"/>
  <c r="W146" i="11"/>
  <c r="W36" i="11"/>
  <c r="W39" i="11"/>
  <c r="W125" i="11"/>
  <c r="W32" i="11"/>
  <c r="W177" i="11"/>
  <c r="W83" i="11"/>
  <c r="W28" i="11"/>
  <c r="W30" i="11"/>
  <c r="W199" i="11"/>
  <c r="W174" i="11"/>
  <c r="W118" i="11"/>
  <c r="W206" i="11"/>
  <c r="W134" i="11"/>
  <c r="W51" i="11"/>
  <c r="W161" i="11"/>
  <c r="W56" i="11"/>
  <c r="W213" i="11"/>
  <c r="W119" i="11"/>
  <c r="W102" i="11"/>
  <c r="W61" i="11"/>
  <c r="W222" i="11"/>
  <c r="W132" i="11"/>
  <c r="W145" i="11"/>
  <c r="W197" i="11"/>
  <c r="W104" i="11"/>
  <c r="W155" i="11"/>
  <c r="W17" i="11"/>
  <c r="W44" i="11"/>
  <c r="W201" i="11"/>
  <c r="W168" i="11"/>
  <c r="W221" i="11"/>
  <c r="W41" i="11"/>
  <c r="W50" i="11"/>
  <c r="W107" i="11"/>
  <c r="W148" i="11"/>
  <c r="W65" i="11"/>
  <c r="W91" i="11"/>
  <c r="W106" i="11"/>
  <c r="W88" i="11"/>
  <c r="W103" i="11"/>
  <c r="W180" i="11"/>
  <c r="W113" i="11"/>
  <c r="W18" i="11"/>
  <c r="W158" i="11"/>
  <c r="W5" i="11"/>
  <c r="W60" i="11"/>
  <c r="W12" i="11"/>
  <c r="W135" i="11"/>
  <c r="W124" i="11"/>
  <c r="W149" i="11"/>
  <c r="W20" i="11"/>
  <c r="W15" i="11"/>
  <c r="W159" i="11"/>
  <c r="W77" i="11"/>
  <c r="W127" i="11"/>
  <c r="W117" i="11"/>
  <c r="W35" i="11"/>
  <c r="W4" i="11"/>
  <c r="W160" i="11"/>
  <c r="W185" i="11"/>
  <c r="W151" i="11"/>
  <c r="W144" i="11"/>
  <c r="W211" i="11"/>
  <c r="W90" i="11"/>
  <c r="W92" i="11"/>
  <c r="W58" i="11"/>
  <c r="W179" i="11"/>
  <c r="W98" i="11"/>
  <c r="W194" i="11"/>
  <c r="W171" i="11"/>
  <c r="W59" i="11"/>
  <c r="W172" i="11"/>
  <c r="W163" i="11"/>
  <c r="W33" i="11"/>
  <c r="W128" i="11"/>
  <c r="W48" i="11"/>
  <c r="W49" i="11"/>
  <c r="W183" i="11"/>
  <c r="W196" i="11"/>
  <c r="W13" i="11"/>
  <c r="W105" i="11"/>
  <c r="W164" i="11"/>
  <c r="W84" i="11"/>
  <c r="W97" i="11"/>
  <c r="W195" i="11"/>
  <c r="W40" i="11"/>
  <c r="W8" i="11"/>
  <c r="W165" i="11"/>
  <c r="W130" i="11"/>
  <c r="W94" i="11"/>
  <c r="W207" i="11"/>
  <c r="W22" i="11"/>
  <c r="W138" i="11"/>
  <c r="W85" i="11"/>
  <c r="W9" i="11"/>
  <c r="W47" i="11"/>
  <c r="W219" i="11"/>
  <c r="W162" i="11"/>
  <c r="W166" i="11"/>
  <c r="W87" i="11"/>
  <c r="W157" i="11"/>
  <c r="W143" i="11"/>
  <c r="W184" i="11"/>
  <c r="W89" i="11"/>
  <c r="W6" i="11"/>
  <c r="W110" i="11"/>
  <c r="W111" i="11"/>
  <c r="W100" i="11"/>
  <c r="W153" i="11"/>
  <c r="W198" i="11"/>
  <c r="W86" i="11"/>
  <c r="W169" i="11"/>
  <c r="W29" i="11"/>
  <c r="W72" i="11"/>
  <c r="W95" i="11"/>
  <c r="W188" i="11"/>
  <c r="W193" i="11"/>
  <c r="W75" i="11"/>
  <c r="W64" i="11"/>
  <c r="W80" i="11"/>
  <c r="W204" i="11"/>
  <c r="W42" i="11"/>
  <c r="W186" i="11"/>
  <c r="W81" i="11"/>
  <c r="W99" i="11"/>
  <c r="W205" i="11"/>
  <c r="W167" i="11"/>
  <c r="W21" i="11"/>
  <c r="W14" i="11"/>
  <c r="W133" i="11"/>
  <c r="W45" i="11"/>
  <c r="W112" i="11"/>
  <c r="W187" i="11"/>
  <c r="W218" i="11"/>
  <c r="W202" i="11"/>
  <c r="W66" i="11"/>
  <c r="W96" i="11"/>
  <c r="W31" i="11"/>
  <c r="W46" i="11"/>
  <c r="W121" i="11"/>
  <c r="W26" i="11"/>
  <c r="W70" i="11"/>
  <c r="W24" i="11"/>
  <c r="W116" i="11"/>
  <c r="W190" i="11"/>
  <c r="W212" i="11"/>
  <c r="W210" i="11"/>
  <c r="W214" i="11"/>
  <c r="W220" i="11"/>
  <c r="W139" i="11"/>
  <c r="W123" i="11"/>
  <c r="W54" i="11"/>
  <c r="W109" i="11"/>
  <c r="W10" i="11"/>
  <c r="W208" i="11"/>
  <c r="W203" i="11"/>
  <c r="W67" i="11"/>
  <c r="W176" i="11"/>
  <c r="W76" i="11"/>
  <c r="W182" i="11"/>
  <c r="W74" i="11"/>
  <c r="W114" i="11"/>
  <c r="W152" i="11"/>
  <c r="W73" i="11"/>
  <c r="W150" i="11"/>
  <c r="W19" i="11"/>
  <c r="W215" i="11"/>
  <c r="W178" i="11"/>
  <c r="W137" i="11"/>
  <c r="W71" i="11"/>
  <c r="W7" i="11"/>
  <c r="W122" i="11"/>
  <c r="W191" i="11"/>
  <c r="W63" i="11"/>
  <c r="W52" i="11"/>
  <c r="W154" i="11"/>
  <c r="W140" i="11"/>
  <c r="W57" i="11"/>
  <c r="W25" i="11"/>
  <c r="W108" i="11"/>
  <c r="W129" i="11"/>
  <c r="W142" i="11"/>
  <c r="W200" i="11"/>
  <c r="W23" i="11"/>
  <c r="W37" i="11"/>
  <c r="W43" i="11"/>
  <c r="W189" i="11"/>
  <c r="W69" i="11"/>
  <c r="W79" i="11"/>
  <c r="W217" i="11"/>
  <c r="V2" i="12"/>
  <c r="U2" i="12"/>
  <c r="T2" i="12"/>
  <c r="T3" i="11"/>
  <c r="T51" i="11"/>
  <c r="T99" i="11"/>
  <c r="T147" i="11"/>
  <c r="T195" i="11"/>
  <c r="U139" i="11"/>
  <c r="V179" i="11"/>
  <c r="T120" i="11"/>
  <c r="U51" i="11"/>
  <c r="U103" i="11"/>
  <c r="U199" i="11"/>
  <c r="V15" i="11"/>
  <c r="V63" i="11"/>
  <c r="V111" i="11"/>
  <c r="V159" i="11"/>
  <c r="T32" i="11"/>
  <c r="T92" i="11"/>
  <c r="U64" i="11"/>
  <c r="V133" i="11"/>
  <c r="V197" i="11"/>
  <c r="V52" i="11"/>
  <c r="T124" i="11"/>
  <c r="T214" i="11"/>
  <c r="T196" i="11"/>
  <c r="T192" i="11"/>
  <c r="V30" i="11"/>
  <c r="T14" i="11"/>
  <c r="T17" i="11"/>
  <c r="T89" i="11"/>
  <c r="U156" i="11"/>
  <c r="U106" i="11"/>
  <c r="T25" i="11"/>
  <c r="U8" i="11"/>
  <c r="U41" i="11"/>
  <c r="V129" i="11"/>
  <c r="T49" i="11"/>
  <c r="V54" i="11"/>
  <c r="V32" i="11"/>
  <c r="T57" i="11"/>
  <c r="V17" i="11"/>
  <c r="V89" i="11"/>
  <c r="T173" i="11"/>
  <c r="V184" i="11"/>
  <c r="U201" i="11"/>
  <c r="V12" i="11"/>
  <c r="V84" i="11"/>
  <c r="U152" i="11"/>
  <c r="T114" i="11"/>
  <c r="U97" i="11"/>
  <c r="U126" i="11"/>
  <c r="V180" i="11"/>
  <c r="U56" i="11"/>
  <c r="V185" i="11"/>
  <c r="U93" i="11"/>
  <c r="U133" i="11"/>
  <c r="T18" i="11"/>
  <c r="V196" i="11"/>
  <c r="T45" i="11"/>
  <c r="U160" i="11"/>
  <c r="T11" i="11"/>
  <c r="T107" i="11"/>
  <c r="T155" i="11"/>
  <c r="U151" i="11"/>
  <c r="V191" i="11"/>
  <c r="U7" i="11"/>
  <c r="U115" i="11"/>
  <c r="U219" i="11"/>
  <c r="V71" i="11"/>
  <c r="V167" i="11"/>
  <c r="U4" i="11"/>
  <c r="V144" i="11"/>
  <c r="V64" i="11"/>
  <c r="T140" i="11"/>
  <c r="U92" i="11"/>
  <c r="T148" i="11"/>
  <c r="T29" i="11"/>
  <c r="U166" i="11"/>
  <c r="U137" i="11"/>
  <c r="V150" i="11"/>
  <c r="V78" i="11"/>
  <c r="V29" i="11"/>
  <c r="T194" i="11"/>
  <c r="V109" i="11"/>
  <c r="V24" i="11"/>
  <c r="U178" i="11"/>
  <c r="T137" i="11"/>
  <c r="U185" i="11"/>
  <c r="V116" i="11"/>
  <c r="T105" i="11"/>
  <c r="V213" i="11"/>
  <c r="U172" i="11"/>
  <c r="V58" i="11"/>
  <c r="T74" i="11"/>
  <c r="U36" i="11"/>
  <c r="V158" i="11"/>
  <c r="V168" i="11"/>
  <c r="T165" i="11"/>
  <c r="U113" i="11"/>
  <c r="V189" i="11"/>
  <c r="T117" i="11"/>
  <c r="T206" i="11"/>
  <c r="V121" i="11"/>
  <c r="T27" i="11"/>
  <c r="U23" i="11"/>
  <c r="T60" i="11"/>
  <c r="V135" i="11"/>
  <c r="T64" i="11"/>
  <c r="V165" i="11"/>
  <c r="V188" i="11"/>
  <c r="T122" i="11"/>
  <c r="T141" i="11"/>
  <c r="T216" i="11"/>
  <c r="T125" i="11"/>
  <c r="T222" i="11"/>
  <c r="U30" i="11"/>
  <c r="V104" i="11"/>
  <c r="U39" i="11"/>
  <c r="V91" i="11"/>
  <c r="V170" i="11"/>
  <c r="U121" i="11"/>
  <c r="V221" i="11"/>
  <c r="V142" i="11"/>
  <c r="T144" i="11"/>
  <c r="T86" i="11"/>
  <c r="T179" i="11"/>
  <c r="V95" i="11"/>
  <c r="V110" i="11"/>
  <c r="V220" i="11"/>
  <c r="T65" i="11"/>
  <c r="U89" i="11"/>
  <c r="V65" i="11"/>
  <c r="U130" i="11"/>
  <c r="T176" i="11"/>
  <c r="T39" i="11"/>
  <c r="V3" i="11"/>
  <c r="T76" i="11"/>
  <c r="V28" i="11"/>
  <c r="U169" i="11"/>
  <c r="T126" i="11"/>
  <c r="V200" i="11"/>
  <c r="U90" i="11"/>
  <c r="U61" i="11"/>
  <c r="U110" i="11"/>
  <c r="T91" i="11"/>
  <c r="U91" i="11"/>
  <c r="V103" i="11"/>
  <c r="T7" i="11"/>
  <c r="T55" i="11"/>
  <c r="T103" i="11"/>
  <c r="T151" i="11"/>
  <c r="T199" i="11"/>
  <c r="U143" i="11"/>
  <c r="V187" i="11"/>
  <c r="U3" i="11"/>
  <c r="U55" i="11"/>
  <c r="U111" i="11"/>
  <c r="U211" i="11"/>
  <c r="V19" i="11"/>
  <c r="V67" i="11"/>
  <c r="V115" i="11"/>
  <c r="V163" i="11"/>
  <c r="T36" i="11"/>
  <c r="T108" i="11"/>
  <c r="V69" i="11"/>
  <c r="V138" i="11"/>
  <c r="V202" i="11"/>
  <c r="T58" i="11"/>
  <c r="T134" i="11"/>
  <c r="T220" i="11"/>
  <c r="V13" i="11"/>
  <c r="U33" i="11"/>
  <c r="T109" i="11"/>
  <c r="V126" i="11"/>
  <c r="U22" i="11"/>
  <c r="U94" i="11"/>
  <c r="U161" i="11"/>
  <c r="V145" i="11"/>
  <c r="T85" i="11"/>
  <c r="V97" i="11"/>
  <c r="V46" i="11"/>
  <c r="V134" i="11"/>
  <c r="T61" i="11"/>
  <c r="V66" i="11"/>
  <c r="T50" i="11"/>
  <c r="T69" i="11"/>
  <c r="U24" i="11"/>
  <c r="U96" i="11"/>
  <c r="T178" i="11"/>
  <c r="V205" i="11"/>
  <c r="V20" i="11"/>
  <c r="T90" i="11"/>
  <c r="U168" i="11"/>
  <c r="V136" i="11"/>
  <c r="T121" i="11"/>
  <c r="U153" i="11"/>
  <c r="V62" i="11"/>
  <c r="U197" i="11"/>
  <c r="T59" i="11"/>
  <c r="U59" i="11"/>
  <c r="V23" i="11"/>
  <c r="V119" i="11"/>
  <c r="T40" i="11"/>
  <c r="U76" i="11"/>
  <c r="V208" i="11"/>
  <c r="U101" i="11"/>
  <c r="V40" i="11"/>
  <c r="V174" i="11"/>
  <c r="T101" i="11"/>
  <c r="V161" i="11"/>
  <c r="V120" i="11"/>
  <c r="U53" i="11"/>
  <c r="T73" i="11"/>
  <c r="U98" i="11"/>
  <c r="V101" i="11"/>
  <c r="U25" i="11"/>
  <c r="V96" i="11"/>
  <c r="V146" i="11"/>
  <c r="V222" i="11"/>
  <c r="V8" i="11"/>
  <c r="V149" i="11"/>
  <c r="T106" i="11"/>
  <c r="V152" i="11"/>
  <c r="V172" i="11"/>
  <c r="T128" i="11"/>
  <c r="U114" i="11"/>
  <c r="T102" i="11"/>
  <c r="U222" i="11"/>
  <c r="U176" i="11"/>
  <c r="T154" i="11"/>
  <c r="V36" i="11"/>
  <c r="T174" i="11"/>
  <c r="V80" i="11"/>
  <c r="U6" i="11"/>
  <c r="V49" i="11"/>
  <c r="T75" i="11"/>
  <c r="U75" i="11"/>
  <c r="V39" i="11"/>
  <c r="T8" i="11"/>
  <c r="U28" i="11"/>
  <c r="V88" i="11"/>
  <c r="U217" i="11"/>
  <c r="U124" i="11"/>
  <c r="V216" i="11"/>
  <c r="T208" i="11"/>
  <c r="T93" i="11"/>
  <c r="U20" i="11"/>
  <c r="U128" i="11"/>
  <c r="T79" i="11"/>
  <c r="U159" i="11"/>
  <c r="V139" i="11"/>
  <c r="V33" i="11"/>
  <c r="V209" i="11"/>
  <c r="U58" i="11"/>
  <c r="V82" i="11"/>
  <c r="U60" i="11"/>
  <c r="U125" i="11"/>
  <c r="T110" i="11"/>
  <c r="T131" i="11"/>
  <c r="U83" i="11"/>
  <c r="T16" i="11"/>
  <c r="V100" i="11"/>
  <c r="T213" i="11"/>
  <c r="U17" i="11"/>
  <c r="V74" i="11"/>
  <c r="T181" i="11"/>
  <c r="T98" i="11"/>
  <c r="U203" i="11"/>
  <c r="T188" i="11"/>
  <c r="U204" i="11"/>
  <c r="V190" i="11"/>
  <c r="V50" i="11"/>
  <c r="U116" i="11"/>
  <c r="U207" i="11"/>
  <c r="T203" i="11"/>
  <c r="T62" i="11"/>
  <c r="U138" i="11"/>
  <c r="U132" i="11"/>
  <c r="T97" i="11"/>
  <c r="T200" i="11"/>
  <c r="U189" i="11"/>
  <c r="T9" i="11"/>
  <c r="U202" i="11"/>
  <c r="V92" i="11"/>
  <c r="U108" i="11"/>
  <c r="U62" i="11"/>
  <c r="U208" i="11"/>
  <c r="V210" i="11"/>
  <c r="U181" i="11"/>
  <c r="T123" i="11"/>
  <c r="V211" i="11"/>
  <c r="U147" i="11"/>
  <c r="V87" i="11"/>
  <c r="U100" i="11"/>
  <c r="T166" i="11"/>
  <c r="V73" i="11"/>
  <c r="U188" i="11"/>
  <c r="U77" i="11"/>
  <c r="V53" i="11"/>
  <c r="U120" i="11"/>
  <c r="V68" i="11"/>
  <c r="U213" i="11"/>
  <c r="T31" i="11"/>
  <c r="U27" i="11"/>
  <c r="V43" i="11"/>
  <c r="U105" i="11"/>
  <c r="T26" i="11"/>
  <c r="U129" i="11"/>
  <c r="U162" i="11"/>
  <c r="T130" i="11"/>
  <c r="U42" i="11"/>
  <c r="T21" i="11"/>
  <c r="T35" i="11"/>
  <c r="T116" i="11"/>
  <c r="V176" i="11"/>
  <c r="U220" i="11"/>
  <c r="T205" i="11"/>
  <c r="T185" i="11"/>
  <c r="U80" i="11"/>
  <c r="V61" i="11"/>
  <c r="U186" i="11"/>
  <c r="T87" i="11"/>
  <c r="U87" i="11"/>
  <c r="V147" i="11"/>
  <c r="V181" i="11"/>
  <c r="V206" i="11"/>
  <c r="U140" i="11"/>
  <c r="U221" i="11"/>
  <c r="T146" i="11"/>
  <c r="U66" i="11"/>
  <c r="T149" i="11"/>
  <c r="T43" i="11"/>
  <c r="U183" i="11"/>
  <c r="T24" i="11"/>
  <c r="T15" i="11"/>
  <c r="T63" i="11"/>
  <c r="T111" i="11"/>
  <c r="T159" i="11"/>
  <c r="T207" i="11"/>
  <c r="U155" i="11"/>
  <c r="V195" i="11"/>
  <c r="U11" i="11"/>
  <c r="U63" i="11"/>
  <c r="U123" i="11"/>
  <c r="V183" i="11"/>
  <c r="V27" i="11"/>
  <c r="V75" i="11"/>
  <c r="V123" i="11"/>
  <c r="V171" i="11"/>
  <c r="T44" i="11"/>
  <c r="V9" i="11"/>
  <c r="V81" i="11"/>
  <c r="T70" i="11"/>
  <c r="T145" i="11"/>
  <c r="V140" i="11"/>
  <c r="T129" i="11"/>
  <c r="T180" i="11"/>
  <c r="V217" i="11"/>
  <c r="U34" i="11"/>
  <c r="V182" i="11"/>
  <c r="U164" i="11"/>
  <c r="V90" i="11"/>
  <c r="V106" i="11"/>
  <c r="T30" i="11"/>
  <c r="T158" i="11"/>
  <c r="V44" i="11"/>
  <c r="T221" i="11"/>
  <c r="T38" i="11"/>
  <c r="T219" i="11"/>
  <c r="T193" i="11"/>
  <c r="V141" i="11"/>
  <c r="V48" i="11"/>
  <c r="U50" i="11"/>
  <c r="T175" i="11"/>
  <c r="V215" i="11"/>
  <c r="T96" i="11"/>
  <c r="T68" i="11"/>
  <c r="T172" i="11"/>
  <c r="T160" i="11"/>
  <c r="V10" i="11"/>
  <c r="U21" i="11"/>
  <c r="T54" i="11"/>
  <c r="T138" i="11"/>
  <c r="T83" i="11"/>
  <c r="U167" i="11"/>
  <c r="T72" i="11"/>
  <c r="T182" i="11"/>
  <c r="U134" i="11"/>
  <c r="U200" i="11"/>
  <c r="T136" i="11"/>
  <c r="U54" i="11"/>
  <c r="U86" i="11"/>
  <c r="T183" i="11"/>
  <c r="T88" i="11"/>
  <c r="V51" i="11"/>
  <c r="V45" i="11"/>
  <c r="T152" i="11"/>
  <c r="U70" i="11"/>
  <c r="V94" i="11"/>
  <c r="U72" i="11"/>
  <c r="U136" i="11"/>
  <c r="T218" i="11"/>
  <c r="T139" i="11"/>
  <c r="U43" i="11"/>
  <c r="V55" i="11"/>
  <c r="T19" i="11"/>
  <c r="T67" i="11"/>
  <c r="T115" i="11"/>
  <c r="T163" i="11"/>
  <c r="T211" i="11"/>
  <c r="U163" i="11"/>
  <c r="V199" i="11"/>
  <c r="U15" i="11"/>
  <c r="U67" i="11"/>
  <c r="U127" i="11"/>
  <c r="V207" i="11"/>
  <c r="V31" i="11"/>
  <c r="V79" i="11"/>
  <c r="V127" i="11"/>
  <c r="V175" i="11"/>
  <c r="T48" i="11"/>
  <c r="U16" i="11"/>
  <c r="U88" i="11"/>
  <c r="V154" i="11"/>
  <c r="V218" i="11"/>
  <c r="V76" i="11"/>
  <c r="T150" i="11"/>
  <c r="V156" i="11"/>
  <c r="U158" i="11"/>
  <c r="T156" i="11"/>
  <c r="T217" i="11"/>
  <c r="T33" i="11"/>
  <c r="T41" i="11"/>
  <c r="V112" i="11"/>
  <c r="U177" i="11"/>
  <c r="V193" i="11"/>
  <c r="V173" i="11"/>
  <c r="U206" i="11"/>
  <c r="U65" i="11"/>
  <c r="V198" i="11"/>
  <c r="V108" i="11"/>
  <c r="V102" i="11"/>
  <c r="V41" i="11"/>
  <c r="T153" i="11"/>
  <c r="V201" i="11"/>
  <c r="U205" i="11"/>
  <c r="V26" i="11"/>
  <c r="U179" i="11"/>
  <c r="T142" i="11"/>
  <c r="U187" i="11"/>
  <c r="T94" i="11"/>
  <c r="U193" i="11"/>
  <c r="V162" i="11"/>
  <c r="U210" i="11"/>
  <c r="U37" i="11"/>
  <c r="V98" i="11"/>
  <c r="U195" i="11"/>
  <c r="T52" i="11"/>
  <c r="V47" i="11"/>
  <c r="U40" i="11"/>
  <c r="V148" i="11"/>
  <c r="U198" i="11"/>
  <c r="V178" i="11"/>
  <c r="U18" i="11"/>
  <c r="U49" i="11"/>
  <c r="U165" i="11"/>
  <c r="U107" i="11"/>
  <c r="U35" i="11"/>
  <c r="V99" i="11"/>
  <c r="U117" i="11"/>
  <c r="U118" i="11"/>
  <c r="U157" i="11"/>
  <c r="T212" i="11"/>
  <c r="V114" i="11"/>
  <c r="U68" i="11"/>
  <c r="U144" i="11"/>
  <c r="U119" i="11"/>
  <c r="T23" i="11"/>
  <c r="T71" i="11"/>
  <c r="T119" i="11"/>
  <c r="T167" i="11"/>
  <c r="T215" i="11"/>
  <c r="U171" i="11"/>
  <c r="V203" i="11"/>
  <c r="U19" i="11"/>
  <c r="U71" i="11"/>
  <c r="U135" i="11"/>
  <c r="V219" i="11"/>
  <c r="V35" i="11"/>
  <c r="V83" i="11"/>
  <c r="V131" i="11"/>
  <c r="T4" i="11"/>
  <c r="T56" i="11"/>
  <c r="V21" i="11"/>
  <c r="V93" i="11"/>
  <c r="V160" i="11"/>
  <c r="V4" i="11"/>
  <c r="T82" i="11"/>
  <c r="T161" i="11"/>
  <c r="V177" i="11"/>
  <c r="U190" i="11"/>
  <c r="T177" i="11"/>
  <c r="U32" i="11"/>
  <c r="U74" i="11"/>
  <c r="U46" i="11"/>
  <c r="T118" i="11"/>
  <c r="U182" i="11"/>
  <c r="V214" i="11"/>
  <c r="V194" i="11"/>
  <c r="U9" i="11"/>
  <c r="V70" i="11"/>
  <c r="T168" i="11"/>
  <c r="V130" i="11"/>
  <c r="T132" i="11"/>
  <c r="U104" i="11"/>
  <c r="T186" i="11"/>
  <c r="U48" i="11"/>
  <c r="V118" i="11"/>
  <c r="U173" i="11"/>
  <c r="T190" i="11"/>
  <c r="U26" i="11"/>
  <c r="T42" i="11"/>
  <c r="V113" i="11"/>
  <c r="V56" i="11"/>
  <c r="T81" i="11"/>
  <c r="U149" i="11"/>
  <c r="T171" i="11"/>
  <c r="T10" i="11"/>
  <c r="T53" i="11"/>
  <c r="U5" i="11"/>
  <c r="V132" i="11"/>
  <c r="U194" i="11"/>
  <c r="V18" i="11"/>
  <c r="V164" i="11"/>
  <c r="T127" i="11"/>
  <c r="U79" i="11"/>
  <c r="T12" i="11"/>
  <c r="V16" i="11"/>
  <c r="T209" i="11"/>
  <c r="T184" i="11"/>
  <c r="T164" i="11"/>
  <c r="V25" i="11"/>
  <c r="U44" i="11"/>
  <c r="U170" i="11"/>
  <c r="U95" i="11"/>
  <c r="U31" i="11"/>
  <c r="V143" i="11"/>
  <c r="T22" i="11"/>
  <c r="U148" i="11"/>
  <c r="V6" i="11"/>
  <c r="V169" i="11"/>
  <c r="V60" i="11"/>
  <c r="T170" i="11"/>
  <c r="T135" i="11"/>
  <c r="U175" i="11"/>
  <c r="T20" i="11"/>
  <c r="V105" i="11"/>
  <c r="V38" i="11"/>
  <c r="V22" i="11"/>
  <c r="V86" i="11"/>
  <c r="T66" i="11"/>
  <c r="T197" i="11"/>
  <c r="T187" i="11"/>
  <c r="T100" i="11"/>
  <c r="V7" i="11"/>
  <c r="T47" i="11"/>
  <c r="V107" i="11"/>
  <c r="T34" i="11"/>
  <c r="U196" i="11"/>
  <c r="T169" i="11"/>
  <c r="V212" i="11"/>
  <c r="U81" i="11"/>
  <c r="V137" i="11"/>
  <c r="T95" i="11"/>
  <c r="V151" i="11"/>
  <c r="T46" i="11"/>
  <c r="U212" i="11"/>
  <c r="T201" i="11"/>
  <c r="U14" i="11"/>
  <c r="T6" i="11"/>
  <c r="V153" i="11"/>
  <c r="T143" i="11"/>
  <c r="V155" i="11"/>
  <c r="U112" i="11"/>
  <c r="T5" i="11"/>
  <c r="U29" i="11"/>
  <c r="V5" i="11"/>
  <c r="V72" i="11"/>
  <c r="V14" i="11"/>
  <c r="T191" i="11"/>
  <c r="T28" i="11"/>
  <c r="V117" i="11"/>
  <c r="U10" i="11"/>
  <c r="V34" i="11"/>
  <c r="U12" i="11"/>
  <c r="T78" i="11"/>
  <c r="U69" i="11"/>
  <c r="U131" i="11"/>
  <c r="T80" i="11"/>
  <c r="T198" i="11"/>
  <c r="T77" i="11"/>
  <c r="T113" i="11"/>
  <c r="V77" i="11"/>
  <c r="U141" i="11"/>
  <c r="U45" i="11"/>
  <c r="U215" i="11"/>
  <c r="T84" i="11"/>
  <c r="T204" i="11"/>
  <c r="U82" i="11"/>
  <c r="V124" i="11"/>
  <c r="U84" i="11"/>
  <c r="U146" i="11"/>
  <c r="V37" i="11"/>
  <c r="T112" i="11"/>
  <c r="U52" i="11"/>
  <c r="T189" i="11"/>
  <c r="U145" i="11"/>
  <c r="T13" i="11"/>
  <c r="T157" i="11"/>
  <c r="U78" i="11"/>
  <c r="T202" i="11"/>
  <c r="U47" i="11"/>
  <c r="V57" i="11"/>
  <c r="T210" i="11"/>
  <c r="U150" i="11"/>
  <c r="T37" i="11"/>
  <c r="T162" i="11"/>
  <c r="U102" i="11"/>
  <c r="U57" i="11"/>
  <c r="U99" i="11"/>
  <c r="V122" i="11"/>
  <c r="U38" i="11"/>
  <c r="U209" i="11"/>
  <c r="U13" i="11"/>
  <c r="V125" i="11"/>
  <c r="U73" i="11"/>
  <c r="U122" i="11"/>
  <c r="U191" i="11"/>
  <c r="V128" i="11"/>
  <c r="T133" i="11"/>
  <c r="U214" i="11"/>
  <c r="V42" i="11"/>
  <c r="V157" i="11"/>
  <c r="U85" i="11"/>
  <c r="U192" i="11"/>
  <c r="V11" i="11"/>
  <c r="V186" i="11"/>
  <c r="U184" i="11"/>
  <c r="U109" i="11"/>
  <c r="U142" i="11"/>
  <c r="V85" i="11"/>
  <c r="U154" i="11"/>
  <c r="V59" i="11"/>
  <c r="V192" i="11"/>
  <c r="V204" i="11"/>
  <c r="U216" i="11"/>
  <c r="U174" i="11"/>
  <c r="T104" i="11"/>
  <c r="U218" i="11"/>
  <c r="V166" i="11"/>
  <c r="U180" i="11"/>
  <c r="V2" i="10"/>
  <c r="U2" i="10"/>
  <c r="T2" i="10"/>
  <c r="T3" i="9"/>
  <c r="T51" i="9"/>
  <c r="T99" i="9"/>
  <c r="T147" i="9"/>
  <c r="T195" i="9"/>
  <c r="T243" i="9"/>
  <c r="T291" i="9"/>
  <c r="T339" i="9"/>
  <c r="U47" i="9"/>
  <c r="U95" i="9"/>
  <c r="U143" i="9"/>
  <c r="U191" i="9"/>
  <c r="U239" i="9"/>
  <c r="U287" i="9"/>
  <c r="V7" i="9"/>
  <c r="V55" i="9"/>
  <c r="V103" i="9"/>
  <c r="V151" i="9"/>
  <c r="V199" i="9"/>
  <c r="V247" i="9"/>
  <c r="V295" i="9"/>
  <c r="T20" i="9"/>
  <c r="T68" i="9"/>
  <c r="U64" i="9"/>
  <c r="T129" i="9"/>
  <c r="T193" i="9"/>
  <c r="T257" i="9"/>
  <c r="T321" i="9"/>
  <c r="V371" i="9"/>
  <c r="V64" i="9"/>
  <c r="U129" i="9"/>
  <c r="U193" i="9"/>
  <c r="U257" i="9"/>
  <c r="U321" i="9"/>
  <c r="T372" i="9"/>
  <c r="V170" i="9"/>
  <c r="U58" i="9"/>
  <c r="V124" i="9"/>
  <c r="V188" i="9"/>
  <c r="V252" i="9"/>
  <c r="V316" i="9"/>
  <c r="U368" i="9"/>
  <c r="V122" i="9"/>
  <c r="U53" i="9"/>
  <c r="T120" i="9"/>
  <c r="T184" i="9"/>
  <c r="T248" i="9"/>
  <c r="T312" i="9"/>
  <c r="V364" i="9"/>
  <c r="V165" i="9"/>
  <c r="V65" i="9"/>
  <c r="U130" i="9"/>
  <c r="U194" i="9"/>
  <c r="U258" i="9"/>
  <c r="U322" i="9"/>
  <c r="T373" i="9"/>
  <c r="V240" i="9"/>
  <c r="V72" i="9"/>
  <c r="V136" i="9"/>
  <c r="V200" i="9"/>
  <c r="V264" i="9"/>
  <c r="U328" i="9"/>
  <c r="U377" i="9"/>
  <c r="T73" i="9"/>
  <c r="T137" i="9"/>
  <c r="T201" i="9"/>
  <c r="T286" i="9"/>
  <c r="V42" i="9"/>
  <c r="U110" i="9"/>
  <c r="U174" i="9"/>
  <c r="U238" i="9"/>
  <c r="U302" i="9"/>
  <c r="T358" i="9"/>
  <c r="V106" i="9"/>
  <c r="U56" i="9"/>
  <c r="V121" i="9"/>
  <c r="V185" i="9"/>
  <c r="V249" i="9"/>
  <c r="V318" i="9"/>
  <c r="V8" i="9"/>
  <c r="T80" i="9"/>
  <c r="T144" i="9"/>
  <c r="T208" i="9"/>
  <c r="T272" i="9"/>
  <c r="T334" i="9"/>
  <c r="V96" i="9"/>
  <c r="U62" i="9"/>
  <c r="U128" i="9"/>
  <c r="U192" i="9"/>
  <c r="U256" i="9"/>
  <c r="U320" i="9"/>
  <c r="T371" i="9"/>
  <c r="V325" i="9"/>
  <c r="V334" i="9"/>
  <c r="U355" i="9"/>
  <c r="T319" i="9"/>
  <c r="U171" i="9"/>
  <c r="V35" i="9"/>
  <c r="V227" i="9"/>
  <c r="T102" i="9"/>
  <c r="U102" i="9"/>
  <c r="T29" i="9"/>
  <c r="V361" i="9"/>
  <c r="V353" i="9"/>
  <c r="T42" i="9"/>
  <c r="U42" i="9"/>
  <c r="U148" i="9"/>
  <c r="V158" i="9"/>
  <c r="T181" i="9"/>
  <c r="V176" i="9"/>
  <c r="T7" i="9"/>
  <c r="T55" i="9"/>
  <c r="T103" i="9"/>
  <c r="T151" i="9"/>
  <c r="T199" i="9"/>
  <c r="T247" i="9"/>
  <c r="T295" i="9"/>
  <c r="U3" i="9"/>
  <c r="U51" i="9"/>
  <c r="U99" i="9"/>
  <c r="U147" i="9"/>
  <c r="U195" i="9"/>
  <c r="U243" i="9"/>
  <c r="U291" i="9"/>
  <c r="V11" i="9"/>
  <c r="V59" i="9"/>
  <c r="V107" i="9"/>
  <c r="V155" i="9"/>
  <c r="V203" i="9"/>
  <c r="V251" i="9"/>
  <c r="V299" i="9"/>
  <c r="T24" i="9"/>
  <c r="T72" i="9"/>
  <c r="V69" i="9"/>
  <c r="T134" i="9"/>
  <c r="T198" i="9"/>
  <c r="T262" i="9"/>
  <c r="T326" i="9"/>
  <c r="V375" i="9"/>
  <c r="T70" i="9"/>
  <c r="U134" i="9"/>
  <c r="U198" i="9"/>
  <c r="U262" i="9"/>
  <c r="U326" i="9"/>
  <c r="T376" i="9"/>
  <c r="V208" i="9"/>
  <c r="T65" i="9"/>
  <c r="V129" i="9"/>
  <c r="V193" i="9"/>
  <c r="V257" i="9"/>
  <c r="V321" i="9"/>
  <c r="U372" i="9"/>
  <c r="V154" i="9"/>
  <c r="V58" i="9"/>
  <c r="T125" i="9"/>
  <c r="T189" i="9"/>
  <c r="T253" i="9"/>
  <c r="T317" i="9"/>
  <c r="V368" i="9"/>
  <c r="V218" i="9"/>
  <c r="U72" i="9"/>
  <c r="U136" i="9"/>
  <c r="U200" i="9"/>
  <c r="U264" i="9"/>
  <c r="T328" i="9"/>
  <c r="T377" i="9"/>
  <c r="T6" i="9"/>
  <c r="V77" i="9"/>
  <c r="V141" i="9"/>
  <c r="V205" i="9"/>
  <c r="V269" i="9"/>
  <c r="V332" i="9"/>
  <c r="U6" i="9"/>
  <c r="T78" i="9"/>
  <c r="T142" i="9"/>
  <c r="T206" i="9"/>
  <c r="T308" i="9"/>
  <c r="U49" i="9"/>
  <c r="U116" i="9"/>
  <c r="U180" i="9"/>
  <c r="U244" i="9"/>
  <c r="U308" i="9"/>
  <c r="T362" i="9"/>
  <c r="V149" i="9"/>
  <c r="V61" i="9"/>
  <c r="V126" i="9"/>
  <c r="V190" i="9"/>
  <c r="V254" i="9"/>
  <c r="V324" i="9"/>
  <c r="T14" i="9"/>
  <c r="T85" i="9"/>
  <c r="T149" i="9"/>
  <c r="T213" i="9"/>
  <c r="T277" i="9"/>
  <c r="U338" i="9"/>
  <c r="V160" i="9"/>
  <c r="T69" i="9"/>
  <c r="U133" i="9"/>
  <c r="U197" i="9"/>
  <c r="U261" i="9"/>
  <c r="U325" i="9"/>
  <c r="T375" i="9"/>
  <c r="U375" i="9"/>
  <c r="U343" i="9"/>
  <c r="V338" i="9"/>
  <c r="U347" i="9"/>
  <c r="T175" i="9"/>
  <c r="U219" i="9"/>
  <c r="V83" i="9"/>
  <c r="T48" i="9"/>
  <c r="T230" i="9"/>
  <c r="U166" i="9"/>
  <c r="V161" i="9"/>
  <c r="T93" i="9"/>
  <c r="U36" i="9"/>
  <c r="V109" i="9"/>
  <c r="T110" i="9"/>
  <c r="U276" i="9"/>
  <c r="V26" i="9"/>
  <c r="U101" i="9"/>
  <c r="T11" i="9"/>
  <c r="T59" i="9"/>
  <c r="T107" i="9"/>
  <c r="T155" i="9"/>
  <c r="T203" i="9"/>
  <c r="T251" i="9"/>
  <c r="T299" i="9"/>
  <c r="U7" i="9"/>
  <c r="U55" i="9"/>
  <c r="U103" i="9"/>
  <c r="U151" i="9"/>
  <c r="U199" i="9"/>
  <c r="U247" i="9"/>
  <c r="U295" i="9"/>
  <c r="V15" i="9"/>
  <c r="V63" i="9"/>
  <c r="V111" i="9"/>
  <c r="V159" i="9"/>
  <c r="V207" i="9"/>
  <c r="V255" i="9"/>
  <c r="V303" i="9"/>
  <c r="T28" i="9"/>
  <c r="U4" i="9"/>
  <c r="T76" i="9"/>
  <c r="T140" i="9"/>
  <c r="T204" i="9"/>
  <c r="T268" i="9"/>
  <c r="V330" i="9"/>
  <c r="V4" i="9"/>
  <c r="U76" i="9"/>
  <c r="U140" i="9"/>
  <c r="U204" i="9"/>
  <c r="U268" i="9"/>
  <c r="U331" i="9"/>
  <c r="T260" i="9"/>
  <c r="V250" i="9"/>
  <c r="U70" i="9"/>
  <c r="V134" i="9"/>
  <c r="V198" i="9"/>
  <c r="V262" i="9"/>
  <c r="V326" i="9"/>
  <c r="U376" i="9"/>
  <c r="V192" i="9"/>
  <c r="U65" i="9"/>
  <c r="T130" i="9"/>
  <c r="T194" i="9"/>
  <c r="T258" i="9"/>
  <c r="T322" i="9"/>
  <c r="V372" i="9"/>
  <c r="V5" i="9"/>
  <c r="U77" i="9"/>
  <c r="U141" i="9"/>
  <c r="U205" i="9"/>
  <c r="U269" i="9"/>
  <c r="U332" i="9"/>
  <c r="T238" i="9"/>
  <c r="V12" i="9"/>
  <c r="V82" i="9"/>
  <c r="V146" i="9"/>
  <c r="V210" i="9"/>
  <c r="V274" i="9"/>
  <c r="T337" i="9"/>
  <c r="T13" i="9"/>
  <c r="T84" i="9"/>
  <c r="T148" i="9"/>
  <c r="T212" i="9"/>
  <c r="T313" i="9"/>
  <c r="V54" i="9"/>
  <c r="U121" i="9"/>
  <c r="U185" i="9"/>
  <c r="U249" i="9"/>
  <c r="U313" i="9"/>
  <c r="T366" i="9"/>
  <c r="V197" i="9"/>
  <c r="U68" i="9"/>
  <c r="V132" i="9"/>
  <c r="V196" i="9"/>
  <c r="V260" i="9"/>
  <c r="U329" i="9"/>
  <c r="V20" i="9"/>
  <c r="T90" i="9"/>
  <c r="T154" i="9"/>
  <c r="T218" i="9"/>
  <c r="T282" i="9"/>
  <c r="V342" i="9"/>
  <c r="V213" i="9"/>
  <c r="U74" i="9"/>
  <c r="U138" i="9"/>
  <c r="U202" i="9"/>
  <c r="U266" i="9"/>
  <c r="T330" i="9"/>
  <c r="U45" i="9"/>
  <c r="V266" i="9"/>
  <c r="V282" i="9"/>
  <c r="V80" i="9"/>
  <c r="V144" i="9"/>
  <c r="T127" i="9"/>
  <c r="U267" i="9"/>
  <c r="V131" i="9"/>
  <c r="V33" i="9"/>
  <c r="T294" i="9"/>
  <c r="U230" i="9"/>
  <c r="V225" i="9"/>
  <c r="T157" i="9"/>
  <c r="U168" i="9"/>
  <c r="V173" i="9"/>
  <c r="T174" i="9"/>
  <c r="V337" i="9"/>
  <c r="T50" i="9"/>
  <c r="U229" i="9"/>
  <c r="T15" i="9"/>
  <c r="T63" i="9"/>
  <c r="T111" i="9"/>
  <c r="T159" i="9"/>
  <c r="T207" i="9"/>
  <c r="T255" i="9"/>
  <c r="T303" i="9"/>
  <c r="U11" i="9"/>
  <c r="U59" i="9"/>
  <c r="U107" i="9"/>
  <c r="U155" i="9"/>
  <c r="U203" i="9"/>
  <c r="U251" i="9"/>
  <c r="U299" i="9"/>
  <c r="V19" i="9"/>
  <c r="V67" i="9"/>
  <c r="V115" i="9"/>
  <c r="V163" i="9"/>
  <c r="V211" i="9"/>
  <c r="V259" i="9"/>
  <c r="V307" i="9"/>
  <c r="T32" i="9"/>
  <c r="V9" i="9"/>
  <c r="T81" i="9"/>
  <c r="T145" i="9"/>
  <c r="T209" i="9"/>
  <c r="T273" i="9"/>
  <c r="U335" i="9"/>
  <c r="T10" i="9"/>
  <c r="U81" i="9"/>
  <c r="U145" i="9"/>
  <c r="U209" i="9"/>
  <c r="U273" i="9"/>
  <c r="V335" i="9"/>
  <c r="T318" i="9"/>
  <c r="T5" i="9"/>
  <c r="V76" i="9"/>
  <c r="V140" i="9"/>
  <c r="V204" i="9"/>
  <c r="V268" i="9"/>
  <c r="V331" i="9"/>
  <c r="T249" i="9"/>
  <c r="V224" i="9"/>
  <c r="V70" i="9"/>
  <c r="T136" i="9"/>
  <c r="T200" i="9"/>
  <c r="T264" i="9"/>
  <c r="V327" i="9"/>
  <c r="V376" i="9"/>
  <c r="U12" i="9"/>
  <c r="U82" i="9"/>
  <c r="U146" i="9"/>
  <c r="U210" i="9"/>
  <c r="U274" i="9"/>
  <c r="V336" i="9"/>
  <c r="T302" i="9"/>
  <c r="T18" i="9"/>
  <c r="V88" i="9"/>
  <c r="V152" i="9"/>
  <c r="V216" i="9"/>
  <c r="V280" i="9"/>
  <c r="U341" i="9"/>
  <c r="U18" i="9"/>
  <c r="T89" i="9"/>
  <c r="T153" i="9"/>
  <c r="T217" i="9"/>
  <c r="V328" i="9"/>
  <c r="U61" i="9"/>
  <c r="U126" i="9"/>
  <c r="U190" i="9"/>
  <c r="U254" i="9"/>
  <c r="U318" i="9"/>
  <c r="T370" i="9"/>
  <c r="V245" i="9"/>
  <c r="V73" i="9"/>
  <c r="V137" i="9"/>
  <c r="V201" i="9"/>
  <c r="V265" i="9"/>
  <c r="V333" i="9"/>
  <c r="T26" i="9"/>
  <c r="T96" i="9"/>
  <c r="T160" i="9"/>
  <c r="T224" i="9"/>
  <c r="T288" i="9"/>
  <c r="V346" i="9"/>
  <c r="T9" i="9"/>
  <c r="U80" i="9"/>
  <c r="U144" i="9"/>
  <c r="U208" i="9"/>
  <c r="U272" i="9"/>
  <c r="U334" i="9"/>
  <c r="U57" i="9"/>
  <c r="U330" i="9"/>
  <c r="V293" i="9"/>
  <c r="T79" i="9"/>
  <c r="V323" i="9"/>
  <c r="T34" i="9"/>
  <c r="V97" i="9"/>
  <c r="V22" i="9"/>
  <c r="U104" i="9"/>
  <c r="V237" i="9"/>
  <c r="U13" i="9"/>
  <c r="T338" i="9"/>
  <c r="T117" i="9"/>
  <c r="T351" i="9"/>
  <c r="T19" i="9"/>
  <c r="T67" i="9"/>
  <c r="T115" i="9"/>
  <c r="T163" i="9"/>
  <c r="T211" i="9"/>
  <c r="T259" i="9"/>
  <c r="T307" i="9"/>
  <c r="U15" i="9"/>
  <c r="U63" i="9"/>
  <c r="U111" i="9"/>
  <c r="U159" i="9"/>
  <c r="U207" i="9"/>
  <c r="U255" i="9"/>
  <c r="U303" i="9"/>
  <c r="V23" i="9"/>
  <c r="V71" i="9"/>
  <c r="V119" i="9"/>
  <c r="V167" i="9"/>
  <c r="V215" i="9"/>
  <c r="V263" i="9"/>
  <c r="V311" i="9"/>
  <c r="T36" i="9"/>
  <c r="U16" i="9"/>
  <c r="T86" i="9"/>
  <c r="T150" i="9"/>
  <c r="T214" i="9"/>
  <c r="T278" i="9"/>
  <c r="V339" i="9"/>
  <c r="V16" i="9"/>
  <c r="U86" i="9"/>
  <c r="U150" i="9"/>
  <c r="U214" i="9"/>
  <c r="U278" i="9"/>
  <c r="T340" i="9"/>
  <c r="V349" i="9"/>
  <c r="U10" i="9"/>
  <c r="V81" i="9"/>
  <c r="V145" i="9"/>
  <c r="V209" i="9"/>
  <c r="V273" i="9"/>
  <c r="T336" i="9"/>
  <c r="T292" i="9"/>
  <c r="U5" i="9"/>
  <c r="T77" i="9"/>
  <c r="T141" i="9"/>
  <c r="T205" i="9"/>
  <c r="T269" i="9"/>
  <c r="T332" i="9"/>
  <c r="T244" i="9"/>
  <c r="V17" i="9"/>
  <c r="U88" i="9"/>
  <c r="U152" i="9"/>
  <c r="U216" i="9"/>
  <c r="U280" i="9"/>
  <c r="T341" i="9"/>
  <c r="U337" i="9"/>
  <c r="V24" i="9"/>
  <c r="V93" i="9"/>
  <c r="V157" i="9"/>
  <c r="V221" i="9"/>
  <c r="V285" i="9"/>
  <c r="U345" i="9"/>
  <c r="T25" i="9"/>
  <c r="T94" i="9"/>
  <c r="T158" i="9"/>
  <c r="T222" i="9"/>
  <c r="V345" i="9"/>
  <c r="V66" i="9"/>
  <c r="U132" i="9"/>
  <c r="U196" i="9"/>
  <c r="U260" i="9"/>
  <c r="U324" i="9"/>
  <c r="T374" i="9"/>
  <c r="U8" i="9"/>
  <c r="V78" i="9"/>
  <c r="V142" i="9"/>
  <c r="V206" i="9"/>
  <c r="V270" i="9"/>
  <c r="U342" i="9"/>
  <c r="V32" i="9"/>
  <c r="T101" i="9"/>
  <c r="T165" i="9"/>
  <c r="T229" i="9"/>
  <c r="T293" i="9"/>
  <c r="V350" i="9"/>
  <c r="U14" i="9"/>
  <c r="U85" i="9"/>
  <c r="U149" i="9"/>
  <c r="U213" i="9"/>
  <c r="U277" i="9"/>
  <c r="V272" i="9"/>
  <c r="U363" i="9"/>
  <c r="T271" i="9"/>
  <c r="V179" i="9"/>
  <c r="T166" i="9"/>
  <c r="T352" i="9"/>
  <c r="U348" i="9"/>
  <c r="T285" i="9"/>
  <c r="U296" i="9"/>
  <c r="U357" i="9"/>
  <c r="U212" i="9"/>
  <c r="V286" i="9"/>
  <c r="T33" i="9"/>
  <c r="T23" i="9"/>
  <c r="T71" i="9"/>
  <c r="T119" i="9"/>
  <c r="T167" i="9"/>
  <c r="T215" i="9"/>
  <c r="T263" i="9"/>
  <c r="T311" i="9"/>
  <c r="U19" i="9"/>
  <c r="U67" i="9"/>
  <c r="U115" i="9"/>
  <c r="U163" i="9"/>
  <c r="U211" i="9"/>
  <c r="U259" i="9"/>
  <c r="U307" i="9"/>
  <c r="V27" i="9"/>
  <c r="V75" i="9"/>
  <c r="V123" i="9"/>
  <c r="V171" i="9"/>
  <c r="V219" i="9"/>
  <c r="V267" i="9"/>
  <c r="V315" i="9"/>
  <c r="T40" i="9"/>
  <c r="V21" i="9"/>
  <c r="T92" i="9"/>
  <c r="T156" i="9"/>
  <c r="T220" i="9"/>
  <c r="T284" i="9"/>
  <c r="V343" i="9"/>
  <c r="T22" i="9"/>
  <c r="U92" i="9"/>
  <c r="U156" i="9"/>
  <c r="U220" i="9"/>
  <c r="U284" i="9"/>
  <c r="T344" i="9"/>
  <c r="V373" i="9"/>
  <c r="T17" i="9"/>
  <c r="V86" i="9"/>
  <c r="V150" i="9"/>
  <c r="V214" i="9"/>
  <c r="V278" i="9"/>
  <c r="U340" i="9"/>
  <c r="T324" i="9"/>
  <c r="V10" i="9"/>
  <c r="T82" i="9"/>
  <c r="T146" i="9"/>
  <c r="T210" i="9"/>
  <c r="T274" i="9"/>
  <c r="U336" i="9"/>
  <c r="T297" i="9"/>
  <c r="U24" i="9"/>
  <c r="U93" i="9"/>
  <c r="U157" i="9"/>
  <c r="U221" i="9"/>
  <c r="U285" i="9"/>
  <c r="T345" i="9"/>
  <c r="V357" i="9"/>
  <c r="T30" i="9"/>
  <c r="V98" i="9"/>
  <c r="V162" i="9"/>
  <c r="V226" i="9"/>
  <c r="V290" i="9"/>
  <c r="U349" i="9"/>
  <c r="U30" i="9"/>
  <c r="T100" i="9"/>
  <c r="T164" i="9"/>
  <c r="T228" i="9"/>
  <c r="V365" i="9"/>
  <c r="U73" i="9"/>
  <c r="U137" i="9"/>
  <c r="U201" i="9"/>
  <c r="U265" i="9"/>
  <c r="T329" i="9"/>
  <c r="T378" i="9"/>
  <c r="V13" i="9"/>
  <c r="V84" i="9"/>
  <c r="V148" i="9"/>
  <c r="V212" i="9"/>
  <c r="V276" i="9"/>
  <c r="U350" i="9"/>
  <c r="T38" i="9"/>
  <c r="T106" i="9"/>
  <c r="T170" i="9"/>
  <c r="T234" i="9"/>
  <c r="T298" i="9"/>
  <c r="V354" i="9"/>
  <c r="T21" i="9"/>
  <c r="U90" i="9"/>
  <c r="U154" i="9"/>
  <c r="U218" i="9"/>
  <c r="U282" i="9"/>
  <c r="T343" i="9"/>
  <c r="V117" i="9"/>
  <c r="U339" i="9"/>
  <c r="V298" i="9"/>
  <c r="U27" i="9"/>
  <c r="U294" i="9"/>
  <c r="T221" i="9"/>
  <c r="U370" i="9"/>
  <c r="T254" i="9"/>
  <c r="V25" i="9"/>
  <c r="T309" i="9"/>
  <c r="V277" i="9"/>
  <c r="T27" i="9"/>
  <c r="T75" i="9"/>
  <c r="T123" i="9"/>
  <c r="T171" i="9"/>
  <c r="T219" i="9"/>
  <c r="T267" i="9"/>
  <c r="T315" i="9"/>
  <c r="U23" i="9"/>
  <c r="U71" i="9"/>
  <c r="U119" i="9"/>
  <c r="U167" i="9"/>
  <c r="U215" i="9"/>
  <c r="U263" i="9"/>
  <c r="U311" i="9"/>
  <c r="V31" i="9"/>
  <c r="V79" i="9"/>
  <c r="V127" i="9"/>
  <c r="V175" i="9"/>
  <c r="V223" i="9"/>
  <c r="V271" i="9"/>
  <c r="V319" i="9"/>
  <c r="T44" i="9"/>
  <c r="U28" i="9"/>
  <c r="T97" i="9"/>
  <c r="T161" i="9"/>
  <c r="T225" i="9"/>
  <c r="T289" i="9"/>
  <c r="V347" i="9"/>
  <c r="V28" i="9"/>
  <c r="U97" i="9"/>
  <c r="U161" i="9"/>
  <c r="U225" i="9"/>
  <c r="U289" i="9"/>
  <c r="T348" i="9"/>
  <c r="U374" i="9"/>
  <c r="U22" i="9"/>
  <c r="V92" i="9"/>
  <c r="V156" i="9"/>
  <c r="V220" i="9"/>
  <c r="V284" i="9"/>
  <c r="U344" i="9"/>
  <c r="V341" i="9"/>
  <c r="U17" i="9"/>
  <c r="T88" i="9"/>
  <c r="T152" i="9"/>
  <c r="T216" i="9"/>
  <c r="T280" i="9"/>
  <c r="V340" i="9"/>
  <c r="T333" i="9"/>
  <c r="V29" i="9"/>
  <c r="U98" i="9"/>
  <c r="U162" i="9"/>
  <c r="U226" i="9"/>
  <c r="U290" i="9"/>
  <c r="T349" i="9"/>
  <c r="V377" i="9"/>
  <c r="V36" i="9"/>
  <c r="V104" i="9"/>
  <c r="V168" i="9"/>
  <c r="V232" i="9"/>
  <c r="V296" i="9"/>
  <c r="U353" i="9"/>
  <c r="T37" i="9"/>
  <c r="T105" i="9"/>
  <c r="T169" i="9"/>
  <c r="T233" i="9"/>
  <c r="V6" i="9"/>
  <c r="U78" i="9"/>
  <c r="U142" i="9"/>
  <c r="U206" i="9"/>
  <c r="U270" i="9"/>
  <c r="U333" i="9"/>
  <c r="V308" i="9"/>
  <c r="U20" i="9"/>
  <c r="V89" i="9"/>
  <c r="V153" i="9"/>
  <c r="V217" i="9"/>
  <c r="V281" i="9"/>
  <c r="U358" i="9"/>
  <c r="V44" i="9"/>
  <c r="T112" i="9"/>
  <c r="T176" i="9"/>
  <c r="T240" i="9"/>
  <c r="T304" i="9"/>
  <c r="V358" i="9"/>
  <c r="U26" i="9"/>
  <c r="U96" i="9"/>
  <c r="U160" i="9"/>
  <c r="U224" i="9"/>
  <c r="U288" i="9"/>
  <c r="T347" i="9"/>
  <c r="T31" i="9"/>
  <c r="T35" i="9"/>
  <c r="T83" i="9"/>
  <c r="T131" i="9"/>
  <c r="T179" i="9"/>
  <c r="T227" i="9"/>
  <c r="T275" i="9"/>
  <c r="T323" i="9"/>
  <c r="U31" i="9"/>
  <c r="U79" i="9"/>
  <c r="U127" i="9"/>
  <c r="U175" i="9"/>
  <c r="U223" i="9"/>
  <c r="U271" i="9"/>
  <c r="U319" i="9"/>
  <c r="V39" i="9"/>
  <c r="V87" i="9"/>
  <c r="V135" i="9"/>
  <c r="V183" i="9"/>
  <c r="V231" i="9"/>
  <c r="V279" i="9"/>
  <c r="T4" i="9"/>
  <c r="T52" i="9"/>
  <c r="U40" i="9"/>
  <c r="T108" i="9"/>
  <c r="T172" i="9"/>
  <c r="T236" i="9"/>
  <c r="T300" i="9"/>
  <c r="V355" i="9"/>
  <c r="V40" i="9"/>
  <c r="U108" i="9"/>
  <c r="U172" i="9"/>
  <c r="U236" i="9"/>
  <c r="U300" i="9"/>
  <c r="T356" i="9"/>
  <c r="V62" i="9"/>
  <c r="U34" i="9"/>
  <c r="V102" i="9"/>
  <c r="V166" i="9"/>
  <c r="V230" i="9"/>
  <c r="V294" i="9"/>
  <c r="U352" i="9"/>
  <c r="V369" i="9"/>
  <c r="U29" i="9"/>
  <c r="T98" i="9"/>
  <c r="T162" i="9"/>
  <c r="T226" i="9"/>
  <c r="T290" i="9"/>
  <c r="V348" i="9"/>
  <c r="U362" i="9"/>
  <c r="V41" i="9"/>
  <c r="U109" i="9"/>
  <c r="U173" i="9"/>
  <c r="U237" i="9"/>
  <c r="U301" i="9"/>
  <c r="T357" i="9"/>
  <c r="U33" i="9"/>
  <c r="V48" i="9"/>
  <c r="V114" i="9"/>
  <c r="V178" i="9"/>
  <c r="V242" i="9"/>
  <c r="V306" i="9"/>
  <c r="U361" i="9"/>
  <c r="T49" i="9"/>
  <c r="T116" i="9"/>
  <c r="T180" i="9"/>
  <c r="T265" i="9"/>
  <c r="V18" i="9"/>
  <c r="U89" i="9"/>
  <c r="U153" i="9"/>
  <c r="U217" i="9"/>
  <c r="U281" i="9"/>
  <c r="T342" i="9"/>
  <c r="U346" i="9"/>
  <c r="U32" i="9"/>
  <c r="V100" i="9"/>
  <c r="V164" i="9"/>
  <c r="V228" i="9"/>
  <c r="V292" i="9"/>
  <c r="V85" i="9"/>
  <c r="V56" i="9"/>
  <c r="T122" i="9"/>
  <c r="T186" i="9"/>
  <c r="T250" i="9"/>
  <c r="T314" i="9"/>
  <c r="V366" i="9"/>
  <c r="U38" i="9"/>
  <c r="U106" i="9"/>
  <c r="U170" i="9"/>
  <c r="U234" i="9"/>
  <c r="U298" i="9"/>
  <c r="T355" i="9"/>
  <c r="V202" i="9"/>
  <c r="V288" i="9"/>
  <c r="V320" i="9"/>
  <c r="U315" i="9"/>
  <c r="T245" i="9"/>
  <c r="T39" i="9"/>
  <c r="T87" i="9"/>
  <c r="T135" i="9"/>
  <c r="T183" i="9"/>
  <c r="T231" i="9"/>
  <c r="T279" i="9"/>
  <c r="T327" i="9"/>
  <c r="U35" i="9"/>
  <c r="U83" i="9"/>
  <c r="U131" i="9"/>
  <c r="U179" i="9"/>
  <c r="U227" i="9"/>
  <c r="U275" i="9"/>
  <c r="U323" i="9"/>
  <c r="V43" i="9"/>
  <c r="V91" i="9"/>
  <c r="V139" i="9"/>
  <c r="V187" i="9"/>
  <c r="V235" i="9"/>
  <c r="V283" i="9"/>
  <c r="T8" i="9"/>
  <c r="T56" i="9"/>
  <c r="V45" i="9"/>
  <c r="T113" i="9"/>
  <c r="T177" i="9"/>
  <c r="T241" i="9"/>
  <c r="T305" i="9"/>
  <c r="V359" i="9"/>
  <c r="T46" i="9"/>
  <c r="U113" i="9"/>
  <c r="U177" i="9"/>
  <c r="U241" i="9"/>
  <c r="U305" i="9"/>
  <c r="T360" i="9"/>
  <c r="V90" i="9"/>
  <c r="T41" i="9"/>
  <c r="V108" i="9"/>
  <c r="V172" i="9"/>
  <c r="V236" i="9"/>
  <c r="V300" i="9"/>
  <c r="U356" i="9"/>
  <c r="U366" i="9"/>
  <c r="V34" i="9"/>
  <c r="T104" i="9"/>
  <c r="T168" i="9"/>
  <c r="T232" i="9"/>
  <c r="T296" i="9"/>
  <c r="V352" i="9"/>
  <c r="V378" i="9"/>
  <c r="U48" i="9"/>
  <c r="U114" i="9"/>
  <c r="U178" i="9"/>
  <c r="U242" i="9"/>
  <c r="U306" i="9"/>
  <c r="T361" i="9"/>
  <c r="V74" i="9"/>
  <c r="T54" i="9"/>
  <c r="V120" i="9"/>
  <c r="V184" i="9"/>
  <c r="V248" i="9"/>
  <c r="V312" i="9"/>
  <c r="U365" i="9"/>
  <c r="U54" i="9"/>
  <c r="T121" i="9"/>
  <c r="T185" i="9"/>
  <c r="T270" i="9"/>
  <c r="U25" i="9"/>
  <c r="U94" i="9"/>
  <c r="U158" i="9"/>
  <c r="U222" i="9"/>
  <c r="U286" i="9"/>
  <c r="T346" i="9"/>
  <c r="U354" i="9"/>
  <c r="V37" i="9"/>
  <c r="V105" i="9"/>
  <c r="V169" i="9"/>
  <c r="V233" i="9"/>
  <c r="V297" i="9"/>
  <c r="V133" i="9"/>
  <c r="T62" i="9"/>
  <c r="T128" i="9"/>
  <c r="T192" i="9"/>
  <c r="T256" i="9"/>
  <c r="T320" i="9"/>
  <c r="V370" i="9"/>
  <c r="T45" i="9"/>
  <c r="U112" i="9"/>
  <c r="U176" i="9"/>
  <c r="U240" i="9"/>
  <c r="U304" i="9"/>
  <c r="T359" i="9"/>
  <c r="V234" i="9"/>
  <c r="U351" i="9"/>
  <c r="V304" i="9"/>
  <c r="U123" i="9"/>
  <c r="U293" i="9"/>
  <c r="T43" i="9"/>
  <c r="T91" i="9"/>
  <c r="T139" i="9"/>
  <c r="T187" i="9"/>
  <c r="T235" i="9"/>
  <c r="T283" i="9"/>
  <c r="T331" i="9"/>
  <c r="U39" i="9"/>
  <c r="U87" i="9"/>
  <c r="U135" i="9"/>
  <c r="U183" i="9"/>
  <c r="U231" i="9"/>
  <c r="U279" i="9"/>
  <c r="U327" i="9"/>
  <c r="V47" i="9"/>
  <c r="V95" i="9"/>
  <c r="V143" i="9"/>
  <c r="V191" i="9"/>
  <c r="V239" i="9"/>
  <c r="V287" i="9"/>
  <c r="T12" i="9"/>
  <c r="T60" i="9"/>
  <c r="U52" i="9"/>
  <c r="T118" i="9"/>
  <c r="T182" i="9"/>
  <c r="T246" i="9"/>
  <c r="T310" i="9"/>
  <c r="V363" i="9"/>
  <c r="V52" i="9"/>
  <c r="U118" i="9"/>
  <c r="U182" i="9"/>
  <c r="U246" i="9"/>
  <c r="U310" i="9"/>
  <c r="T364" i="9"/>
  <c r="V112" i="9"/>
  <c r="U46" i="9"/>
  <c r="V113" i="9"/>
  <c r="V177" i="9"/>
  <c r="V241" i="9"/>
  <c r="V305" i="9"/>
  <c r="U360" i="9"/>
  <c r="V38" i="9"/>
  <c r="U41" i="9"/>
  <c r="T109" i="9"/>
  <c r="T173" i="9"/>
  <c r="T237" i="9"/>
  <c r="T301" i="9"/>
  <c r="V356" i="9"/>
  <c r="U9" i="9"/>
  <c r="V53" i="9"/>
  <c r="U120" i="9"/>
  <c r="U184" i="9"/>
  <c r="U248" i="9"/>
  <c r="U312" i="9"/>
  <c r="T365" i="9"/>
  <c r="V128" i="9"/>
  <c r="V60" i="9"/>
  <c r="V125" i="9"/>
  <c r="V189" i="9"/>
  <c r="V253" i="9"/>
  <c r="V317" i="9"/>
  <c r="U369" i="9"/>
  <c r="T61" i="9"/>
  <c r="T126" i="9"/>
  <c r="T190" i="9"/>
  <c r="T276" i="9"/>
  <c r="V30" i="9"/>
  <c r="U100" i="9"/>
  <c r="U164" i="9"/>
  <c r="U228" i="9"/>
  <c r="U292" i="9"/>
  <c r="T350" i="9"/>
  <c r="U378" i="9"/>
  <c r="U44" i="9"/>
  <c r="V110" i="9"/>
  <c r="V174" i="9"/>
  <c r="V238" i="9"/>
  <c r="V302" i="9"/>
  <c r="V186" i="9"/>
  <c r="V68" i="9"/>
  <c r="T133" i="9"/>
  <c r="T197" i="9"/>
  <c r="T261" i="9"/>
  <c r="T325" i="9"/>
  <c r="V374" i="9"/>
  <c r="U50" i="9"/>
  <c r="U117" i="9"/>
  <c r="U181" i="9"/>
  <c r="U245" i="9"/>
  <c r="U309" i="9"/>
  <c r="T363" i="9"/>
  <c r="V256" i="9"/>
  <c r="U359" i="9"/>
  <c r="U371" i="9"/>
  <c r="U75" i="9"/>
  <c r="U232" i="9"/>
  <c r="V94" i="9"/>
  <c r="U165" i="9"/>
  <c r="T47" i="9"/>
  <c r="T95" i="9"/>
  <c r="T143" i="9"/>
  <c r="T191" i="9"/>
  <c r="T239" i="9"/>
  <c r="T287" i="9"/>
  <c r="T335" i="9"/>
  <c r="U43" i="9"/>
  <c r="U91" i="9"/>
  <c r="U139" i="9"/>
  <c r="U187" i="9"/>
  <c r="U235" i="9"/>
  <c r="U283" i="9"/>
  <c r="V3" i="9"/>
  <c r="V51" i="9"/>
  <c r="V99" i="9"/>
  <c r="V147" i="9"/>
  <c r="V195" i="9"/>
  <c r="V243" i="9"/>
  <c r="V291" i="9"/>
  <c r="T16" i="9"/>
  <c r="T64" i="9"/>
  <c r="V57" i="9"/>
  <c r="T124" i="9"/>
  <c r="T188" i="9"/>
  <c r="T252" i="9"/>
  <c r="T316" i="9"/>
  <c r="V367" i="9"/>
  <c r="T58" i="9"/>
  <c r="U124" i="9"/>
  <c r="U188" i="9"/>
  <c r="U252" i="9"/>
  <c r="U316" i="9"/>
  <c r="T368" i="9"/>
  <c r="V138" i="9"/>
  <c r="T53" i="9"/>
  <c r="V118" i="9"/>
  <c r="V182" i="9"/>
  <c r="V246" i="9"/>
  <c r="V310" i="9"/>
  <c r="U364" i="9"/>
  <c r="U69" i="9"/>
  <c r="V46" i="9"/>
  <c r="T114" i="9"/>
  <c r="T178" i="9"/>
  <c r="T242" i="9"/>
  <c r="T306" i="9"/>
  <c r="V360" i="9"/>
  <c r="V101" i="9"/>
  <c r="U60" i="9"/>
  <c r="U125" i="9"/>
  <c r="U189" i="9"/>
  <c r="U253" i="9"/>
  <c r="U317" i="9"/>
  <c r="T369" i="9"/>
  <c r="V181" i="9"/>
  <c r="T66" i="9"/>
  <c r="V130" i="9"/>
  <c r="V194" i="9"/>
  <c r="V258" i="9"/>
  <c r="V322" i="9"/>
  <c r="U373" i="9"/>
  <c r="U66" i="9"/>
  <c r="T132" i="9"/>
  <c r="T196" i="9"/>
  <c r="T281" i="9"/>
  <c r="U37" i="9"/>
  <c r="U105" i="9"/>
  <c r="U169" i="9"/>
  <c r="U233" i="9"/>
  <c r="U297" i="9"/>
  <c r="T354" i="9"/>
  <c r="U21" i="9"/>
  <c r="V49" i="9"/>
  <c r="V116" i="9"/>
  <c r="V180" i="9"/>
  <c r="V244" i="9"/>
  <c r="V313" i="9"/>
  <c r="V229" i="9"/>
  <c r="T74" i="9"/>
  <c r="T138" i="9"/>
  <c r="T202" i="9"/>
  <c r="T266" i="9"/>
  <c r="V329" i="9"/>
  <c r="V14" i="9"/>
  <c r="T57" i="9"/>
  <c r="U122" i="9"/>
  <c r="U186" i="9"/>
  <c r="U250" i="9"/>
  <c r="U314" i="9"/>
  <c r="T367" i="9"/>
  <c r="V261" i="9"/>
  <c r="U367" i="9"/>
  <c r="V309" i="9"/>
  <c r="T223" i="9"/>
  <c r="V275" i="9"/>
  <c r="V351" i="9"/>
  <c r="V50" i="9"/>
  <c r="V289" i="9"/>
  <c r="V344" i="9"/>
  <c r="T353" i="9"/>
  <c r="V301" i="9"/>
  <c r="U84" i="9"/>
  <c r="V222" i="9"/>
  <c r="V362" i="9"/>
  <c r="V314" i="9"/>
  <c r="T2" i="9"/>
  <c r="O14" i="6"/>
  <c r="O32" i="6"/>
  <c r="S2" i="6" a="1"/>
  <c r="V3" i="8"/>
  <c r="V147" i="8"/>
  <c r="V291" i="8"/>
  <c r="V435" i="8"/>
  <c r="V579" i="8"/>
  <c r="V723" i="8"/>
  <c r="V867" i="8"/>
  <c r="V1011" i="8"/>
  <c r="V136" i="8"/>
  <c r="V280" i="8"/>
  <c r="V424" i="8"/>
  <c r="V568" i="8"/>
  <c r="V712" i="8"/>
  <c r="V856" i="8"/>
  <c r="V1000" i="8"/>
  <c r="V125" i="8"/>
  <c r="V269" i="8"/>
  <c r="V413" i="8"/>
  <c r="V557" i="8"/>
  <c r="V701" i="8"/>
  <c r="V845" i="8"/>
  <c r="V126" i="8"/>
  <c r="V270" i="8"/>
  <c r="V414" i="8"/>
  <c r="V558" i="8"/>
  <c r="V702" i="8"/>
  <c r="V846" i="8"/>
  <c r="V7" i="8"/>
  <c r="V151" i="8"/>
  <c r="V295" i="8"/>
  <c r="V439" i="8"/>
  <c r="V583" i="8"/>
  <c r="V727" i="8"/>
  <c r="V871" i="8"/>
  <c r="V140" i="8"/>
  <c r="V284" i="8"/>
  <c r="V45" i="8"/>
  <c r="V189" i="8"/>
  <c r="V333" i="8"/>
  <c r="V23" i="8"/>
  <c r="V167" i="8"/>
  <c r="V311" i="8"/>
  <c r="V385" i="8"/>
  <c r="V645" i="8"/>
  <c r="V886" i="8"/>
  <c r="V1060" i="8"/>
  <c r="V61" i="8"/>
  <c r="V1066" i="8"/>
  <c r="V48" i="8"/>
  <c r="V434" i="8"/>
  <c r="V685" i="8"/>
  <c r="V920" i="8"/>
  <c r="V1085" i="8"/>
  <c r="V656" i="8"/>
  <c r="V13" i="8"/>
  <c r="V416" i="8"/>
  <c r="V669" i="8"/>
  <c r="V905" i="8"/>
  <c r="V1074" i="8"/>
  <c r="V468" i="8"/>
  <c r="V696" i="8"/>
  <c r="V336" i="8"/>
  <c r="V609" i="8"/>
  <c r="V853" i="8"/>
  <c r="V1039" i="8"/>
  <c r="V1183" i="8"/>
  <c r="V370" i="8"/>
  <c r="V632" i="8"/>
  <c r="V875" i="8"/>
  <c r="V1052" i="8"/>
  <c r="V1196" i="8"/>
  <c r="V1018" i="8"/>
  <c r="V757" i="8"/>
  <c r="V338" i="8"/>
  <c r="V611" i="8"/>
  <c r="V860" i="8"/>
  <c r="V1041" i="8"/>
  <c r="V1185" i="8"/>
  <c r="V1174" i="8"/>
  <c r="V428" i="8"/>
  <c r="V1055" i="8"/>
  <c r="V841" i="8"/>
  <c r="V742" i="8"/>
  <c r="V743" i="8"/>
  <c r="V560" i="8"/>
  <c r="V517" i="8"/>
  <c r="V476" i="8"/>
  <c r="V432" i="8"/>
  <c r="V1058" i="8"/>
  <c r="V181" i="8"/>
  <c r="V1069" i="8"/>
  <c r="V1071" i="8"/>
  <c r="V539" i="8"/>
  <c r="V697" i="8"/>
  <c r="V1177" i="8"/>
  <c r="V848" i="8"/>
  <c r="V515" i="8"/>
  <c r="V578" i="8"/>
  <c r="V406" i="8"/>
  <c r="V782" i="8"/>
  <c r="V951" i="8"/>
  <c r="V251" i="8"/>
  <c r="V1014" i="8"/>
  <c r="V986" i="8"/>
  <c r="V896" i="8"/>
  <c r="V825" i="8"/>
  <c r="V1007" i="8"/>
  <c r="V963" i="8"/>
  <c r="V222" i="8"/>
  <c r="V391" i="8"/>
  <c r="V119" i="8"/>
  <c r="V839" i="8"/>
  <c r="V586" i="8"/>
  <c r="V770" i="8"/>
  <c r="V15" i="8"/>
  <c r="V159" i="8"/>
  <c r="V303" i="8"/>
  <c r="V447" i="8"/>
  <c r="V591" i="8"/>
  <c r="V735" i="8"/>
  <c r="V879" i="8"/>
  <c r="V4" i="8"/>
  <c r="V148" i="8"/>
  <c r="V292" i="8"/>
  <c r="V436" i="8"/>
  <c r="V580" i="8"/>
  <c r="V724" i="8"/>
  <c r="V868" i="8"/>
  <c r="V1012" i="8"/>
  <c r="V137" i="8"/>
  <c r="V281" i="8"/>
  <c r="V425" i="8"/>
  <c r="V569" i="8"/>
  <c r="V713" i="8"/>
  <c r="V857" i="8"/>
  <c r="V138" i="8"/>
  <c r="V282" i="8"/>
  <c r="V426" i="8"/>
  <c r="V570" i="8"/>
  <c r="V714" i="8"/>
  <c r="V858" i="8"/>
  <c r="V19" i="8"/>
  <c r="V163" i="8"/>
  <c r="V307" i="8"/>
  <c r="V451" i="8"/>
  <c r="V595" i="8"/>
  <c r="V739" i="8"/>
  <c r="V8" i="8"/>
  <c r="V152" i="8"/>
  <c r="V296" i="8"/>
  <c r="V57" i="8"/>
  <c r="V201" i="8"/>
  <c r="V345" i="8"/>
  <c r="V35" i="8"/>
  <c r="V179" i="8"/>
  <c r="V10" i="8"/>
  <c r="V409" i="8"/>
  <c r="V662" i="8"/>
  <c r="V901" i="8"/>
  <c r="V1072" i="8"/>
  <c r="V277" i="8"/>
  <c r="V1114" i="8"/>
  <c r="V84" i="8"/>
  <c r="V458" i="8"/>
  <c r="V707" i="8"/>
  <c r="V935" i="8"/>
  <c r="V1097" i="8"/>
  <c r="V778" i="8"/>
  <c r="V49" i="8"/>
  <c r="V440" i="8"/>
  <c r="V686" i="8"/>
  <c r="V921" i="8"/>
  <c r="V1086" i="8"/>
  <c r="V634" i="8"/>
  <c r="V818" i="8"/>
  <c r="V362" i="8"/>
  <c r="V626" i="8"/>
  <c r="V874" i="8"/>
  <c r="V1051" i="8"/>
  <c r="V1195" i="8"/>
  <c r="V395" i="8"/>
  <c r="V649" i="8"/>
  <c r="V890" i="8"/>
  <c r="V1064" i="8"/>
  <c r="V133" i="8"/>
  <c r="V1042" i="8"/>
  <c r="V862" i="8"/>
  <c r="V371" i="8"/>
  <c r="V633" i="8"/>
  <c r="V876" i="8"/>
  <c r="V1053" i="8"/>
  <c r="V1197" i="8"/>
  <c r="V98" i="8"/>
  <c r="V492" i="8"/>
  <c r="V1081" i="8"/>
  <c r="V979" i="8"/>
  <c r="V803" i="8"/>
  <c r="V994" i="8"/>
  <c r="V621" i="8"/>
  <c r="V644" i="8"/>
  <c r="V1131" i="8"/>
  <c r="V500" i="8"/>
  <c r="V1091" i="8"/>
  <c r="V383" i="8"/>
  <c r="V322" i="8"/>
  <c r="V1130" i="8"/>
  <c r="V722" i="8"/>
  <c r="V758" i="8"/>
  <c r="V180" i="8"/>
  <c r="V981" i="8"/>
  <c r="V698" i="8"/>
  <c r="V766" i="8"/>
  <c r="V537" i="8"/>
  <c r="V946" i="8"/>
  <c r="V1067" i="8"/>
  <c r="V900" i="8"/>
  <c r="V663" i="8"/>
  <c r="V796" i="8"/>
  <c r="V641" i="8"/>
  <c r="V786" i="8"/>
  <c r="V667" i="8"/>
  <c r="V273" i="8"/>
  <c r="V789" i="8"/>
  <c r="V300" i="8"/>
  <c r="V422" i="8"/>
  <c r="V1198" i="8"/>
  <c r="V776" i="8"/>
  <c r="V755" i="8"/>
  <c r="V290" i="8"/>
  <c r="V1191" i="8"/>
  <c r="V1033" i="8"/>
  <c r="V243" i="8"/>
  <c r="V664" i="8"/>
  <c r="V365" i="8"/>
  <c r="V798" i="8"/>
  <c r="V92" i="8"/>
  <c r="V263" i="8"/>
  <c r="V334" i="8"/>
  <c r="V552" i="8"/>
  <c r="V194" i="8"/>
  <c r="V1002" i="8"/>
  <c r="V27" i="8"/>
  <c r="V171" i="8"/>
  <c r="V315" i="8"/>
  <c r="V459" i="8"/>
  <c r="V603" i="8"/>
  <c r="V747" i="8"/>
  <c r="V891" i="8"/>
  <c r="V16" i="8"/>
  <c r="V160" i="8"/>
  <c r="V304" i="8"/>
  <c r="V448" i="8"/>
  <c r="V592" i="8"/>
  <c r="V736" i="8"/>
  <c r="V880" i="8"/>
  <c r="V5" i="8"/>
  <c r="V149" i="8"/>
  <c r="V293" i="8"/>
  <c r="V437" i="8"/>
  <c r="V581" i="8"/>
  <c r="V725" i="8"/>
  <c r="V6" i="8"/>
  <c r="V150" i="8"/>
  <c r="V294" i="8"/>
  <c r="V438" i="8"/>
  <c r="V582" i="8"/>
  <c r="V726" i="8"/>
  <c r="V870" i="8"/>
  <c r="V31" i="8"/>
  <c r="V175" i="8"/>
  <c r="V319" i="8"/>
  <c r="V463" i="8"/>
  <c r="V607" i="8"/>
  <c r="V751" i="8"/>
  <c r="V20" i="8"/>
  <c r="V164" i="8"/>
  <c r="V308" i="8"/>
  <c r="V69" i="8"/>
  <c r="V213" i="8"/>
  <c r="V357" i="8"/>
  <c r="V47" i="8"/>
  <c r="V191" i="8"/>
  <c r="V46" i="8"/>
  <c r="V433" i="8"/>
  <c r="V684" i="8"/>
  <c r="V919" i="8"/>
  <c r="V1084" i="8"/>
  <c r="V346" i="8"/>
  <c r="V1162" i="8"/>
  <c r="V120" i="8"/>
  <c r="V480" i="8"/>
  <c r="V729" i="8"/>
  <c r="V950" i="8"/>
  <c r="V1109" i="8"/>
  <c r="V877" i="8"/>
  <c r="V85" i="8"/>
  <c r="V464" i="8"/>
  <c r="V708" i="8"/>
  <c r="V936" i="8"/>
  <c r="V1098" i="8"/>
  <c r="V756" i="8"/>
  <c r="V926" i="8"/>
  <c r="V394" i="8"/>
  <c r="V648" i="8"/>
  <c r="V889" i="8"/>
  <c r="V1063" i="8"/>
  <c r="V22" i="8"/>
  <c r="V419" i="8"/>
  <c r="V671" i="8"/>
  <c r="V908" i="8"/>
  <c r="V1076" i="8"/>
  <c r="V205" i="8"/>
  <c r="V1102" i="8"/>
  <c r="V878" i="8"/>
  <c r="V396" i="8"/>
  <c r="V650" i="8"/>
  <c r="V893" i="8"/>
  <c r="V1065" i="8"/>
  <c r="V25" i="8"/>
  <c r="V314" i="8"/>
  <c r="V553" i="8"/>
  <c r="V1107" i="8"/>
  <c r="V1103" i="8"/>
  <c r="V864" i="8"/>
  <c r="V1057" i="8"/>
  <c r="V682" i="8"/>
  <c r="V885" i="8"/>
  <c r="V408" i="8"/>
  <c r="V561" i="8"/>
  <c r="V1117" i="8"/>
  <c r="V516" i="8"/>
  <c r="V597" i="8"/>
  <c r="V1189" i="8"/>
  <c r="V947" i="8"/>
  <c r="V824" i="8"/>
  <c r="V576" i="8"/>
  <c r="V1079" i="8"/>
  <c r="V931" i="8"/>
  <c r="V977" i="8"/>
  <c r="V659" i="8"/>
  <c r="V1046" i="8"/>
  <c r="V519" i="8"/>
  <c r="V497" i="8"/>
  <c r="V930" i="8"/>
  <c r="V811" i="8"/>
  <c r="V417" i="8"/>
  <c r="V1144" i="8"/>
  <c r="V829" i="8"/>
  <c r="V564" i="8"/>
  <c r="V504" i="8"/>
  <c r="V527" i="8"/>
  <c r="V506" i="8"/>
  <c r="V430" i="8"/>
  <c r="V470" i="8"/>
  <c r="V721" i="8"/>
  <c r="V1104" i="8"/>
  <c r="V819" i="8"/>
  <c r="V88" i="8"/>
  <c r="V952" i="8"/>
  <c r="V797" i="8"/>
  <c r="V103" i="8"/>
  <c r="V823" i="8"/>
  <c r="V429" i="8"/>
  <c r="V806" i="8"/>
  <c r="V851" i="8"/>
  <c r="V1170" i="8"/>
  <c r="V549" i="8"/>
  <c r="V39" i="8"/>
  <c r="V183" i="8"/>
  <c r="V327" i="8"/>
  <c r="V471" i="8"/>
  <c r="V615" i="8"/>
  <c r="V759" i="8"/>
  <c r="V903" i="8"/>
  <c r="V28" i="8"/>
  <c r="V172" i="8"/>
  <c r="V316" i="8"/>
  <c r="V460" i="8"/>
  <c r="V604" i="8"/>
  <c r="V748" i="8"/>
  <c r="V892" i="8"/>
  <c r="V17" i="8"/>
  <c r="V161" i="8"/>
  <c r="V305" i="8"/>
  <c r="V449" i="8"/>
  <c r="V593" i="8"/>
  <c r="V737" i="8"/>
  <c r="V18" i="8"/>
  <c r="V162" i="8"/>
  <c r="V306" i="8"/>
  <c r="V450" i="8"/>
  <c r="V594" i="8"/>
  <c r="V738" i="8"/>
  <c r="V882" i="8"/>
  <c r="V43" i="8"/>
  <c r="V187" i="8"/>
  <c r="V331" i="8"/>
  <c r="V475" i="8"/>
  <c r="V619" i="8"/>
  <c r="V763" i="8"/>
  <c r="V32" i="8"/>
  <c r="V176" i="8"/>
  <c r="V320" i="8"/>
  <c r="V81" i="8"/>
  <c r="V225" i="8"/>
  <c r="V369" i="8"/>
  <c r="V59" i="8"/>
  <c r="V203" i="8"/>
  <c r="V82" i="8"/>
  <c r="V457" i="8"/>
  <c r="V706" i="8"/>
  <c r="V934" i="8"/>
  <c r="V1096" i="8"/>
  <c r="V421" i="8"/>
  <c r="V62" i="8"/>
  <c r="V156" i="8"/>
  <c r="V502" i="8"/>
  <c r="V746" i="8"/>
  <c r="V968" i="8"/>
  <c r="V1121" i="8"/>
  <c r="V973" i="8"/>
  <c r="V121" i="8"/>
  <c r="V481" i="8"/>
  <c r="V730" i="8"/>
  <c r="V953" i="8"/>
  <c r="V1110" i="8"/>
  <c r="V895" i="8"/>
  <c r="V14" i="8"/>
  <c r="V418" i="8"/>
  <c r="V670" i="8"/>
  <c r="V907" i="8"/>
  <c r="V1075" i="8"/>
  <c r="V58" i="8"/>
  <c r="V443" i="8"/>
  <c r="V693" i="8"/>
  <c r="V923" i="8"/>
  <c r="V1088" i="8"/>
  <c r="V313" i="8"/>
  <c r="V1126" i="8"/>
  <c r="V24" i="8"/>
  <c r="V420" i="8"/>
  <c r="V672" i="8"/>
  <c r="V909" i="8"/>
  <c r="V1077" i="8"/>
  <c r="V241" i="8"/>
  <c r="V469" i="8"/>
  <c r="V614" i="8"/>
  <c r="V1140" i="8"/>
  <c r="V36" i="8"/>
  <c r="V913" i="8"/>
  <c r="V1116" i="8"/>
  <c r="V804" i="8"/>
  <c r="V1008" i="8"/>
  <c r="V600" i="8"/>
  <c r="V622" i="8"/>
  <c r="V1143" i="8"/>
  <c r="V638" i="8"/>
  <c r="V897" i="8"/>
  <c r="V109" i="8"/>
  <c r="V1080" i="8"/>
  <c r="V881" i="8"/>
  <c r="V764" i="8"/>
  <c r="V1190" i="8"/>
  <c r="V1093" i="8"/>
  <c r="V1095" i="8"/>
  <c r="V781" i="8"/>
  <c r="V1164" i="8"/>
  <c r="V323" i="8"/>
  <c r="V1045" i="8"/>
  <c r="V807" i="8"/>
  <c r="V652" i="8"/>
  <c r="V66" i="8"/>
  <c r="V642" i="8"/>
  <c r="V235" i="8"/>
  <c r="V224" i="8"/>
  <c r="V540" i="8"/>
  <c r="V585" i="8"/>
  <c r="V813" i="8"/>
  <c r="V970" i="8"/>
  <c r="V373" i="8"/>
  <c r="V1125" i="8"/>
  <c r="V145" i="8"/>
  <c r="V598" i="8"/>
  <c r="V719" i="8"/>
  <c r="V531" i="8"/>
  <c r="V520" i="8"/>
  <c r="V509" i="8"/>
  <c r="V942" i="8"/>
  <c r="V236" i="8"/>
  <c r="V262" i="8"/>
  <c r="V635" i="8"/>
  <c r="V301" i="8"/>
  <c r="V526" i="8"/>
  <c r="V793" i="8"/>
  <c r="V51" i="8"/>
  <c r="V195" i="8"/>
  <c r="V339" i="8"/>
  <c r="V483" i="8"/>
  <c r="V627" i="8"/>
  <c r="V771" i="8"/>
  <c r="V915" i="8"/>
  <c r="V40" i="8"/>
  <c r="V184" i="8"/>
  <c r="V328" i="8"/>
  <c r="V472" i="8"/>
  <c r="V616" i="8"/>
  <c r="V760" i="8"/>
  <c r="V904" i="8"/>
  <c r="V29" i="8"/>
  <c r="V173" i="8"/>
  <c r="V317" i="8"/>
  <c r="V461" i="8"/>
  <c r="V605" i="8"/>
  <c r="V749" i="8"/>
  <c r="V30" i="8"/>
  <c r="V174" i="8"/>
  <c r="V318" i="8"/>
  <c r="V462" i="8"/>
  <c r="V606" i="8"/>
  <c r="V750" i="8"/>
  <c r="V894" i="8"/>
  <c r="V55" i="8"/>
  <c r="V199" i="8"/>
  <c r="V343" i="8"/>
  <c r="V487" i="8"/>
  <c r="V631" i="8"/>
  <c r="V775" i="8"/>
  <c r="V44" i="8"/>
  <c r="V188" i="8"/>
  <c r="V332" i="8"/>
  <c r="V93" i="8"/>
  <c r="V237" i="8"/>
  <c r="V381" i="8"/>
  <c r="V71" i="8"/>
  <c r="V215" i="8"/>
  <c r="V118" i="8"/>
  <c r="V479" i="8"/>
  <c r="V728" i="8"/>
  <c r="V949" i="8"/>
  <c r="V1108" i="8"/>
  <c r="V529" i="8"/>
  <c r="V206" i="8"/>
  <c r="V192" i="8"/>
  <c r="V524" i="8"/>
  <c r="V768" i="8"/>
  <c r="V983" i="8"/>
  <c r="V1133" i="8"/>
  <c r="V1054" i="8"/>
  <c r="V157" i="8"/>
  <c r="V503" i="8"/>
  <c r="V752" i="8"/>
  <c r="V969" i="8"/>
  <c r="V1122" i="8"/>
  <c r="V990" i="8"/>
  <c r="V50" i="8"/>
  <c r="V442" i="8"/>
  <c r="V692" i="8"/>
  <c r="V922" i="8"/>
  <c r="V1087" i="8"/>
  <c r="V94" i="8"/>
  <c r="V466" i="8"/>
  <c r="V710" i="8"/>
  <c r="V938" i="8"/>
  <c r="V1100" i="8"/>
  <c r="V397" i="8"/>
  <c r="V1186" i="8"/>
  <c r="V60" i="8"/>
  <c r="V444" i="8"/>
  <c r="V694" i="8"/>
  <c r="V924" i="8"/>
  <c r="V1089" i="8"/>
  <c r="V372" i="8"/>
  <c r="V574" i="8"/>
  <c r="V680" i="8"/>
  <c r="V1166" i="8"/>
  <c r="V144" i="8"/>
  <c r="V959" i="8"/>
  <c r="V1142" i="8"/>
  <c r="V865" i="8"/>
  <c r="V1128" i="8"/>
  <c r="V849" i="8"/>
  <c r="V683" i="8"/>
  <c r="V1176" i="8"/>
  <c r="V765" i="8"/>
  <c r="V1070" i="8"/>
  <c r="V324" i="8"/>
  <c r="V70" i="8"/>
  <c r="V929" i="8"/>
  <c r="V883" i="8"/>
  <c r="V110" i="8"/>
  <c r="V289" i="8"/>
  <c r="V1154" i="8"/>
  <c r="V898" i="8"/>
  <c r="V325" i="8"/>
  <c r="V660" i="8"/>
  <c r="V932" i="8"/>
  <c r="V231" i="8"/>
  <c r="V76" i="8"/>
  <c r="V508" i="8"/>
  <c r="V209" i="8"/>
  <c r="V785" i="8"/>
  <c r="V498" i="8"/>
  <c r="V379" i="8"/>
  <c r="V368" i="8"/>
  <c r="V226" i="8"/>
  <c r="V513" i="8"/>
  <c r="V265" i="8"/>
  <c r="V158" i="8"/>
  <c r="V202" i="8"/>
  <c r="V168" i="8"/>
  <c r="V863" i="8"/>
  <c r="V866" i="8"/>
  <c r="V1152" i="8"/>
  <c r="V99" i="8"/>
  <c r="V808" i="8"/>
  <c r="V653" i="8"/>
  <c r="V510" i="8"/>
  <c r="V247" i="8"/>
  <c r="V141" i="8"/>
  <c r="V1156" i="8"/>
  <c r="V1181" i="8"/>
  <c r="V1026" i="8"/>
  <c r="V1135" i="8"/>
  <c r="V63" i="8"/>
  <c r="V207" i="8"/>
  <c r="V351" i="8"/>
  <c r="V495" i="8"/>
  <c r="V639" i="8"/>
  <c r="V783" i="8"/>
  <c r="V927" i="8"/>
  <c r="V52" i="8"/>
  <c r="V196" i="8"/>
  <c r="V340" i="8"/>
  <c r="V484" i="8"/>
  <c r="V628" i="8"/>
  <c r="V772" i="8"/>
  <c r="V916" i="8"/>
  <c r="V41" i="8"/>
  <c r="V185" i="8"/>
  <c r="V329" i="8"/>
  <c r="V473" i="8"/>
  <c r="V617" i="8"/>
  <c r="V761" i="8"/>
  <c r="V42" i="8"/>
  <c r="V186" i="8"/>
  <c r="V330" i="8"/>
  <c r="V474" i="8"/>
  <c r="V618" i="8"/>
  <c r="V762" i="8"/>
  <c r="V906" i="8"/>
  <c r="V67" i="8"/>
  <c r="V211" i="8"/>
  <c r="V355" i="8"/>
  <c r="V499" i="8"/>
  <c r="V643" i="8"/>
  <c r="V787" i="8"/>
  <c r="V56" i="8"/>
  <c r="V200" i="8"/>
  <c r="V344" i="8"/>
  <c r="V105" i="8"/>
  <c r="V249" i="8"/>
  <c r="V393" i="8"/>
  <c r="V83" i="8"/>
  <c r="V227" i="8"/>
  <c r="V154" i="8"/>
  <c r="V501" i="8"/>
  <c r="V745" i="8"/>
  <c r="V967" i="8"/>
  <c r="V1120" i="8"/>
  <c r="V590" i="8"/>
  <c r="V278" i="8"/>
  <c r="V228" i="8"/>
  <c r="V541" i="8"/>
  <c r="V790" i="8"/>
  <c r="V997" i="8"/>
  <c r="V1145" i="8"/>
  <c r="V1150" i="8"/>
  <c r="V193" i="8"/>
  <c r="V525" i="8"/>
  <c r="V769" i="8"/>
  <c r="V984" i="8"/>
  <c r="V1134" i="8"/>
  <c r="V1078" i="8"/>
  <c r="V86" i="8"/>
  <c r="V465" i="8"/>
  <c r="V709" i="8"/>
  <c r="V937" i="8"/>
  <c r="V1099" i="8"/>
  <c r="V130" i="8"/>
  <c r="V488" i="8"/>
  <c r="V732" i="8"/>
  <c r="V956" i="8"/>
  <c r="V1112" i="8"/>
  <c r="V445" i="8"/>
  <c r="V26" i="8"/>
  <c r="V96" i="8"/>
  <c r="V467" i="8"/>
  <c r="V716" i="8"/>
  <c r="V941" i="8"/>
  <c r="V1101" i="8"/>
  <c r="V490" i="8"/>
  <c r="V657" i="8"/>
  <c r="V741" i="8"/>
  <c r="V1199" i="8"/>
  <c r="V252" i="8"/>
  <c r="V993" i="8"/>
  <c r="V1175" i="8"/>
  <c r="V914" i="8"/>
  <c r="V1187" i="8"/>
  <c r="V991" i="8"/>
  <c r="V744" i="8"/>
  <c r="V288" i="8"/>
  <c r="V974" i="8"/>
  <c r="V1188" i="8"/>
  <c r="V538" i="8"/>
  <c r="V178" i="8"/>
  <c r="V962" i="8"/>
  <c r="V1006" i="8"/>
  <c r="V478" i="8"/>
  <c r="V704" i="8"/>
  <c r="V106" i="8"/>
  <c r="V980" i="8"/>
  <c r="V661" i="8"/>
  <c r="V286" i="8"/>
  <c r="V536" i="8"/>
  <c r="V375" i="8"/>
  <c r="V65" i="8"/>
  <c r="V210" i="8"/>
  <c r="V523" i="8"/>
  <c r="V129" i="8"/>
  <c r="V996" i="8"/>
  <c r="V1025" i="8"/>
  <c r="V1158" i="8"/>
  <c r="V1123" i="8"/>
  <c r="V612" i="8"/>
  <c r="V972" i="8"/>
  <c r="V1056" i="8"/>
  <c r="V1068" i="8"/>
  <c r="V1021" i="8"/>
  <c r="V675" i="8"/>
  <c r="V232" i="8"/>
  <c r="V77" i="8"/>
  <c r="V78" i="8"/>
  <c r="V654" i="8"/>
  <c r="V679" i="8"/>
  <c r="V380" i="8"/>
  <c r="V1010" i="8"/>
  <c r="V1037" i="8"/>
  <c r="V170" i="8"/>
  <c r="V238" i="8"/>
  <c r="V75" i="8"/>
  <c r="V219" i="8"/>
  <c r="V363" i="8"/>
  <c r="V507" i="8"/>
  <c r="V651" i="8"/>
  <c r="V795" i="8"/>
  <c r="V939" i="8"/>
  <c r="V64" i="8"/>
  <c r="V208" i="8"/>
  <c r="V352" i="8"/>
  <c r="V496" i="8"/>
  <c r="V640" i="8"/>
  <c r="V784" i="8"/>
  <c r="V928" i="8"/>
  <c r="V53" i="8"/>
  <c r="V197" i="8"/>
  <c r="V341" i="8"/>
  <c r="V485" i="8"/>
  <c r="V629" i="8"/>
  <c r="V773" i="8"/>
  <c r="V54" i="8"/>
  <c r="V198" i="8"/>
  <c r="V342" i="8"/>
  <c r="V486" i="8"/>
  <c r="V630" i="8"/>
  <c r="V774" i="8"/>
  <c r="V918" i="8"/>
  <c r="V79" i="8"/>
  <c r="V223" i="8"/>
  <c r="V367" i="8"/>
  <c r="V511" i="8"/>
  <c r="V655" i="8"/>
  <c r="V799" i="8"/>
  <c r="V68" i="8"/>
  <c r="V212" i="8"/>
  <c r="V356" i="8"/>
  <c r="V117" i="8"/>
  <c r="V261" i="8"/>
  <c r="V405" i="8"/>
  <c r="V95" i="8"/>
  <c r="V239" i="8"/>
  <c r="V190" i="8"/>
  <c r="V518" i="8"/>
  <c r="V767" i="8"/>
  <c r="V982" i="8"/>
  <c r="V1132" i="8"/>
  <c r="V717" i="8"/>
  <c r="V398" i="8"/>
  <c r="V264" i="8"/>
  <c r="V563" i="8"/>
  <c r="V812" i="8"/>
  <c r="V1013" i="8"/>
  <c r="V1157" i="8"/>
  <c r="V134" i="8"/>
  <c r="V229" i="8"/>
  <c r="V542" i="8"/>
  <c r="V791" i="8"/>
  <c r="V998" i="8"/>
  <c r="V1146" i="8"/>
  <c r="V1138" i="8"/>
  <c r="V122" i="8"/>
  <c r="V482" i="8"/>
  <c r="V731" i="8"/>
  <c r="V955" i="8"/>
  <c r="V1111" i="8"/>
  <c r="V166" i="8"/>
  <c r="V505" i="8"/>
  <c r="V754" i="8"/>
  <c r="V971" i="8"/>
  <c r="V1124" i="8"/>
  <c r="V551" i="8"/>
  <c r="V242" i="8"/>
  <c r="V132" i="8"/>
  <c r="V489" i="8"/>
  <c r="V733" i="8"/>
  <c r="V957" i="8"/>
  <c r="V1113" i="8"/>
  <c r="V573" i="8"/>
  <c r="V779" i="8"/>
  <c r="V802" i="8"/>
  <c r="V826" i="8"/>
  <c r="V349" i="8"/>
  <c r="V1023" i="8"/>
  <c r="V37" i="8"/>
  <c r="V960" i="8"/>
  <c r="V214" i="8"/>
  <c r="V1106" i="8"/>
  <c r="V805" i="8"/>
  <c r="V637" i="8"/>
  <c r="V1035" i="8"/>
  <c r="V1005" i="8"/>
  <c r="V788" i="8"/>
  <c r="V87" i="8"/>
  <c r="V220" i="8"/>
  <c r="V364" i="8"/>
  <c r="V940" i="8"/>
  <c r="V353" i="8"/>
  <c r="V354" i="8"/>
  <c r="V91" i="8"/>
  <c r="V80" i="8"/>
  <c r="V107" i="8"/>
  <c r="V734" i="8"/>
  <c r="V1169" i="8"/>
  <c r="V753" i="8"/>
  <c r="V1136" i="8"/>
  <c r="V673" i="8"/>
  <c r="V1031" i="8"/>
  <c r="V374" i="8"/>
  <c r="V1047" i="8"/>
  <c r="V387" i="8"/>
  <c r="V376" i="8"/>
  <c r="V221" i="8"/>
  <c r="V366" i="8"/>
  <c r="V535" i="8"/>
  <c r="V285" i="8"/>
  <c r="V562" i="8"/>
  <c r="V602" i="8"/>
  <c r="V830" i="8"/>
  <c r="V985" i="8"/>
  <c r="V111" i="8"/>
  <c r="V687" i="8"/>
  <c r="V244" i="8"/>
  <c r="V820" i="8"/>
  <c r="V377" i="8"/>
  <c r="V90" i="8"/>
  <c r="V666" i="8"/>
  <c r="V259" i="8"/>
  <c r="V835" i="8"/>
  <c r="V153" i="8"/>
  <c r="V275" i="8"/>
  <c r="V1024" i="8"/>
  <c r="V360" i="8"/>
  <c r="V1193" i="8"/>
  <c r="V852" i="8"/>
  <c r="V230" i="8"/>
  <c r="V1147" i="8"/>
  <c r="V1016" i="8"/>
  <c r="V530" i="8"/>
  <c r="V794" i="8"/>
  <c r="V925" i="8"/>
  <c r="V1043" i="8"/>
  <c r="V350" i="8"/>
  <c r="V146" i="8"/>
  <c r="V384" i="8"/>
  <c r="V514" i="8"/>
  <c r="V72" i="8"/>
  <c r="V217" i="8"/>
  <c r="V266" i="8"/>
  <c r="V816" i="8"/>
  <c r="V404" i="8"/>
  <c r="V254" i="8"/>
  <c r="V575" i="8"/>
  <c r="V382" i="8"/>
  <c r="V636" i="8"/>
  <c r="V976" i="8"/>
  <c r="V840" i="8"/>
  <c r="V240" i="8"/>
  <c r="V961" i="8"/>
  <c r="V668" i="8"/>
  <c r="V337" i="8"/>
  <c r="V620" i="8"/>
  <c r="V182" i="8"/>
  <c r="V348" i="8"/>
  <c r="V1019" i="8"/>
  <c r="V544" i="8"/>
  <c r="V559" i="8"/>
  <c r="V1194" i="8"/>
  <c r="V1082" i="8"/>
  <c r="V423" i="8"/>
  <c r="V1030" i="8"/>
  <c r="V1149" i="8"/>
  <c r="V455" i="8"/>
  <c r="V100" i="8"/>
  <c r="V1049" i="8"/>
  <c r="V572" i="8"/>
  <c r="V577" i="8"/>
  <c r="V127" i="8"/>
  <c r="V143" i="8"/>
  <c r="V1015" i="8"/>
  <c r="V1167" i="8"/>
  <c r="V124" i="8"/>
  <c r="V33" i="8"/>
  <c r="V1027" i="8"/>
  <c r="V38" i="8"/>
  <c r="V123" i="8"/>
  <c r="V699" i="8"/>
  <c r="V256" i="8"/>
  <c r="V832" i="8"/>
  <c r="V389" i="8"/>
  <c r="V102" i="8"/>
  <c r="V678" i="8"/>
  <c r="V271" i="8"/>
  <c r="V847" i="8"/>
  <c r="V165" i="8"/>
  <c r="V287" i="8"/>
  <c r="V1036" i="8"/>
  <c r="V386" i="8"/>
  <c r="V169" i="8"/>
  <c r="V873" i="8"/>
  <c r="V1159" i="8"/>
  <c r="V1028" i="8"/>
  <c r="V613" i="8"/>
  <c r="V1004" i="8"/>
  <c r="V431" i="8"/>
  <c r="V705" i="8"/>
  <c r="V477" i="8"/>
  <c r="V599" i="8"/>
  <c r="V400" i="8"/>
  <c r="V415" i="8"/>
  <c r="V326" i="8"/>
  <c r="V646" i="8"/>
  <c r="V1160" i="8"/>
  <c r="V554" i="8"/>
  <c r="V1092" i="8"/>
  <c r="V1192" i="8"/>
  <c r="V276" i="8"/>
  <c r="V1127" i="8"/>
  <c r="V792" i="8"/>
  <c r="V74" i="8"/>
  <c r="V987" i="8"/>
  <c r="V887" i="8"/>
  <c r="V528" i="8"/>
  <c r="V899" i="8"/>
  <c r="V556" i="8"/>
  <c r="V272" i="8"/>
  <c r="V97" i="8"/>
  <c r="V948" i="8"/>
  <c r="V676" i="8"/>
  <c r="V828" i="8"/>
  <c r="V815" i="8"/>
  <c r="V1129" i="8"/>
  <c r="V112" i="8"/>
  <c r="V703" i="8"/>
  <c r="V625" i="8"/>
  <c r="V1022" i="8"/>
  <c r="V257" i="8"/>
  <c r="V715" i="8"/>
  <c r="V596" i="8"/>
  <c r="V253" i="8"/>
  <c r="V1163" i="8"/>
  <c r="V135" i="8"/>
  <c r="V711" i="8"/>
  <c r="V268" i="8"/>
  <c r="V844" i="8"/>
  <c r="V401" i="8"/>
  <c r="V114" i="8"/>
  <c r="V690" i="8"/>
  <c r="V283" i="8"/>
  <c r="V859" i="8"/>
  <c r="V177" i="8"/>
  <c r="V299" i="8"/>
  <c r="V1048" i="8"/>
  <c r="V410" i="8"/>
  <c r="V512" i="8"/>
  <c r="V888" i="8"/>
  <c r="V302" i="8"/>
  <c r="V1171" i="8"/>
  <c r="V1040" i="8"/>
  <c r="V674" i="8"/>
  <c r="V838" i="8"/>
  <c r="V1090" i="8"/>
  <c r="V658" i="8"/>
  <c r="V494" i="8"/>
  <c r="V358" i="8"/>
  <c r="V933" i="8"/>
  <c r="V454" i="8"/>
  <c r="V843" i="8"/>
  <c r="V116" i="8"/>
  <c r="V1180" i="8"/>
  <c r="V310" i="8"/>
  <c r="V1003" i="8"/>
  <c r="V842" i="8"/>
  <c r="V359" i="8"/>
  <c r="V1172" i="8"/>
  <c r="V995" i="8"/>
  <c r="V566" i="8"/>
  <c r="V1032" i="8"/>
  <c r="V101" i="8"/>
  <c r="V601" i="8"/>
  <c r="V588" i="8"/>
  <c r="V780" i="8"/>
  <c r="V113" i="8"/>
  <c r="V571" i="8"/>
  <c r="V392" i="8"/>
  <c r="V1115" i="8"/>
  <c r="V809" i="8"/>
  <c r="V691" i="8"/>
  <c r="V347" i="8"/>
  <c r="V992" i="8"/>
  <c r="V555" i="8"/>
  <c r="V21" i="8"/>
  <c r="V837" i="8"/>
  <c r="V108" i="8"/>
  <c r="V700" i="8"/>
  <c r="V155" i="8"/>
  <c r="V647" i="8"/>
  <c r="V827" i="8"/>
  <c r="V255" i="8"/>
  <c r="V831" i="8"/>
  <c r="V388" i="8"/>
  <c r="V964" i="8"/>
  <c r="V521" i="8"/>
  <c r="V234" i="8"/>
  <c r="V810" i="8"/>
  <c r="V403" i="8"/>
  <c r="V104" i="8"/>
  <c r="V297" i="8"/>
  <c r="V298" i="8"/>
  <c r="V1168" i="8"/>
  <c r="V624" i="8"/>
  <c r="V718" i="8"/>
  <c r="V1038" i="8"/>
  <c r="V548" i="8"/>
  <c r="V274" i="8"/>
  <c r="V1148" i="8"/>
  <c r="V204" i="8"/>
  <c r="V989" i="8"/>
  <c r="V34" i="8"/>
  <c r="V493" i="8"/>
  <c r="V1083" i="8"/>
  <c r="V917" i="8"/>
  <c r="V720" i="8"/>
  <c r="V1059" i="8"/>
  <c r="V1094" i="8"/>
  <c r="V1165" i="8"/>
  <c r="V533" i="8"/>
  <c r="V565" i="8"/>
  <c r="V142" i="8"/>
  <c r="V1179" i="8"/>
  <c r="V911" i="8"/>
  <c r="V250" i="8"/>
  <c r="V1029" i="8"/>
  <c r="V966" i="8"/>
  <c r="V978" i="8"/>
  <c r="V550" i="8"/>
  <c r="V1044" i="8"/>
  <c r="V115" i="8"/>
  <c r="V608" i="8"/>
  <c r="V1141" i="8"/>
  <c r="V688" i="8"/>
  <c r="V491" i="8"/>
  <c r="V218" i="8"/>
  <c r="V139" i="8"/>
  <c r="V817" i="8"/>
  <c r="V267" i="8"/>
  <c r="V246" i="8"/>
  <c r="V822" i="8"/>
  <c r="V309" i="8"/>
  <c r="V1050" i="8"/>
  <c r="V884" i="8"/>
  <c r="V587" i="8"/>
  <c r="V945" i="8"/>
  <c r="V1184" i="8"/>
  <c r="V1151" i="8"/>
  <c r="V390" i="8"/>
  <c r="V260" i="8"/>
  <c r="V361" i="8"/>
  <c r="V1137" i="8"/>
  <c r="V944" i="8"/>
  <c r="V402" i="8"/>
  <c r="V11" i="8"/>
  <c r="V836" i="8"/>
  <c r="V1034" i="8"/>
  <c r="V522" i="8"/>
  <c r="V9" i="8"/>
  <c r="V1001" i="8"/>
  <c r="V1105" i="8"/>
  <c r="V821" i="8"/>
  <c r="V801" i="8"/>
  <c r="V1173" i="8"/>
  <c r="V216" i="8"/>
  <c r="V833" i="8"/>
  <c r="V1073" i="8"/>
  <c r="V777" i="8"/>
  <c r="V1139" i="8"/>
  <c r="V279" i="8"/>
  <c r="V855" i="8"/>
  <c r="V412" i="8"/>
  <c r="V988" i="8"/>
  <c r="V545" i="8"/>
  <c r="V258" i="8"/>
  <c r="V834" i="8"/>
  <c r="V427" i="8"/>
  <c r="V128" i="8"/>
  <c r="V321" i="8"/>
  <c r="V1062" i="8"/>
  <c r="V1017" i="8"/>
  <c r="V1118" i="8"/>
  <c r="V312" i="8"/>
  <c r="V456" i="8"/>
  <c r="V677" i="8"/>
  <c r="V453" i="8"/>
  <c r="V814" i="8"/>
  <c r="V912" i="8"/>
  <c r="V73" i="8"/>
  <c r="V689" i="8"/>
  <c r="V902" i="8"/>
  <c r="V610" i="8"/>
  <c r="V1009" i="8"/>
  <c r="V233" i="8"/>
  <c r="V131" i="8"/>
  <c r="V861" i="8"/>
  <c r="V1119" i="8"/>
  <c r="V245" i="8"/>
  <c r="V1061" i="8"/>
  <c r="V589" i="8"/>
  <c r="V407" i="8"/>
  <c r="V546" i="8"/>
  <c r="V12" i="8"/>
  <c r="V446" i="8"/>
  <c r="V1153" i="8"/>
  <c r="V399" i="8"/>
  <c r="V975" i="8"/>
  <c r="V532" i="8"/>
  <c r="V89" i="8"/>
  <c r="V665" i="8"/>
  <c r="V378" i="8"/>
  <c r="V954" i="8"/>
  <c r="V547" i="8"/>
  <c r="V248" i="8"/>
  <c r="V441" i="8"/>
  <c r="V584" i="8"/>
  <c r="V910" i="8"/>
  <c r="V872" i="8"/>
  <c r="V335" i="8"/>
  <c r="V1182" i="8"/>
  <c r="V681" i="8"/>
  <c r="V411" i="8"/>
  <c r="V958" i="8"/>
  <c r="V695" i="8"/>
  <c r="V965" i="8"/>
  <c r="V999" i="8"/>
  <c r="V623" i="8"/>
  <c r="V800" i="8"/>
  <c r="V1020" i="8"/>
  <c r="V543" i="8"/>
  <c r="V740" i="8"/>
  <c r="V1161" i="8"/>
  <c r="V1155" i="8"/>
  <c r="V534" i="8"/>
  <c r="V850" i="8"/>
  <c r="V943" i="8"/>
  <c r="V1178" i="8"/>
  <c r="V567" i="8"/>
  <c r="V869" i="8"/>
  <c r="V854" i="8"/>
  <c r="V452" i="8"/>
  <c r="U3" i="8"/>
  <c r="U147" i="8"/>
  <c r="U291" i="8"/>
  <c r="U435" i="8"/>
  <c r="U579" i="8"/>
  <c r="U723" i="8"/>
  <c r="U867" i="8"/>
  <c r="U1011" i="8"/>
  <c r="U136" i="8"/>
  <c r="U280" i="8"/>
  <c r="U424" i="8"/>
  <c r="U568" i="8"/>
  <c r="U712" i="8"/>
  <c r="U856" i="8"/>
  <c r="U1000" i="8"/>
  <c r="U125" i="8"/>
  <c r="U269" i="8"/>
  <c r="U413" i="8"/>
  <c r="U557" i="8"/>
  <c r="U701" i="8"/>
  <c r="U845" i="8"/>
  <c r="U989" i="8"/>
  <c r="U114" i="8"/>
  <c r="U258" i="8"/>
  <c r="U402" i="8"/>
  <c r="U546" i="8"/>
  <c r="U690" i="8"/>
  <c r="U834" i="8"/>
  <c r="U115" i="8"/>
  <c r="U259" i="8"/>
  <c r="U403" i="8"/>
  <c r="U547" i="8"/>
  <c r="U691" i="8"/>
  <c r="U835" i="8"/>
  <c r="U979" i="8"/>
  <c r="U104" i="8"/>
  <c r="U248" i="8"/>
  <c r="U392" i="8"/>
  <c r="U536" i="8"/>
  <c r="U680" i="8"/>
  <c r="U824" i="8"/>
  <c r="U94" i="8"/>
  <c r="U238" i="8"/>
  <c r="U382" i="8"/>
  <c r="U526" i="8"/>
  <c r="U131" i="8"/>
  <c r="U275" i="8"/>
  <c r="U60" i="8"/>
  <c r="U288" i="8"/>
  <c r="U633" i="8"/>
  <c r="U908" i="8"/>
  <c r="U1088" i="8"/>
  <c r="U1078" i="8"/>
  <c r="U913" i="8"/>
  <c r="U13" i="8"/>
  <c r="U446" i="8"/>
  <c r="U754" i="8"/>
  <c r="U997" i="8"/>
  <c r="U1149" i="8"/>
  <c r="U290" i="8"/>
  <c r="U635" i="8"/>
  <c r="U910" i="8"/>
  <c r="U1162" i="8"/>
  <c r="U369" i="8"/>
  <c r="U684" i="8"/>
  <c r="U947" i="8"/>
  <c r="U1115" i="8"/>
  <c r="U192" i="8"/>
  <c r="U565" i="8"/>
  <c r="U853" i="8"/>
  <c r="U1056" i="8"/>
  <c r="U26" i="8"/>
  <c r="U489" i="8"/>
  <c r="U877" i="8"/>
  <c r="U81" i="8"/>
  <c r="U491" i="8"/>
  <c r="U201" i="8"/>
  <c r="U574" i="8"/>
  <c r="U862" i="8"/>
  <c r="U1059" i="8"/>
  <c r="U93" i="8"/>
  <c r="U744" i="8"/>
  <c r="U1145" i="8"/>
  <c r="U168" i="8"/>
  <c r="U551" i="8"/>
  <c r="U839" i="8"/>
  <c r="U1048" i="8"/>
  <c r="U1192" i="8"/>
  <c r="U768" i="8"/>
  <c r="U1157" i="8"/>
  <c r="U649" i="8"/>
  <c r="U866" i="8"/>
  <c r="U1146" i="8"/>
  <c r="U1070" i="8"/>
  <c r="U577" i="8"/>
  <c r="U1170" i="8"/>
  <c r="U902" i="8"/>
  <c r="U1171" i="8"/>
  <c r="U626" i="8"/>
  <c r="U1050" i="8"/>
  <c r="U52" i="8"/>
  <c r="U185" i="8"/>
  <c r="U31" i="8"/>
  <c r="U751" i="8"/>
  <c r="U596" i="8"/>
  <c r="U47" i="8"/>
  <c r="U753" i="8"/>
  <c r="U14" i="8"/>
  <c r="U1031" i="8"/>
  <c r="U266" i="8"/>
  <c r="U278" i="8"/>
  <c r="U141" i="8"/>
  <c r="U15" i="8"/>
  <c r="U159" i="8"/>
  <c r="U303" i="8"/>
  <c r="U447" i="8"/>
  <c r="U591" i="8"/>
  <c r="U735" i="8"/>
  <c r="U879" i="8"/>
  <c r="U4" i="8"/>
  <c r="U148" i="8"/>
  <c r="U292" i="8"/>
  <c r="U436" i="8"/>
  <c r="U580" i="8"/>
  <c r="U724" i="8"/>
  <c r="U868" i="8"/>
  <c r="U1012" i="8"/>
  <c r="U137" i="8"/>
  <c r="U281" i="8"/>
  <c r="U425" i="8"/>
  <c r="U569" i="8"/>
  <c r="U713" i="8"/>
  <c r="U857" i="8"/>
  <c r="U1001" i="8"/>
  <c r="U126" i="8"/>
  <c r="U270" i="8"/>
  <c r="U414" i="8"/>
  <c r="U558" i="8"/>
  <c r="U702" i="8"/>
  <c r="U846" i="8"/>
  <c r="U127" i="8"/>
  <c r="U271" i="8"/>
  <c r="U415" i="8"/>
  <c r="U559" i="8"/>
  <c r="U703" i="8"/>
  <c r="U847" i="8"/>
  <c r="U991" i="8"/>
  <c r="U116" i="8"/>
  <c r="U260" i="8"/>
  <c r="U404" i="8"/>
  <c r="U548" i="8"/>
  <c r="U692" i="8"/>
  <c r="U836" i="8"/>
  <c r="U106" i="8"/>
  <c r="U250" i="8"/>
  <c r="U394" i="8"/>
  <c r="U538" i="8"/>
  <c r="U143" i="8"/>
  <c r="U287" i="8"/>
  <c r="U72" i="8"/>
  <c r="U324" i="8"/>
  <c r="U657" i="8"/>
  <c r="U924" i="8"/>
  <c r="U1100" i="8"/>
  <c r="U1102" i="8"/>
  <c r="U949" i="8"/>
  <c r="U61" i="8"/>
  <c r="U479" i="8"/>
  <c r="U778" i="8"/>
  <c r="U1017" i="8"/>
  <c r="U1161" i="8"/>
  <c r="U326" i="8"/>
  <c r="U659" i="8"/>
  <c r="U926" i="8"/>
  <c r="U1186" i="8"/>
  <c r="U396" i="8"/>
  <c r="U708" i="8"/>
  <c r="U966" i="8"/>
  <c r="U1127" i="8"/>
  <c r="U228" i="8"/>
  <c r="U589" i="8"/>
  <c r="U876" i="8"/>
  <c r="U1068" i="8"/>
  <c r="U74" i="8"/>
  <c r="U516" i="8"/>
  <c r="U933" i="8"/>
  <c r="U122" i="8"/>
  <c r="U517" i="8"/>
  <c r="U237" i="8"/>
  <c r="U598" i="8"/>
  <c r="U882" i="8"/>
  <c r="U1071" i="8"/>
  <c r="U133" i="8"/>
  <c r="U792" i="8"/>
  <c r="U1169" i="8"/>
  <c r="U204" i="8"/>
  <c r="U575" i="8"/>
  <c r="U863" i="8"/>
  <c r="U1060" i="8"/>
  <c r="U45" i="8"/>
  <c r="U816" i="8"/>
  <c r="U1181" i="8"/>
  <c r="U769" i="8"/>
  <c r="U942" i="8"/>
  <c r="U995" i="8"/>
  <c r="U1118" i="8"/>
  <c r="U974" i="8"/>
  <c r="U553" i="8"/>
  <c r="U1086" i="8"/>
  <c r="U721" i="8"/>
  <c r="U818" i="8"/>
  <c r="U417" i="8"/>
  <c r="U196" i="8"/>
  <c r="U628" i="8"/>
  <c r="U617" i="8"/>
  <c r="U319" i="8"/>
  <c r="U308" i="8"/>
  <c r="U442" i="8"/>
  <c r="U445" i="8"/>
  <c r="U1065" i="8"/>
  <c r="U804" i="8"/>
  <c r="U1045" i="8"/>
  <c r="U671" i="8"/>
  <c r="U674" i="8"/>
  <c r="U27" i="8"/>
  <c r="U171" i="8"/>
  <c r="U315" i="8"/>
  <c r="U459" i="8"/>
  <c r="U603" i="8"/>
  <c r="U747" i="8"/>
  <c r="U891" i="8"/>
  <c r="U16" i="8"/>
  <c r="U160" i="8"/>
  <c r="U304" i="8"/>
  <c r="U448" i="8"/>
  <c r="U592" i="8"/>
  <c r="U736" i="8"/>
  <c r="U880" i="8"/>
  <c r="U5" i="8"/>
  <c r="U149" i="8"/>
  <c r="U293" i="8"/>
  <c r="U437" i="8"/>
  <c r="U581" i="8"/>
  <c r="U725" i="8"/>
  <c r="U869" i="8"/>
  <c r="U1013" i="8"/>
  <c r="U138" i="8"/>
  <c r="U282" i="8"/>
  <c r="U426" i="8"/>
  <c r="U570" i="8"/>
  <c r="U714" i="8"/>
  <c r="U858" i="8"/>
  <c r="U139" i="8"/>
  <c r="U283" i="8"/>
  <c r="U427" i="8"/>
  <c r="U571" i="8"/>
  <c r="U715" i="8"/>
  <c r="U859" i="8"/>
  <c r="U1003" i="8"/>
  <c r="U128" i="8"/>
  <c r="U272" i="8"/>
  <c r="U416" i="8"/>
  <c r="U560" i="8"/>
  <c r="U704" i="8"/>
  <c r="U848" i="8"/>
  <c r="U118" i="8"/>
  <c r="U262" i="8"/>
  <c r="U406" i="8"/>
  <c r="U11" i="8"/>
  <c r="U155" i="8"/>
  <c r="U299" i="8"/>
  <c r="U84" i="8"/>
  <c r="U360" i="8"/>
  <c r="U681" i="8"/>
  <c r="U944" i="8"/>
  <c r="U1112" i="8"/>
  <c r="U1126" i="8"/>
  <c r="U985" i="8"/>
  <c r="U109" i="8"/>
  <c r="U505" i="8"/>
  <c r="U802" i="8"/>
  <c r="U1029" i="8"/>
  <c r="U1173" i="8"/>
  <c r="U362" i="8"/>
  <c r="U683" i="8"/>
  <c r="U946" i="8"/>
  <c r="U717" i="8"/>
  <c r="U422" i="8"/>
  <c r="U732" i="8"/>
  <c r="U983" i="8"/>
  <c r="U1139" i="8"/>
  <c r="U264" i="8"/>
  <c r="U613" i="8"/>
  <c r="U896" i="8"/>
  <c r="U1080" i="8"/>
  <c r="U121" i="8"/>
  <c r="U542" i="8"/>
  <c r="U969" i="8"/>
  <c r="U158" i="8"/>
  <c r="U549" i="8"/>
  <c r="U273" i="8"/>
  <c r="U622" i="8"/>
  <c r="U899" i="8"/>
  <c r="U1083" i="8"/>
  <c r="U205" i="8"/>
  <c r="U840" i="8"/>
  <c r="U1193" i="8"/>
  <c r="U240" i="8"/>
  <c r="U599" i="8"/>
  <c r="U884" i="8"/>
  <c r="U1072" i="8"/>
  <c r="U169" i="8"/>
  <c r="U864" i="8"/>
  <c r="U49" i="8"/>
  <c r="U865" i="8"/>
  <c r="U1014" i="8"/>
  <c r="U1051" i="8"/>
  <c r="U1166" i="8"/>
  <c r="U1134" i="8"/>
  <c r="U697" i="8"/>
  <c r="U1182" i="8"/>
  <c r="U1038" i="8"/>
  <c r="U986" i="8"/>
  <c r="U1006" i="8"/>
  <c r="U927" i="8"/>
  <c r="U41" i="8"/>
  <c r="U175" i="8"/>
  <c r="U895" i="8"/>
  <c r="U10" i="8"/>
  <c r="U335" i="8"/>
  <c r="U1148" i="8"/>
  <c r="U1018" i="8"/>
  <c r="U685" i="8"/>
  <c r="U1119" i="8"/>
  <c r="U242" i="8"/>
  <c r="U625" i="8"/>
  <c r="U39" i="8"/>
  <c r="U183" i="8"/>
  <c r="U327" i="8"/>
  <c r="U471" i="8"/>
  <c r="U615" i="8"/>
  <c r="U759" i="8"/>
  <c r="U903" i="8"/>
  <c r="U28" i="8"/>
  <c r="U172" i="8"/>
  <c r="U316" i="8"/>
  <c r="U460" i="8"/>
  <c r="U604" i="8"/>
  <c r="U748" i="8"/>
  <c r="U892" i="8"/>
  <c r="U17" i="8"/>
  <c r="U161" i="8"/>
  <c r="U305" i="8"/>
  <c r="U449" i="8"/>
  <c r="U593" i="8"/>
  <c r="U737" i="8"/>
  <c r="U881" i="8"/>
  <c r="U6" i="8"/>
  <c r="U150" i="8"/>
  <c r="U294" i="8"/>
  <c r="U438" i="8"/>
  <c r="U582" i="8"/>
  <c r="U726" i="8"/>
  <c r="U7" i="8"/>
  <c r="U151" i="8"/>
  <c r="U295" i="8"/>
  <c r="U439" i="8"/>
  <c r="U583" i="8"/>
  <c r="U727" i="8"/>
  <c r="U871" i="8"/>
  <c r="U1015" i="8"/>
  <c r="U140" i="8"/>
  <c r="U284" i="8"/>
  <c r="U428" i="8"/>
  <c r="U572" i="8"/>
  <c r="U716" i="8"/>
  <c r="U860" i="8"/>
  <c r="U130" i="8"/>
  <c r="U274" i="8"/>
  <c r="U418" i="8"/>
  <c r="U23" i="8"/>
  <c r="U167" i="8"/>
  <c r="U311" i="8"/>
  <c r="U96" i="8"/>
  <c r="U386" i="8"/>
  <c r="U705" i="8"/>
  <c r="U960" i="8"/>
  <c r="U1124" i="8"/>
  <c r="U1150" i="8"/>
  <c r="U1021" i="8"/>
  <c r="U145" i="8"/>
  <c r="U537" i="8"/>
  <c r="U826" i="8"/>
  <c r="U1041" i="8"/>
  <c r="U1185" i="8"/>
  <c r="U395" i="8"/>
  <c r="U707" i="8"/>
  <c r="U982" i="8"/>
  <c r="U21" i="8"/>
  <c r="U455" i="8"/>
  <c r="U756" i="8"/>
  <c r="U1002" i="8"/>
  <c r="U1151" i="8"/>
  <c r="U300" i="8"/>
  <c r="U637" i="8"/>
  <c r="U912" i="8"/>
  <c r="U1092" i="8"/>
  <c r="U157" i="8"/>
  <c r="U566" i="8"/>
  <c r="U1005" i="8"/>
  <c r="U194" i="8"/>
  <c r="U573" i="8"/>
  <c r="U309" i="8"/>
  <c r="U646" i="8"/>
  <c r="U918" i="8"/>
  <c r="U1095" i="8"/>
  <c r="U277" i="8"/>
  <c r="U885" i="8"/>
  <c r="U97" i="8"/>
  <c r="U276" i="8"/>
  <c r="U623" i="8"/>
  <c r="U900" i="8"/>
  <c r="U1084" i="8"/>
  <c r="U241" i="8"/>
  <c r="U901" i="8"/>
  <c r="U134" i="8"/>
  <c r="U938" i="8"/>
  <c r="U1063" i="8"/>
  <c r="U444" i="8"/>
  <c r="U213" i="8"/>
  <c r="U177" i="8"/>
  <c r="U887" i="8"/>
  <c r="U722" i="8"/>
  <c r="U321" i="8"/>
  <c r="U841" i="8"/>
  <c r="U1106" i="8"/>
  <c r="U783" i="8"/>
  <c r="U484" i="8"/>
  <c r="U772" i="8"/>
  <c r="U329" i="8"/>
  <c r="U462" i="8"/>
  <c r="U463" i="8"/>
  <c r="U164" i="8"/>
  <c r="U740" i="8"/>
  <c r="U298" i="8"/>
  <c r="U9" i="8"/>
  <c r="U1081" i="8"/>
  <c r="U117" i="8"/>
  <c r="U371" i="8"/>
  <c r="U621" i="8"/>
  <c r="U383" i="8"/>
  <c r="U1183" i="8"/>
  <c r="U51" i="8"/>
  <c r="U195" i="8"/>
  <c r="U339" i="8"/>
  <c r="U483" i="8"/>
  <c r="U627" i="8"/>
  <c r="U771" i="8"/>
  <c r="U915" i="8"/>
  <c r="U40" i="8"/>
  <c r="U184" i="8"/>
  <c r="U328" i="8"/>
  <c r="U472" i="8"/>
  <c r="U616" i="8"/>
  <c r="U760" i="8"/>
  <c r="U904" i="8"/>
  <c r="U29" i="8"/>
  <c r="U173" i="8"/>
  <c r="U317" i="8"/>
  <c r="U461" i="8"/>
  <c r="U605" i="8"/>
  <c r="U749" i="8"/>
  <c r="U893" i="8"/>
  <c r="U18" i="8"/>
  <c r="U162" i="8"/>
  <c r="U306" i="8"/>
  <c r="U450" i="8"/>
  <c r="U594" i="8"/>
  <c r="U738" i="8"/>
  <c r="U19" i="8"/>
  <c r="U163" i="8"/>
  <c r="U307" i="8"/>
  <c r="U451" i="8"/>
  <c r="U595" i="8"/>
  <c r="U739" i="8"/>
  <c r="U883" i="8"/>
  <c r="U8" i="8"/>
  <c r="U152" i="8"/>
  <c r="U296" i="8"/>
  <c r="U440" i="8"/>
  <c r="U584" i="8"/>
  <c r="U728" i="8"/>
  <c r="U872" i="8"/>
  <c r="U142" i="8"/>
  <c r="U286" i="8"/>
  <c r="U430" i="8"/>
  <c r="U35" i="8"/>
  <c r="U179" i="8"/>
  <c r="U323" i="8"/>
  <c r="U108" i="8"/>
  <c r="U419" i="8"/>
  <c r="U729" i="8"/>
  <c r="U980" i="8"/>
  <c r="U1136" i="8"/>
  <c r="U1174" i="8"/>
  <c r="U1057" i="8"/>
  <c r="U181" i="8"/>
  <c r="U562" i="8"/>
  <c r="U850" i="8"/>
  <c r="U1053" i="8"/>
  <c r="U1197" i="8"/>
  <c r="U421" i="8"/>
  <c r="U731" i="8"/>
  <c r="U998" i="8"/>
  <c r="U69" i="8"/>
  <c r="U481" i="8"/>
  <c r="U780" i="8"/>
  <c r="U1019" i="8"/>
  <c r="U1163" i="8"/>
  <c r="U336" i="8"/>
  <c r="U661" i="8"/>
  <c r="U932" i="8"/>
  <c r="U1104" i="8"/>
  <c r="U193" i="8"/>
  <c r="U590" i="8"/>
  <c r="U1033" i="8"/>
  <c r="U230" i="8"/>
  <c r="U597" i="8"/>
  <c r="U345" i="8"/>
  <c r="U670" i="8"/>
  <c r="U935" i="8"/>
  <c r="U1107" i="8"/>
  <c r="U349" i="8"/>
  <c r="U921" i="8"/>
  <c r="U206" i="8"/>
  <c r="U312" i="8"/>
  <c r="U647" i="8"/>
  <c r="U920" i="8"/>
  <c r="U1096" i="8"/>
  <c r="U313" i="8"/>
  <c r="U937" i="8"/>
  <c r="U170" i="8"/>
  <c r="U1010" i="8"/>
  <c r="U1111" i="8"/>
  <c r="U1154" i="8"/>
  <c r="U794" i="8"/>
  <c r="U529" i="8"/>
  <c r="U1027" i="8"/>
  <c r="U1039" i="8"/>
  <c r="U978" i="8"/>
  <c r="U1194" i="8"/>
  <c r="U994" i="8"/>
  <c r="U639" i="8"/>
  <c r="U340" i="8"/>
  <c r="U916" i="8"/>
  <c r="U473" i="8"/>
  <c r="U606" i="8"/>
  <c r="U607" i="8"/>
  <c r="U20" i="8"/>
  <c r="U452" i="8"/>
  <c r="U154" i="8"/>
  <c r="U191" i="8"/>
  <c r="U996" i="8"/>
  <c r="U873" i="8"/>
  <c r="U513" i="8"/>
  <c r="U1116" i="8"/>
  <c r="U409" i="8"/>
  <c r="U1108" i="8"/>
  <c r="U1123" i="8"/>
  <c r="U63" i="8"/>
  <c r="U207" i="8"/>
  <c r="U351" i="8"/>
  <c r="U495" i="8"/>
  <c r="U75" i="8"/>
  <c r="U219" i="8"/>
  <c r="U363" i="8"/>
  <c r="U507" i="8"/>
  <c r="U651" i="8"/>
  <c r="U795" i="8"/>
  <c r="U939" i="8"/>
  <c r="U64" i="8"/>
  <c r="U208" i="8"/>
  <c r="U352" i="8"/>
  <c r="U496" i="8"/>
  <c r="U640" i="8"/>
  <c r="U784" i="8"/>
  <c r="U928" i="8"/>
  <c r="U53" i="8"/>
  <c r="U197" i="8"/>
  <c r="U341" i="8"/>
  <c r="U485" i="8"/>
  <c r="U629" i="8"/>
  <c r="U773" i="8"/>
  <c r="U917" i="8"/>
  <c r="U42" i="8"/>
  <c r="U186" i="8"/>
  <c r="U330" i="8"/>
  <c r="U474" i="8"/>
  <c r="U618" i="8"/>
  <c r="U762" i="8"/>
  <c r="U43" i="8"/>
  <c r="U187" i="8"/>
  <c r="U331" i="8"/>
  <c r="U475" i="8"/>
  <c r="U619" i="8"/>
  <c r="U763" i="8"/>
  <c r="U907" i="8"/>
  <c r="U32" i="8"/>
  <c r="U176" i="8"/>
  <c r="U320" i="8"/>
  <c r="U464" i="8"/>
  <c r="U608" i="8"/>
  <c r="U752" i="8"/>
  <c r="U22" i="8"/>
  <c r="U166" i="8"/>
  <c r="U310" i="8"/>
  <c r="U454" i="8"/>
  <c r="U59" i="8"/>
  <c r="U203" i="8"/>
  <c r="U347" i="8"/>
  <c r="U57" i="8"/>
  <c r="U477" i="8"/>
  <c r="U777" i="8"/>
  <c r="U1016" i="8"/>
  <c r="U1160" i="8"/>
  <c r="U457" i="8"/>
  <c r="U1093" i="8"/>
  <c r="U253" i="8"/>
  <c r="U610" i="8"/>
  <c r="U889" i="8"/>
  <c r="U1077" i="8"/>
  <c r="U62" i="8"/>
  <c r="U480" i="8"/>
  <c r="U779" i="8"/>
  <c r="U1030" i="8"/>
  <c r="U153" i="8"/>
  <c r="U540" i="8"/>
  <c r="U828" i="8"/>
  <c r="U1043" i="8"/>
  <c r="U1187" i="8"/>
  <c r="U397" i="8"/>
  <c r="U709" i="8"/>
  <c r="U968" i="8"/>
  <c r="U1128" i="8"/>
  <c r="U265" i="8"/>
  <c r="U638" i="8"/>
  <c r="U1069" i="8"/>
  <c r="U302" i="8"/>
  <c r="U645" i="8"/>
  <c r="U407" i="8"/>
  <c r="U718" i="8"/>
  <c r="U971" i="8"/>
  <c r="U1131" i="8"/>
  <c r="U468" i="8"/>
  <c r="U973" i="8"/>
  <c r="U350" i="8"/>
  <c r="U381" i="8"/>
  <c r="U695" i="8"/>
  <c r="U956" i="8"/>
  <c r="U1120" i="8"/>
  <c r="U441" i="8"/>
  <c r="U1025" i="8"/>
  <c r="U314" i="8"/>
  <c r="U1110" i="8"/>
  <c r="U578" i="8"/>
  <c r="U528" i="8"/>
  <c r="U1075" i="8"/>
  <c r="U793" i="8"/>
  <c r="U554" i="8"/>
  <c r="U837" i="8"/>
  <c r="U601" i="8"/>
  <c r="U1195" i="8"/>
  <c r="U914" i="8"/>
  <c r="U1142" i="8"/>
  <c r="U842" i="8"/>
  <c r="U898" i="8"/>
  <c r="U765" i="8"/>
  <c r="U950" i="8"/>
  <c r="U1190" i="8"/>
  <c r="U905" i="8"/>
  <c r="U586" i="8"/>
  <c r="U614" i="8"/>
  <c r="U348" i="8"/>
  <c r="U959" i="8"/>
  <c r="U87" i="8"/>
  <c r="U231" i="8"/>
  <c r="U375" i="8"/>
  <c r="U519" i="8"/>
  <c r="U663" i="8"/>
  <c r="U807" i="8"/>
  <c r="U951" i="8"/>
  <c r="U76" i="8"/>
  <c r="U220" i="8"/>
  <c r="U364" i="8"/>
  <c r="U508" i="8"/>
  <c r="U652" i="8"/>
  <c r="U796" i="8"/>
  <c r="U940" i="8"/>
  <c r="U65" i="8"/>
  <c r="U209" i="8"/>
  <c r="U353" i="8"/>
  <c r="U497" i="8"/>
  <c r="U641" i="8"/>
  <c r="U785" i="8"/>
  <c r="U929" i="8"/>
  <c r="U54" i="8"/>
  <c r="U198" i="8"/>
  <c r="U342" i="8"/>
  <c r="U486" i="8"/>
  <c r="U630" i="8"/>
  <c r="U774" i="8"/>
  <c r="U55" i="8"/>
  <c r="U199" i="8"/>
  <c r="U343" i="8"/>
  <c r="U487" i="8"/>
  <c r="U631" i="8"/>
  <c r="U775" i="8"/>
  <c r="U919" i="8"/>
  <c r="U44" i="8"/>
  <c r="U188" i="8"/>
  <c r="U332" i="8"/>
  <c r="U476" i="8"/>
  <c r="U620" i="8"/>
  <c r="U764" i="8"/>
  <c r="U34" i="8"/>
  <c r="U178" i="8"/>
  <c r="U322" i="8"/>
  <c r="U466" i="8"/>
  <c r="U71" i="8"/>
  <c r="U215" i="8"/>
  <c r="U359" i="8"/>
  <c r="U105" i="8"/>
  <c r="U504" i="8"/>
  <c r="U801" i="8"/>
  <c r="U1028" i="8"/>
  <c r="U1172" i="8"/>
  <c r="U686" i="8"/>
  <c r="U1117" i="8"/>
  <c r="U289" i="8"/>
  <c r="U634" i="8"/>
  <c r="U909" i="8"/>
  <c r="U1089" i="8"/>
  <c r="U110" i="8"/>
  <c r="U506" i="8"/>
  <c r="U803" i="8"/>
  <c r="U1054" i="8"/>
  <c r="U189" i="8"/>
  <c r="U564" i="8"/>
  <c r="U852" i="8"/>
  <c r="U1055" i="8"/>
  <c r="U1199" i="8"/>
  <c r="U429" i="8"/>
  <c r="U733" i="8"/>
  <c r="U984" i="8"/>
  <c r="U1140" i="8"/>
  <c r="U301" i="8"/>
  <c r="U662" i="8"/>
  <c r="U1105" i="8"/>
  <c r="U338" i="8"/>
  <c r="U669" i="8"/>
  <c r="U433" i="8"/>
  <c r="U742" i="8"/>
  <c r="U990" i="8"/>
  <c r="U1143" i="8"/>
  <c r="U527" i="8"/>
  <c r="U1009" i="8"/>
  <c r="U410" i="8"/>
  <c r="U408" i="8"/>
  <c r="U719" i="8"/>
  <c r="U972" i="8"/>
  <c r="U1132" i="8"/>
  <c r="U494" i="8"/>
  <c r="U1049" i="8"/>
  <c r="U384" i="8"/>
  <c r="U1158" i="8"/>
  <c r="U906" i="8"/>
  <c r="U673" i="8"/>
  <c r="U249" i="8"/>
  <c r="U886" i="8"/>
  <c r="U698" i="8"/>
  <c r="U1046" i="8"/>
  <c r="U861" i="8"/>
  <c r="U745" i="8"/>
  <c r="U817" i="8"/>
  <c r="U1094" i="8"/>
  <c r="U1147" i="8"/>
  <c r="U174" i="8"/>
  <c r="U453" i="8"/>
  <c r="U374" i="8"/>
  <c r="U1062" i="8"/>
  <c r="U99" i="8"/>
  <c r="U243" i="8"/>
  <c r="U387" i="8"/>
  <c r="U531" i="8"/>
  <c r="U675" i="8"/>
  <c r="U819" i="8"/>
  <c r="U963" i="8"/>
  <c r="U88" i="8"/>
  <c r="U232" i="8"/>
  <c r="U376" i="8"/>
  <c r="U520" i="8"/>
  <c r="U664" i="8"/>
  <c r="U808" i="8"/>
  <c r="U952" i="8"/>
  <c r="U77" i="8"/>
  <c r="U221" i="8"/>
  <c r="U365" i="8"/>
  <c r="U509" i="8"/>
  <c r="U653" i="8"/>
  <c r="U797" i="8"/>
  <c r="U941" i="8"/>
  <c r="U66" i="8"/>
  <c r="U210" i="8"/>
  <c r="U354" i="8"/>
  <c r="U498" i="8"/>
  <c r="U642" i="8"/>
  <c r="U786" i="8"/>
  <c r="U67" i="8"/>
  <c r="U211" i="8"/>
  <c r="U355" i="8"/>
  <c r="U499" i="8"/>
  <c r="U643" i="8"/>
  <c r="U787" i="8"/>
  <c r="U931" i="8"/>
  <c r="U56" i="8"/>
  <c r="U200" i="8"/>
  <c r="U344" i="8"/>
  <c r="U488" i="8"/>
  <c r="U632" i="8"/>
  <c r="U776" i="8"/>
  <c r="U46" i="8"/>
  <c r="U190" i="8"/>
  <c r="U334" i="8"/>
  <c r="U478" i="8"/>
  <c r="U83" i="8"/>
  <c r="U227" i="8"/>
  <c r="U12" i="8"/>
  <c r="U144" i="8"/>
  <c r="U530" i="8"/>
  <c r="U825" i="8"/>
  <c r="U1040" i="8"/>
  <c r="U1184" i="8"/>
  <c r="U758" i="8"/>
  <c r="U1141" i="8"/>
  <c r="U325" i="8"/>
  <c r="U658" i="8"/>
  <c r="U925" i="8"/>
  <c r="U1101" i="8"/>
  <c r="U146" i="8"/>
  <c r="U539" i="8"/>
  <c r="U827" i="8"/>
  <c r="U1066" i="8"/>
  <c r="U225" i="8"/>
  <c r="U588" i="8"/>
  <c r="U875" i="8"/>
  <c r="U1067" i="8"/>
  <c r="U25" i="8"/>
  <c r="U456" i="8"/>
  <c r="U757" i="8"/>
  <c r="U1004" i="8"/>
  <c r="U1152" i="8"/>
  <c r="U337" i="8"/>
  <c r="U710" i="8"/>
  <c r="U1129" i="8"/>
  <c r="U373" i="8"/>
  <c r="U37" i="8"/>
  <c r="U465" i="8"/>
  <c r="U766" i="8"/>
  <c r="U1007" i="8"/>
  <c r="U1155" i="8"/>
  <c r="U576" i="8"/>
  <c r="U1037" i="8"/>
  <c r="U469" i="8"/>
  <c r="U434" i="8"/>
  <c r="U743" i="8"/>
  <c r="U992" i="8"/>
  <c r="U1144" i="8"/>
  <c r="U552" i="8"/>
  <c r="U1073" i="8"/>
  <c r="U443" i="8"/>
  <c r="U98" i="8"/>
  <c r="U1087" i="8"/>
  <c r="U789" i="8"/>
  <c r="U813" i="8"/>
  <c r="U958" i="8"/>
  <c r="U602" i="8"/>
  <c r="U1130" i="8"/>
  <c r="U761" i="8"/>
  <c r="U229" i="8"/>
  <c r="U111" i="8"/>
  <c r="U255" i="8"/>
  <c r="U399" i="8"/>
  <c r="U543" i="8"/>
  <c r="U687" i="8"/>
  <c r="U831" i="8"/>
  <c r="U975" i="8"/>
  <c r="U100" i="8"/>
  <c r="U244" i="8"/>
  <c r="U388" i="8"/>
  <c r="U532" i="8"/>
  <c r="U676" i="8"/>
  <c r="U820" i="8"/>
  <c r="U964" i="8"/>
  <c r="U89" i="8"/>
  <c r="U233" i="8"/>
  <c r="U377" i="8"/>
  <c r="U521" i="8"/>
  <c r="U665" i="8"/>
  <c r="U809" i="8"/>
  <c r="U953" i="8"/>
  <c r="U78" i="8"/>
  <c r="U222" i="8"/>
  <c r="U366" i="8"/>
  <c r="U510" i="8"/>
  <c r="U654" i="8"/>
  <c r="U798" i="8"/>
  <c r="U79" i="8"/>
  <c r="U223" i="8"/>
  <c r="U367" i="8"/>
  <c r="U511" i="8"/>
  <c r="U655" i="8"/>
  <c r="U799" i="8"/>
  <c r="U943" i="8"/>
  <c r="U68" i="8"/>
  <c r="U212" i="8"/>
  <c r="U356" i="8"/>
  <c r="U500" i="8"/>
  <c r="U644" i="8"/>
  <c r="U788" i="8"/>
  <c r="U58" i="8"/>
  <c r="U202" i="8"/>
  <c r="U346" i="8"/>
  <c r="U490" i="8"/>
  <c r="U95" i="8"/>
  <c r="U239" i="8"/>
  <c r="U24" i="8"/>
  <c r="U180" i="8"/>
  <c r="U561" i="8"/>
  <c r="U849" i="8"/>
  <c r="U1052" i="8"/>
  <c r="U1196" i="8"/>
  <c r="U806" i="8"/>
  <c r="U1165" i="8"/>
  <c r="U361" i="8"/>
  <c r="U682" i="8"/>
  <c r="U945" i="8"/>
  <c r="U1113" i="8"/>
  <c r="U182" i="8"/>
  <c r="U563" i="8"/>
  <c r="U851" i="8"/>
  <c r="U1090" i="8"/>
  <c r="U261" i="8"/>
  <c r="U612" i="8"/>
  <c r="U894" i="8"/>
  <c r="U1079" i="8"/>
  <c r="U73" i="8"/>
  <c r="U482" i="8"/>
  <c r="U781" i="8"/>
  <c r="U1020" i="8"/>
  <c r="U1164" i="8"/>
  <c r="U372" i="8"/>
  <c r="U734" i="8"/>
  <c r="U1153" i="8"/>
  <c r="U405" i="8"/>
  <c r="U85" i="8"/>
  <c r="U492" i="8"/>
  <c r="U790" i="8"/>
  <c r="U1023" i="8"/>
  <c r="U1167" i="8"/>
  <c r="U624" i="8"/>
  <c r="U1061" i="8"/>
  <c r="U38" i="8"/>
  <c r="U467" i="8"/>
  <c r="U767" i="8"/>
  <c r="U1008" i="8"/>
  <c r="U1156" i="8"/>
  <c r="U600" i="8"/>
  <c r="U1097" i="8"/>
  <c r="U501" i="8"/>
  <c r="U503" i="8"/>
  <c r="U357" i="8"/>
  <c r="U878" i="8"/>
  <c r="U970" i="8"/>
  <c r="U1026" i="8"/>
  <c r="U1034" i="8"/>
  <c r="U746" i="8"/>
  <c r="U1098" i="8"/>
  <c r="U741" i="8"/>
  <c r="U1082" i="8"/>
  <c r="U30" i="8"/>
  <c r="U217" i="8"/>
  <c r="U948" i="8"/>
  <c r="U957" i="8"/>
  <c r="U1159" i="8"/>
  <c r="U123" i="8"/>
  <c r="U267" i="8"/>
  <c r="U411" i="8"/>
  <c r="U555" i="8"/>
  <c r="U699" i="8"/>
  <c r="U843" i="8"/>
  <c r="U987" i="8"/>
  <c r="U112" i="8"/>
  <c r="U256" i="8"/>
  <c r="U400" i="8"/>
  <c r="U544" i="8"/>
  <c r="U688" i="8"/>
  <c r="U832" i="8"/>
  <c r="U976" i="8"/>
  <c r="U101" i="8"/>
  <c r="U245" i="8"/>
  <c r="U389" i="8"/>
  <c r="U533" i="8"/>
  <c r="U677" i="8"/>
  <c r="U821" i="8"/>
  <c r="U965" i="8"/>
  <c r="U90" i="8"/>
  <c r="U234" i="8"/>
  <c r="U378" i="8"/>
  <c r="U522" i="8"/>
  <c r="U666" i="8"/>
  <c r="U810" i="8"/>
  <c r="U91" i="8"/>
  <c r="U235" i="8"/>
  <c r="U379" i="8"/>
  <c r="U523" i="8"/>
  <c r="U667" i="8"/>
  <c r="U811" i="8"/>
  <c r="U955" i="8"/>
  <c r="U80" i="8"/>
  <c r="U224" i="8"/>
  <c r="U368" i="8"/>
  <c r="U512" i="8"/>
  <c r="U656" i="8"/>
  <c r="U800" i="8"/>
  <c r="U70" i="8"/>
  <c r="U214" i="8"/>
  <c r="U358" i="8"/>
  <c r="U502" i="8"/>
  <c r="U107" i="8"/>
  <c r="U251" i="8"/>
  <c r="U36" i="8"/>
  <c r="U216" i="8"/>
  <c r="U585" i="8"/>
  <c r="U870" i="8"/>
  <c r="U1064" i="8"/>
  <c r="U962" i="8"/>
  <c r="U854" i="8"/>
  <c r="U1189" i="8"/>
  <c r="U393" i="8"/>
  <c r="U706" i="8"/>
  <c r="U961" i="8"/>
  <c r="U1125" i="8"/>
  <c r="U218" i="8"/>
  <c r="U587" i="8"/>
  <c r="U874" i="8"/>
  <c r="U1114" i="8"/>
  <c r="U297" i="8"/>
  <c r="U636" i="8"/>
  <c r="U911" i="8"/>
  <c r="U1091" i="8"/>
  <c r="U120" i="8"/>
  <c r="U515" i="8"/>
  <c r="U805" i="8"/>
  <c r="U1032" i="8"/>
  <c r="U1176" i="8"/>
  <c r="U398" i="8"/>
  <c r="U782" i="8"/>
  <c r="U1177" i="8"/>
  <c r="U432" i="8"/>
  <c r="U129" i="8"/>
  <c r="U518" i="8"/>
  <c r="U814" i="8"/>
  <c r="U1035" i="8"/>
  <c r="U1179" i="8"/>
  <c r="U672" i="8"/>
  <c r="U1085" i="8"/>
  <c r="U86" i="8"/>
  <c r="U493" i="8"/>
  <c r="U791" i="8"/>
  <c r="U1024" i="8"/>
  <c r="U1168" i="8"/>
  <c r="U648" i="8"/>
  <c r="U1121" i="8"/>
  <c r="U50" i="8"/>
  <c r="U650" i="8"/>
  <c r="U1074" i="8"/>
  <c r="U923" i="8"/>
  <c r="U318" i="8"/>
  <c r="U1198" i="8"/>
  <c r="U1175" i="8"/>
  <c r="U954" i="8"/>
  <c r="U936" i="8"/>
  <c r="U1135" i="8"/>
  <c r="U135" i="8"/>
  <c r="U279" i="8"/>
  <c r="U423" i="8"/>
  <c r="U567" i="8"/>
  <c r="U711" i="8"/>
  <c r="U855" i="8"/>
  <c r="U999" i="8"/>
  <c r="U124" i="8"/>
  <c r="U268" i="8"/>
  <c r="U412" i="8"/>
  <c r="U556" i="8"/>
  <c r="U700" i="8"/>
  <c r="U844" i="8"/>
  <c r="U988" i="8"/>
  <c r="U113" i="8"/>
  <c r="U257" i="8"/>
  <c r="U401" i="8"/>
  <c r="U545" i="8"/>
  <c r="U689" i="8"/>
  <c r="U833" i="8"/>
  <c r="U977" i="8"/>
  <c r="U102" i="8"/>
  <c r="U246" i="8"/>
  <c r="U390" i="8"/>
  <c r="U534" i="8"/>
  <c r="U678" i="8"/>
  <c r="U822" i="8"/>
  <c r="U103" i="8"/>
  <c r="U247" i="8"/>
  <c r="U391" i="8"/>
  <c r="U535" i="8"/>
  <c r="U679" i="8"/>
  <c r="U823" i="8"/>
  <c r="U967" i="8"/>
  <c r="U92" i="8"/>
  <c r="U236" i="8"/>
  <c r="U380" i="8"/>
  <c r="U524" i="8"/>
  <c r="U668" i="8"/>
  <c r="U812" i="8"/>
  <c r="U82" i="8"/>
  <c r="U226" i="8"/>
  <c r="U370" i="8"/>
  <c r="U514" i="8"/>
  <c r="U119" i="8"/>
  <c r="U263" i="8"/>
  <c r="U48" i="8"/>
  <c r="U252" i="8"/>
  <c r="U609" i="8"/>
  <c r="U888" i="8"/>
  <c r="U1076" i="8"/>
  <c r="U1042" i="8"/>
  <c r="U897" i="8"/>
  <c r="U693" i="8"/>
  <c r="U420" i="8"/>
  <c r="U730" i="8"/>
  <c r="U981" i="8"/>
  <c r="U1137" i="8"/>
  <c r="U254" i="8"/>
  <c r="U611" i="8"/>
  <c r="U890" i="8"/>
  <c r="U1138" i="8"/>
  <c r="U333" i="8"/>
  <c r="U660" i="8"/>
  <c r="U930" i="8"/>
  <c r="U1103" i="8"/>
  <c r="U156" i="8"/>
  <c r="U541" i="8"/>
  <c r="U829" i="8"/>
  <c r="U1044" i="8"/>
  <c r="U1188" i="8"/>
  <c r="U431" i="8"/>
  <c r="U830" i="8"/>
  <c r="U33" i="8"/>
  <c r="U458" i="8"/>
  <c r="U165" i="8"/>
  <c r="U550" i="8"/>
  <c r="U838" i="8"/>
  <c r="U1047" i="8"/>
  <c r="U1191" i="8"/>
  <c r="U696" i="8"/>
  <c r="U1109" i="8"/>
  <c r="U132" i="8"/>
  <c r="U525" i="8"/>
  <c r="U815" i="8"/>
  <c r="U1036" i="8"/>
  <c r="U1180" i="8"/>
  <c r="U720" i="8"/>
  <c r="U1133" i="8"/>
  <c r="U470" i="8"/>
  <c r="U770" i="8"/>
  <c r="U385" i="8"/>
  <c r="U1022" i="8"/>
  <c r="U1178" i="8"/>
  <c r="U1122" i="8"/>
  <c r="U285" i="8"/>
  <c r="U1058" i="8"/>
  <c r="U1099" i="8"/>
  <c r="U922" i="8"/>
  <c r="U750" i="8"/>
  <c r="U755" i="8"/>
  <c r="U694" i="8"/>
  <c r="U993" i="8"/>
  <c r="U934" i="8"/>
  <c r="T3" i="8"/>
  <c r="T147" i="8"/>
  <c r="T291" i="8"/>
  <c r="T435" i="8"/>
  <c r="T579" i="8"/>
  <c r="T723" i="8"/>
  <c r="T867" i="8"/>
  <c r="T100" i="8"/>
  <c r="T244" i="8"/>
  <c r="T388" i="8"/>
  <c r="T532" i="8"/>
  <c r="T676" i="8"/>
  <c r="T820" i="8"/>
  <c r="T964" i="8"/>
  <c r="T89" i="8"/>
  <c r="T233" i="8"/>
  <c r="T377" i="8"/>
  <c r="T521" i="8"/>
  <c r="T665" i="8"/>
  <c r="T30" i="8"/>
  <c r="T174" i="8"/>
  <c r="T318" i="8"/>
  <c r="T462" i="8"/>
  <c r="T606" i="8"/>
  <c r="T750" i="8"/>
  <c r="T32" i="8"/>
  <c r="T176" i="8"/>
  <c r="T320" i="8"/>
  <c r="T47" i="8"/>
  <c r="T295" i="8"/>
  <c r="T527" i="8"/>
  <c r="T743" i="8"/>
  <c r="T930" i="8"/>
  <c r="T1081" i="8"/>
  <c r="T958" i="8"/>
  <c r="T26" i="8"/>
  <c r="T275" i="8"/>
  <c r="T512" i="8"/>
  <c r="T728" i="8"/>
  <c r="T918" i="8"/>
  <c r="T1070" i="8"/>
  <c r="T549" i="8"/>
  <c r="T971" i="8"/>
  <c r="T31" i="8"/>
  <c r="T298" i="8"/>
  <c r="T565" i="8"/>
  <c r="T984" i="8"/>
  <c r="T94" i="8"/>
  <c r="T338" i="8"/>
  <c r="T566" i="8"/>
  <c r="T782" i="8"/>
  <c r="T998" i="8"/>
  <c r="T95" i="8"/>
  <c r="T343" i="8"/>
  <c r="T571" i="8"/>
  <c r="T785" i="8"/>
  <c r="T74" i="8"/>
  <c r="T323" i="8"/>
  <c r="T552" i="8"/>
  <c r="T768" i="8"/>
  <c r="T97" i="8"/>
  <c r="T573" i="8"/>
  <c r="T949" i="8"/>
  <c r="T1171" i="8"/>
  <c r="T757" i="8"/>
  <c r="T758" i="8"/>
  <c r="T938" i="8"/>
  <c r="T942" i="8"/>
  <c r="T634" i="8"/>
  <c r="T386" i="8"/>
  <c r="T821" i="8"/>
  <c r="T1080" i="8"/>
  <c r="T912" i="8"/>
  <c r="T187" i="8"/>
  <c r="T1014" i="8"/>
  <c r="T613" i="8"/>
  <c r="T506" i="8"/>
  <c r="T960" i="8"/>
  <c r="T226" i="8"/>
  <c r="T790" i="8"/>
  <c r="T468" i="8"/>
  <c r="T106" i="8"/>
  <c r="T67" i="8"/>
  <c r="T43" i="8"/>
  <c r="T470" i="8"/>
  <c r="T947" i="8"/>
  <c r="T166" i="8"/>
  <c r="T146" i="8"/>
  <c r="T1111" i="8"/>
  <c r="T778" i="8"/>
  <c r="T625" i="8"/>
  <c r="T250" i="8"/>
  <c r="T120" i="8"/>
  <c r="T590" i="8"/>
  <c r="T1054" i="8"/>
  <c r="T1097" i="8"/>
  <c r="T247" i="8"/>
  <c r="T703" i="8"/>
  <c r="T1019" i="8"/>
  <c r="T453" i="8"/>
  <c r="T310" i="8"/>
  <c r="T271" i="8"/>
  <c r="T395" i="8"/>
  <c r="T589" i="8"/>
  <c r="T1113" i="8"/>
  <c r="T355" i="8"/>
  <c r="T288" i="8"/>
  <c r="T697" i="8"/>
  <c r="T489" i="8"/>
  <c r="T626" i="8"/>
  <c r="T1090" i="8"/>
  <c r="T287" i="8"/>
  <c r="T739" i="8"/>
  <c r="T669" i="8"/>
  <c r="T777" i="8"/>
  <c r="T1146" i="8"/>
  <c r="T454" i="8"/>
  <c r="T775" i="8"/>
  <c r="T840" i="8"/>
  <c r="T957" i="8"/>
  <c r="T139" i="8"/>
  <c r="T681" i="8"/>
  <c r="T1195" i="8"/>
  <c r="T502" i="8"/>
  <c r="T1013" i="8"/>
  <c r="T1122" i="8"/>
  <c r="T348" i="8"/>
  <c r="T577" i="8"/>
  <c r="T1164" i="8"/>
  <c r="T955" i="8"/>
  <c r="T978" i="8"/>
  <c r="T1091" i="8"/>
  <c r="T1075" i="8"/>
  <c r="T1027" i="8"/>
  <c r="T1152" i="8"/>
  <c r="T936" i="8"/>
  <c r="T391" i="8"/>
  <c r="T994" i="8"/>
  <c r="T1104" i="8"/>
  <c r="T1145" i="8"/>
  <c r="T734" i="8"/>
  <c r="T838" i="8"/>
  <c r="T993" i="8"/>
  <c r="T809" i="8"/>
  <c r="T1198" i="8"/>
  <c r="T668" i="8"/>
  <c r="T46" i="8"/>
  <c r="T1004" i="8"/>
  <c r="T158" i="8"/>
  <c r="T487" i="8"/>
  <c r="T921" i="8"/>
  <c r="T38" i="8"/>
  <c r="T531" i="8"/>
  <c r="T772" i="8"/>
  <c r="T761" i="8"/>
  <c r="T846" i="8"/>
  <c r="T455" i="8"/>
  <c r="T192" i="8"/>
  <c r="T1022" i="8"/>
  <c r="T15" i="8"/>
  <c r="T159" i="8"/>
  <c r="T303" i="8"/>
  <c r="T447" i="8"/>
  <c r="T591" i="8"/>
  <c r="T735" i="8"/>
  <c r="T879" i="8"/>
  <c r="T112" i="8"/>
  <c r="T256" i="8"/>
  <c r="T400" i="8"/>
  <c r="T544" i="8"/>
  <c r="T688" i="8"/>
  <c r="T832" i="8"/>
  <c r="T976" i="8"/>
  <c r="T101" i="8"/>
  <c r="T245" i="8"/>
  <c r="T389" i="8"/>
  <c r="T533" i="8"/>
  <c r="T677" i="8"/>
  <c r="T42" i="8"/>
  <c r="T186" i="8"/>
  <c r="T330" i="8"/>
  <c r="T474" i="8"/>
  <c r="T618" i="8"/>
  <c r="T762" i="8"/>
  <c r="T44" i="8"/>
  <c r="T188" i="8"/>
  <c r="T332" i="8"/>
  <c r="T69" i="8"/>
  <c r="T313" i="8"/>
  <c r="T547" i="8"/>
  <c r="T763" i="8"/>
  <c r="T943" i="8"/>
  <c r="T1093" i="8"/>
  <c r="T997" i="8"/>
  <c r="T48" i="8"/>
  <c r="T297" i="8"/>
  <c r="T528" i="8"/>
  <c r="T744" i="8"/>
  <c r="T931" i="8"/>
  <c r="T1082" i="8"/>
  <c r="T601" i="8"/>
  <c r="T1010" i="8"/>
  <c r="T49" i="8"/>
  <c r="T319" i="8"/>
  <c r="T585" i="8"/>
  <c r="T1023" i="8"/>
  <c r="T115" i="8"/>
  <c r="T360" i="8"/>
  <c r="T586" i="8"/>
  <c r="T800" i="8"/>
  <c r="T1011" i="8"/>
  <c r="T117" i="8"/>
  <c r="T361" i="8"/>
  <c r="T587" i="8"/>
  <c r="T801" i="8"/>
  <c r="T96" i="8"/>
  <c r="T345" i="8"/>
  <c r="T572" i="8"/>
  <c r="T787" i="8"/>
  <c r="T141" i="8"/>
  <c r="T609" i="8"/>
  <c r="T967" i="8"/>
  <c r="T1186" i="8"/>
  <c r="T886" i="8"/>
  <c r="T826" i="8"/>
  <c r="T999" i="8"/>
  <c r="T1020" i="8"/>
  <c r="T948" i="8"/>
  <c r="T430" i="8"/>
  <c r="T852" i="8"/>
  <c r="T1100" i="8"/>
  <c r="T934" i="8"/>
  <c r="T1030" i="8"/>
  <c r="T721" i="8"/>
  <c r="T578" i="8"/>
  <c r="T1037" i="8"/>
  <c r="T265" i="8"/>
  <c r="T884" i="8"/>
  <c r="T540" i="8"/>
  <c r="T596" i="8"/>
  <c r="T524" i="8"/>
  <c r="T1005" i="8"/>
  <c r="T163" i="8"/>
  <c r="T334" i="8"/>
  <c r="T1039" i="8"/>
  <c r="T93" i="8"/>
  <c r="T384" i="8"/>
  <c r="T913" i="8"/>
  <c r="T19" i="8"/>
  <c r="T432" i="8"/>
  <c r="T793" i="8"/>
  <c r="T991" i="8"/>
  <c r="T1018" i="8"/>
  <c r="T899" i="8"/>
  <c r="T242" i="8"/>
  <c r="T370" i="8"/>
  <c r="T1066" i="8"/>
  <c r="T538" i="8"/>
  <c r="T504" i="8"/>
  <c r="T1029" i="8"/>
  <c r="T1162" i="8"/>
  <c r="T286" i="8"/>
  <c r="T409" i="8"/>
  <c r="T937" i="8"/>
  <c r="T1147" i="8"/>
  <c r="T119" i="8"/>
  <c r="T451" i="8"/>
  <c r="T986" i="8"/>
  <c r="T369" i="8"/>
  <c r="T371" i="8"/>
  <c r="T408" i="8"/>
  <c r="T488" i="8"/>
  <c r="T675" i="8"/>
  <c r="T916" i="8"/>
  <c r="T270" i="8"/>
  <c r="T671" i="8"/>
  <c r="T861" i="8"/>
  <c r="T27" i="8"/>
  <c r="T171" i="8"/>
  <c r="T315" i="8"/>
  <c r="T459" i="8"/>
  <c r="T603" i="8"/>
  <c r="T747" i="8"/>
  <c r="T891" i="8"/>
  <c r="T124" i="8"/>
  <c r="T268" i="8"/>
  <c r="T412" i="8"/>
  <c r="T556" i="8"/>
  <c r="T700" i="8"/>
  <c r="T844" i="8"/>
  <c r="T988" i="8"/>
  <c r="T113" i="8"/>
  <c r="T257" i="8"/>
  <c r="T401" i="8"/>
  <c r="T545" i="8"/>
  <c r="T689" i="8"/>
  <c r="T54" i="8"/>
  <c r="T198" i="8"/>
  <c r="T342" i="8"/>
  <c r="T486" i="8"/>
  <c r="T630" i="8"/>
  <c r="T774" i="8"/>
  <c r="T56" i="8"/>
  <c r="T200" i="8"/>
  <c r="T344" i="8"/>
  <c r="T86" i="8"/>
  <c r="T335" i="8"/>
  <c r="T563" i="8"/>
  <c r="T779" i="8"/>
  <c r="T956" i="8"/>
  <c r="T1105" i="8"/>
  <c r="T1047" i="8"/>
  <c r="T70" i="8"/>
  <c r="T314" i="8"/>
  <c r="T548" i="8"/>
  <c r="T764" i="8"/>
  <c r="T944" i="8"/>
  <c r="T1094" i="8"/>
  <c r="T637" i="8"/>
  <c r="T1035" i="8"/>
  <c r="T71" i="8"/>
  <c r="T337" i="8"/>
  <c r="T621" i="8"/>
  <c r="T1071" i="8"/>
  <c r="T133" i="8"/>
  <c r="T382" i="8"/>
  <c r="T602" i="8"/>
  <c r="T815" i="8"/>
  <c r="T1024" i="8"/>
  <c r="T134" i="8"/>
  <c r="T383" i="8"/>
  <c r="T607" i="8"/>
  <c r="T816" i="8"/>
  <c r="T118" i="8"/>
  <c r="T362" i="8"/>
  <c r="T588" i="8"/>
  <c r="T802" i="8"/>
  <c r="T180" i="8"/>
  <c r="T645" i="8"/>
  <c r="T989" i="8"/>
  <c r="T227" i="8"/>
  <c r="T954" i="8"/>
  <c r="T915" i="8"/>
  <c r="T1089" i="8"/>
  <c r="T1112" i="8"/>
  <c r="T1098" i="8"/>
  <c r="T466" i="8"/>
  <c r="T883" i="8"/>
  <c r="T1116" i="8"/>
  <c r="T973" i="8"/>
  <c r="T349" i="8"/>
  <c r="T1086" i="8"/>
  <c r="T792" i="8"/>
  <c r="T650" i="8"/>
  <c r="T1125" i="8"/>
  <c r="T309" i="8"/>
  <c r="T951" i="8"/>
  <c r="T612" i="8"/>
  <c r="T433" i="8"/>
  <c r="T686" i="8"/>
  <c r="T981" i="8"/>
  <c r="T1073" i="8"/>
  <c r="T251" i="8"/>
  <c r="T871" i="8"/>
  <c r="T722" i="8"/>
  <c r="T632" i="8"/>
  <c r="T1170" i="8"/>
  <c r="T836" i="8"/>
  <c r="T203" i="8"/>
  <c r="T662" i="8"/>
  <c r="T326" i="8"/>
  <c r="T1055" i="8"/>
  <c r="T1059" i="8"/>
  <c r="T623" i="8"/>
  <c r="T817" i="8"/>
  <c r="T1015" i="8"/>
  <c r="T45" i="8"/>
  <c r="T1136" i="8"/>
  <c r="T857" i="8"/>
  <c r="T684" i="8"/>
  <c r="T562" i="8"/>
  <c r="T36" i="8"/>
  <c r="T698" i="8"/>
  <c r="T805" i="8"/>
  <c r="T1067" i="8"/>
  <c r="T929" i="8"/>
  <c r="T1158" i="8"/>
  <c r="T756" i="8"/>
  <c r="T167" i="8"/>
  <c r="T79" i="8"/>
  <c r="T873" i="8"/>
  <c r="T987" i="8"/>
  <c r="T1062" i="8"/>
  <c r="T325" i="8"/>
  <c r="T870" i="8"/>
  <c r="T733" i="8"/>
  <c r="T924" i="8"/>
  <c r="T241" i="8"/>
  <c r="T923" i="8"/>
  <c r="T52" i="8"/>
  <c r="T484" i="8"/>
  <c r="T473" i="8"/>
  <c r="T128" i="8"/>
  <c r="T1177" i="8"/>
  <c r="T39" i="8"/>
  <c r="T183" i="8"/>
  <c r="T327" i="8"/>
  <c r="T471" i="8"/>
  <c r="T615" i="8"/>
  <c r="T759" i="8"/>
  <c r="T903" i="8"/>
  <c r="T136" i="8"/>
  <c r="T280" i="8"/>
  <c r="T424" i="8"/>
  <c r="T568" i="8"/>
  <c r="T712" i="8"/>
  <c r="T856" i="8"/>
  <c r="T1000" i="8"/>
  <c r="T125" i="8"/>
  <c r="T269" i="8"/>
  <c r="T413" i="8"/>
  <c r="T557" i="8"/>
  <c r="T701" i="8"/>
  <c r="T66" i="8"/>
  <c r="T210" i="8"/>
  <c r="T354" i="8"/>
  <c r="T498" i="8"/>
  <c r="T642" i="8"/>
  <c r="T786" i="8"/>
  <c r="T68" i="8"/>
  <c r="T212" i="8"/>
  <c r="T356" i="8"/>
  <c r="T108" i="8"/>
  <c r="T357" i="8"/>
  <c r="T583" i="8"/>
  <c r="T794" i="8"/>
  <c r="T969" i="8"/>
  <c r="T1117" i="8"/>
  <c r="T1083" i="8"/>
  <c r="T91" i="8"/>
  <c r="T336" i="8"/>
  <c r="T564" i="8"/>
  <c r="T780" i="8"/>
  <c r="T1106" i="8"/>
  <c r="T673" i="8"/>
  <c r="T359" i="8"/>
  <c r="T657" i="8"/>
  <c r="T1107" i="8"/>
  <c r="T155" i="8"/>
  <c r="T403" i="8"/>
  <c r="T622" i="8"/>
  <c r="T830" i="8"/>
  <c r="T1036" i="8"/>
  <c r="T156" i="8"/>
  <c r="T405" i="8"/>
  <c r="T833" i="8"/>
  <c r="T608" i="8"/>
  <c r="T223" i="8"/>
  <c r="T1006" i="8"/>
  <c r="T977" i="8"/>
  <c r="T911" i="8"/>
  <c r="T373" i="8"/>
  <c r="T887" i="8"/>
  <c r="T1092" i="8"/>
  <c r="T925" i="8"/>
  <c r="T670" i="8"/>
  <c r="T1025" i="8"/>
  <c r="T939" i="8"/>
  <c r="T859" i="8"/>
  <c r="T685" i="8"/>
  <c r="T841" i="8"/>
  <c r="T1076" i="8"/>
  <c r="T331" i="8"/>
  <c r="T1182" i="8"/>
  <c r="T431" i="8"/>
  <c r="T1052" i="8"/>
  <c r="T705" i="8"/>
  <c r="T1074" i="8"/>
  <c r="T1026" i="8"/>
  <c r="T1140" i="8"/>
  <c r="T417" i="8"/>
  <c r="T898" i="8"/>
  <c r="T706" i="8"/>
  <c r="T523" i="8"/>
  <c r="T387" i="8"/>
  <c r="T617" i="8"/>
  <c r="T272" i="8"/>
  <c r="T1048" i="8"/>
  <c r="T51" i="8"/>
  <c r="T195" i="8"/>
  <c r="T339" i="8"/>
  <c r="T483" i="8"/>
  <c r="T627" i="8"/>
  <c r="T771" i="8"/>
  <c r="T4" i="8"/>
  <c r="T148" i="8"/>
  <c r="T292" i="8"/>
  <c r="T436" i="8"/>
  <c r="T580" i="8"/>
  <c r="T724" i="8"/>
  <c r="T868" i="8"/>
  <c r="T1012" i="8"/>
  <c r="T137" i="8"/>
  <c r="T281" i="8"/>
  <c r="T425" i="8"/>
  <c r="T569" i="8"/>
  <c r="T713" i="8"/>
  <c r="T78" i="8"/>
  <c r="T222" i="8"/>
  <c r="T366" i="8"/>
  <c r="T510" i="8"/>
  <c r="T654" i="8"/>
  <c r="T798" i="8"/>
  <c r="T80" i="8"/>
  <c r="T224" i="8"/>
  <c r="T368" i="8"/>
  <c r="T130" i="8"/>
  <c r="T374" i="8"/>
  <c r="T599" i="8"/>
  <c r="T812" i="8"/>
  <c r="T982" i="8"/>
  <c r="T1129" i="8"/>
  <c r="T1131" i="8"/>
  <c r="T109" i="8"/>
  <c r="T358" i="8"/>
  <c r="T584" i="8"/>
  <c r="T797" i="8"/>
  <c r="T970" i="8"/>
  <c r="T1118" i="8"/>
  <c r="T709" i="8"/>
  <c r="T1095" i="8"/>
  <c r="T110" i="8"/>
  <c r="T381" i="8"/>
  <c r="T693" i="8"/>
  <c r="T1167" i="8"/>
  <c r="T177" i="8"/>
  <c r="T421" i="8"/>
  <c r="T638" i="8"/>
  <c r="T848" i="8"/>
  <c r="T1060" i="8"/>
  <c r="T178" i="8"/>
  <c r="T422" i="8"/>
  <c r="T643" i="8"/>
  <c r="T849" i="8"/>
  <c r="T157" i="8"/>
  <c r="T406" i="8"/>
  <c r="T624" i="8"/>
  <c r="T835" i="8"/>
  <c r="T263" i="8"/>
  <c r="T717" i="8"/>
  <c r="T1032" i="8"/>
  <c r="T372" i="8"/>
  <c r="T59" i="8"/>
  <c r="T1049" i="8"/>
  <c r="T742" i="8"/>
  <c r="T333" i="8"/>
  <c r="T1061" i="8"/>
  <c r="T1169" i="8"/>
  <c r="T824" i="8"/>
  <c r="T129" i="8"/>
  <c r="T122" i="8"/>
  <c r="T434" i="8"/>
  <c r="T1197" i="8"/>
  <c r="T490" i="8"/>
  <c r="T837" i="8"/>
  <c r="T99" i="8"/>
  <c r="T41" i="8"/>
  <c r="T558" i="8"/>
  <c r="T874" i="8"/>
  <c r="T862" i="8"/>
  <c r="T63" i="8"/>
  <c r="T207" i="8"/>
  <c r="T351" i="8"/>
  <c r="T495" i="8"/>
  <c r="T639" i="8"/>
  <c r="T783" i="8"/>
  <c r="T16" i="8"/>
  <c r="T160" i="8"/>
  <c r="T304" i="8"/>
  <c r="T448" i="8"/>
  <c r="T592" i="8"/>
  <c r="T736" i="8"/>
  <c r="T880" i="8"/>
  <c r="T5" i="8"/>
  <c r="T149" i="8"/>
  <c r="T293" i="8"/>
  <c r="T437" i="8"/>
  <c r="T581" i="8"/>
  <c r="T725" i="8"/>
  <c r="T90" i="8"/>
  <c r="T234" i="8"/>
  <c r="T378" i="8"/>
  <c r="T522" i="8"/>
  <c r="T666" i="8"/>
  <c r="T810" i="8"/>
  <c r="T92" i="8"/>
  <c r="T236" i="8"/>
  <c r="T380" i="8"/>
  <c r="T151" i="8"/>
  <c r="T396" i="8"/>
  <c r="T619" i="8"/>
  <c r="T827" i="8"/>
  <c r="T995" i="8"/>
  <c r="T1141" i="8"/>
  <c r="T1155" i="8"/>
  <c r="T131" i="8"/>
  <c r="T379" i="8"/>
  <c r="T600" i="8"/>
  <c r="T813" i="8"/>
  <c r="T983" i="8"/>
  <c r="T1130" i="8"/>
  <c r="T745" i="8"/>
  <c r="T1119" i="8"/>
  <c r="T132" i="8"/>
  <c r="T398" i="8"/>
  <c r="T729" i="8"/>
  <c r="T985" i="8"/>
  <c r="T194" i="8"/>
  <c r="T442" i="8"/>
  <c r="T658" i="8"/>
  <c r="T863" i="8"/>
  <c r="T1084" i="8"/>
  <c r="T199" i="8"/>
  <c r="T443" i="8"/>
  <c r="T659" i="8"/>
  <c r="T864" i="8"/>
  <c r="T179" i="8"/>
  <c r="T427" i="8"/>
  <c r="T644" i="8"/>
  <c r="T850" i="8"/>
  <c r="T302" i="8"/>
  <c r="T753" i="8"/>
  <c r="T1043" i="8"/>
  <c r="T1138" i="8"/>
  <c r="T1123" i="8"/>
  <c r="T1068" i="8"/>
  <c r="T1110" i="8"/>
  <c r="T415" i="8"/>
  <c r="T98" i="8"/>
  <c r="T574" i="8"/>
  <c r="T950" i="8"/>
  <c r="T1172" i="8"/>
  <c r="T1085" i="8"/>
  <c r="T576" i="8"/>
  <c r="T23" i="8"/>
  <c r="T1065" i="8"/>
  <c r="T825" i="8"/>
  <c r="T407" i="8"/>
  <c r="T770" i="8"/>
  <c r="T205" i="8"/>
  <c r="T804" i="8"/>
  <c r="T83" i="8"/>
  <c r="T811" i="8"/>
  <c r="T819" i="8"/>
  <c r="T628" i="8"/>
  <c r="T126" i="8"/>
  <c r="T416" i="8"/>
  <c r="T440" i="8"/>
  <c r="T193" i="8"/>
  <c r="T75" i="8"/>
  <c r="T219" i="8"/>
  <c r="T363" i="8"/>
  <c r="T507" i="8"/>
  <c r="T651" i="8"/>
  <c r="T795" i="8"/>
  <c r="T28" i="8"/>
  <c r="T172" i="8"/>
  <c r="T316" i="8"/>
  <c r="T460" i="8"/>
  <c r="T604" i="8"/>
  <c r="T748" i="8"/>
  <c r="T892" i="8"/>
  <c r="T17" i="8"/>
  <c r="T161" i="8"/>
  <c r="T305" i="8"/>
  <c r="T449" i="8"/>
  <c r="T593" i="8"/>
  <c r="T737" i="8"/>
  <c r="T102" i="8"/>
  <c r="T246" i="8"/>
  <c r="T390" i="8"/>
  <c r="T534" i="8"/>
  <c r="T678" i="8"/>
  <c r="T822" i="8"/>
  <c r="T104" i="8"/>
  <c r="T248" i="8"/>
  <c r="T392" i="8"/>
  <c r="T169" i="8"/>
  <c r="T418" i="8"/>
  <c r="T635" i="8"/>
  <c r="T842" i="8"/>
  <c r="T1008" i="8"/>
  <c r="T1153" i="8"/>
  <c r="T1191" i="8"/>
  <c r="T153" i="8"/>
  <c r="T397" i="8"/>
  <c r="T620" i="8"/>
  <c r="T828" i="8"/>
  <c r="T996" i="8"/>
  <c r="T1142" i="8"/>
  <c r="T781" i="8"/>
  <c r="T1143" i="8"/>
  <c r="T154" i="8"/>
  <c r="T420" i="8"/>
  <c r="T765" i="8"/>
  <c r="T1072" i="8"/>
  <c r="T216" i="8"/>
  <c r="T458" i="8"/>
  <c r="T674" i="8"/>
  <c r="T877" i="8"/>
  <c r="T1120" i="8"/>
  <c r="T217" i="8"/>
  <c r="T463" i="8"/>
  <c r="T679" i="8"/>
  <c r="T878" i="8"/>
  <c r="T201" i="8"/>
  <c r="T444" i="8"/>
  <c r="T660" i="8"/>
  <c r="T865" i="8"/>
  <c r="T346" i="8"/>
  <c r="T788" i="8"/>
  <c r="T1063" i="8"/>
  <c r="T1192" i="8"/>
  <c r="T1175" i="8"/>
  <c r="T1124" i="8"/>
  <c r="T1196" i="8"/>
  <c r="T525" i="8"/>
  <c r="T142" i="8"/>
  <c r="T610" i="8"/>
  <c r="T968" i="8"/>
  <c r="T1187" i="8"/>
  <c r="T1121" i="8"/>
  <c r="T648" i="8"/>
  <c r="T145" i="8"/>
  <c r="T1051" i="8"/>
  <c r="T1016" i="8"/>
  <c r="T1114" i="8"/>
  <c r="T503" i="8"/>
  <c r="T1101" i="8"/>
  <c r="T885" i="8"/>
  <c r="T914" i="8"/>
  <c r="T84" i="8"/>
  <c r="T1150" i="8"/>
  <c r="T243" i="8"/>
  <c r="T185" i="8"/>
  <c r="T702" i="8"/>
  <c r="T1033" i="8"/>
  <c r="T1166" i="8"/>
  <c r="T87" i="8"/>
  <c r="T231" i="8"/>
  <c r="T375" i="8"/>
  <c r="T519" i="8"/>
  <c r="T663" i="8"/>
  <c r="T807" i="8"/>
  <c r="T40" i="8"/>
  <c r="T184" i="8"/>
  <c r="T328" i="8"/>
  <c r="T472" i="8"/>
  <c r="T616" i="8"/>
  <c r="T760" i="8"/>
  <c r="T904" i="8"/>
  <c r="T29" i="8"/>
  <c r="T173" i="8"/>
  <c r="T317" i="8"/>
  <c r="T461" i="8"/>
  <c r="T605" i="8"/>
  <c r="T749" i="8"/>
  <c r="T114" i="8"/>
  <c r="T258" i="8"/>
  <c r="T402" i="8"/>
  <c r="T546" i="8"/>
  <c r="T690" i="8"/>
  <c r="T834" i="8"/>
  <c r="T116" i="8"/>
  <c r="T260" i="8"/>
  <c r="T404" i="8"/>
  <c r="T191" i="8"/>
  <c r="T439" i="8"/>
  <c r="T655" i="8"/>
  <c r="T860" i="8"/>
  <c r="T1021" i="8"/>
  <c r="T1165" i="8"/>
  <c r="T946" i="8"/>
  <c r="T170" i="8"/>
  <c r="T419" i="8"/>
  <c r="T636" i="8"/>
  <c r="T845" i="8"/>
  <c r="T1009" i="8"/>
  <c r="T1154" i="8"/>
  <c r="T814" i="8"/>
  <c r="T1179" i="8"/>
  <c r="T175" i="8"/>
  <c r="T441" i="8"/>
  <c r="T799" i="8"/>
  <c r="T1132" i="8"/>
  <c r="T238" i="8"/>
  <c r="T478" i="8"/>
  <c r="T694" i="8"/>
  <c r="T893" i="8"/>
  <c r="T1144" i="8"/>
  <c r="T239" i="8"/>
  <c r="T479" i="8"/>
  <c r="T695" i="8"/>
  <c r="T894" i="8"/>
  <c r="T218" i="8"/>
  <c r="T464" i="8"/>
  <c r="T680" i="8"/>
  <c r="T881" i="8"/>
  <c r="T385" i="8"/>
  <c r="T818" i="8"/>
  <c r="T1079" i="8"/>
  <c r="T62" i="8"/>
  <c r="T24" i="8"/>
  <c r="T1176" i="8"/>
  <c r="T1127" i="8"/>
  <c r="T741" i="8"/>
  <c r="T181" i="8"/>
  <c r="T646" i="8"/>
  <c r="T990" i="8"/>
  <c r="T467" i="8"/>
  <c r="T1137" i="8"/>
  <c r="T720" i="8"/>
  <c r="T189" i="8"/>
  <c r="T1103" i="8"/>
  <c r="T1088" i="8"/>
  <c r="T21" i="8"/>
  <c r="T539" i="8"/>
  <c r="T1157" i="8"/>
  <c r="T953" i="8"/>
  <c r="T975" i="8"/>
  <c r="T324" i="8"/>
  <c r="T1077" i="8"/>
  <c r="T560" i="8"/>
  <c r="T553" i="8"/>
  <c r="T1133" i="8"/>
  <c r="T597" i="8"/>
  <c r="T1056" i="8"/>
  <c r="T196" i="8"/>
  <c r="T340" i="8"/>
  <c r="T329" i="8"/>
  <c r="T414" i="8"/>
  <c r="T213" i="8"/>
  <c r="T656" i="8"/>
  <c r="T111" i="8"/>
  <c r="T687" i="8"/>
  <c r="T352" i="8"/>
  <c r="T928" i="8"/>
  <c r="T485" i="8"/>
  <c r="T282" i="8"/>
  <c r="T858" i="8"/>
  <c r="T230" i="8"/>
  <c r="T1045" i="8"/>
  <c r="T456" i="8"/>
  <c r="T1178" i="8"/>
  <c r="T276" i="8"/>
  <c r="T72" i="8"/>
  <c r="T766" i="8"/>
  <c r="T322" i="8"/>
  <c r="T57" i="8"/>
  <c r="T752" i="8"/>
  <c r="T927" i="8"/>
  <c r="T614" i="8"/>
  <c r="T168" i="8"/>
  <c r="T1064" i="8"/>
  <c r="T974" i="8"/>
  <c r="T769" i="8"/>
  <c r="T393" i="8"/>
  <c r="T979" i="8"/>
  <c r="T1163" i="8"/>
  <c r="T526" i="8"/>
  <c r="T81" i="8"/>
  <c r="T900" i="8"/>
  <c r="T1002" i="8"/>
  <c r="T499" i="8"/>
  <c r="T1099" i="8"/>
  <c r="T225" i="8"/>
  <c r="T683" i="8"/>
  <c r="T60" i="8"/>
  <c r="T992" i="8"/>
  <c r="T1149" i="8"/>
  <c r="T367" i="8"/>
  <c r="T446" i="8"/>
  <c r="T82" i="8"/>
  <c r="T740" i="8"/>
  <c r="T135" i="8"/>
  <c r="T376" i="8"/>
  <c r="T952" i="8"/>
  <c r="T509" i="8"/>
  <c r="T20" i="8"/>
  <c r="T274" i="8"/>
  <c r="T492" i="8"/>
  <c r="T477" i="8"/>
  <c r="T920" i="8"/>
  <c r="T262" i="8"/>
  <c r="T1115" i="8"/>
  <c r="T755" i="8"/>
  <c r="T103" i="8"/>
  <c r="T85" i="8"/>
  <c r="T598" i="8"/>
  <c r="T121" i="8"/>
  <c r="T255" i="8"/>
  <c r="T53" i="8"/>
  <c r="T426" i="8"/>
  <c r="T140" i="8"/>
  <c r="T1189" i="8"/>
  <c r="T493" i="8"/>
  <c r="T959" i="8"/>
  <c r="T283" i="8"/>
  <c r="T1135" i="8"/>
  <c r="T823" i="8"/>
  <c r="T143" i="8"/>
  <c r="T901" i="8"/>
  <c r="T481" i="8"/>
  <c r="T165" i="8"/>
  <c r="T152" i="8"/>
  <c r="T551" i="8"/>
  <c r="T1151" i="8"/>
  <c r="T347" i="8"/>
  <c r="T1174" i="8"/>
  <c r="T554" i="8"/>
  <c r="T279" i="8"/>
  <c r="T829" i="8"/>
  <c r="T12" i="8"/>
  <c r="T429" i="8"/>
  <c r="T1173" i="8"/>
  <c r="T1031" i="8"/>
  <c r="T559" i="8"/>
  <c r="T64" i="8"/>
  <c r="T284" i="8"/>
  <c r="T876" i="8"/>
  <c r="T731" i="8"/>
  <c r="T452" i="8"/>
  <c r="T1040" i="8"/>
  <c r="T652" i="8"/>
  <c r="T707" i="8"/>
  <c r="T55" i="8"/>
  <c r="T704" i="8"/>
  <c r="T1139" i="8"/>
  <c r="T922" i="8"/>
  <c r="T423" i="8"/>
  <c r="T932" i="8"/>
  <c r="T649" i="8"/>
  <c r="T1193" i="8"/>
  <c r="T961" i="8"/>
  <c r="T208" i="8"/>
  <c r="T888" i="8"/>
  <c r="T11" i="8"/>
  <c r="T851" i="8"/>
  <c r="T866" i="8"/>
  <c r="T1183" i="8"/>
  <c r="T220" i="8"/>
  <c r="T215" i="8"/>
  <c r="T882" i="8"/>
  <c r="T61" i="8"/>
  <c r="T962" i="8"/>
  <c r="T808" i="8"/>
  <c r="T237" i="8"/>
  <c r="T732" i="8"/>
  <c r="T1044" i="8"/>
  <c r="T1161" i="8"/>
  <c r="T561" i="8"/>
  <c r="T123" i="8"/>
  <c r="T699" i="8"/>
  <c r="T364" i="8"/>
  <c r="T940" i="8"/>
  <c r="T497" i="8"/>
  <c r="T294" i="8"/>
  <c r="T8" i="8"/>
  <c r="T252" i="8"/>
  <c r="T1057" i="8"/>
  <c r="T476" i="8"/>
  <c r="T1190" i="8"/>
  <c r="T457" i="8"/>
  <c r="T259" i="8"/>
  <c r="T907" i="8"/>
  <c r="T240" i="8"/>
  <c r="T895" i="8"/>
  <c r="T202" i="8"/>
  <c r="T228" i="8"/>
  <c r="T211" i="8"/>
  <c r="T711" i="8"/>
  <c r="T306" i="8"/>
  <c r="T1069" i="8"/>
  <c r="T254" i="8"/>
  <c r="T277" i="8"/>
  <c r="T515" i="8"/>
  <c r="T909" i="8"/>
  <c r="T661" i="8"/>
  <c r="T264" i="8"/>
  <c r="T311" i="8"/>
  <c r="T1050" i="8"/>
  <c r="T445" i="8"/>
  <c r="T963" i="8"/>
  <c r="T831" i="8"/>
  <c r="T629" i="8"/>
  <c r="T475" i="8"/>
  <c r="T672" i="8"/>
  <c r="T890" i="8"/>
  <c r="T299" i="8"/>
  <c r="T535" i="8"/>
  <c r="T14" i="8"/>
  <c r="T307" i="8"/>
  <c r="T394" i="8"/>
  <c r="T1102" i="8"/>
  <c r="T926" i="8"/>
  <c r="T518" i="8"/>
  <c r="T529" i="8"/>
  <c r="T513" i="8"/>
  <c r="T301" i="8"/>
  <c r="T896" i="8"/>
  <c r="T182" i="8"/>
  <c r="T517" i="8"/>
  <c r="T289" i="8"/>
  <c r="T520" i="8"/>
  <c r="T164" i="8"/>
  <c r="T847" i="8"/>
  <c r="T350" i="8"/>
  <c r="T575" i="8"/>
  <c r="T1042" i="8"/>
  <c r="T773" i="8"/>
  <c r="T691" i="8"/>
  <c r="T933" i="8"/>
  <c r="T500" i="8"/>
  <c r="T718" i="8"/>
  <c r="T1180" i="8"/>
  <c r="T209" i="8"/>
  <c r="T296" i="8"/>
  <c r="T530" i="8"/>
  <c r="T501" i="8"/>
  <c r="T647" i="8"/>
  <c r="T88" i="8"/>
  <c r="T1168" i="8"/>
  <c r="T536" i="8"/>
  <c r="T312" i="8"/>
  <c r="T1126" i="8"/>
  <c r="T341" i="8"/>
  <c r="T714" i="8"/>
  <c r="T1034" i="8"/>
  <c r="T261" i="8"/>
  <c r="T190" i="8"/>
  <c r="T1188" i="8"/>
  <c r="T965" i="8"/>
  <c r="T555" i="8"/>
  <c r="T235" i="8"/>
  <c r="T13" i="8"/>
  <c r="T1194" i="8"/>
  <c r="T1184" i="8"/>
  <c r="T232" i="8"/>
  <c r="T917" i="8"/>
  <c r="T35" i="8"/>
  <c r="T285" i="8"/>
  <c r="T37" i="8"/>
  <c r="T482" i="8"/>
  <c r="T1128" i="8"/>
  <c r="T692" i="8"/>
  <c r="T58" i="8"/>
  <c r="T505" i="8"/>
  <c r="T1078" i="8"/>
  <c r="T855" i="8"/>
  <c r="T708" i="8"/>
  <c r="T715" i="8"/>
  <c r="T682" i="8"/>
  <c r="T1053" i="8"/>
  <c r="T399" i="8"/>
  <c r="T570" i="8"/>
  <c r="T514" i="8"/>
  <c r="T469" i="8"/>
  <c r="T107" i="8"/>
  <c r="T776" i="8"/>
  <c r="T76" i="8"/>
  <c r="T1156" i="8"/>
  <c r="T751" i="8"/>
  <c r="T105" i="8"/>
  <c r="T1003" i="8"/>
  <c r="T664" i="8"/>
  <c r="T905" i="8"/>
  <c r="T767" i="8"/>
  <c r="T789" i="8"/>
  <c r="T1148" i="8"/>
  <c r="T784" i="8"/>
  <c r="T428" i="8"/>
  <c r="T10" i="8"/>
  <c r="T696" i="8"/>
  <c r="T1160" i="8"/>
  <c r="T966" i="8"/>
  <c r="T796" i="8"/>
  <c r="T902" i="8"/>
  <c r="T730" i="8"/>
  <c r="T273" i="8"/>
  <c r="T1017" i="8"/>
  <c r="T127" i="8"/>
  <c r="T567" i="8"/>
  <c r="T1058" i="8"/>
  <c r="T910" i="8"/>
  <c r="T266" i="8"/>
  <c r="T496" i="8"/>
  <c r="T803" i="8"/>
  <c r="T321" i="8"/>
  <c r="T1185" i="8"/>
  <c r="T653" i="8"/>
  <c r="T945" i="8"/>
  <c r="T480" i="8"/>
  <c r="T1159" i="8"/>
  <c r="T869" i="8"/>
  <c r="T197" i="8"/>
  <c r="T875" i="8"/>
  <c r="T465" i="8"/>
  <c r="T1087" i="8"/>
  <c r="T6" i="8"/>
  <c r="T1096" i="8"/>
  <c r="T754" i="8"/>
  <c r="T1038" i="8"/>
  <c r="T594" i="8"/>
  <c r="T727" i="8"/>
  <c r="T73" i="8"/>
  <c r="T144" i="8"/>
  <c r="T667" i="8"/>
  <c r="T138" i="8"/>
  <c r="T710" i="8"/>
  <c r="T791" i="8"/>
  <c r="T941" i="8"/>
  <c r="T150" i="8"/>
  <c r="T278" i="8"/>
  <c r="T1028" i="8"/>
  <c r="T365" i="8"/>
  <c r="T50" i="8"/>
  <c r="T542" i="8"/>
  <c r="T290" i="8"/>
  <c r="T267" i="8"/>
  <c r="T843" i="8"/>
  <c r="T508" i="8"/>
  <c r="T65" i="8"/>
  <c r="T641" i="8"/>
  <c r="T438" i="8"/>
  <c r="T491" i="8"/>
  <c r="T919" i="8"/>
  <c r="T972" i="8"/>
  <c r="T853" i="8"/>
  <c r="T204" i="8"/>
  <c r="T450" i="8"/>
  <c r="T511" i="8"/>
  <c r="T494" i="8"/>
  <c r="T249" i="8"/>
  <c r="T806" i="8"/>
  <c r="T640" i="8"/>
  <c r="T1108" i="8"/>
  <c r="T34" i="8"/>
  <c r="T22" i="8"/>
  <c r="T897" i="8"/>
  <c r="T582" i="8"/>
  <c r="T906" i="8"/>
  <c r="T541" i="8"/>
  <c r="T206" i="8"/>
  <c r="T221" i="8"/>
  <c r="T9" i="8"/>
  <c r="T537" i="8"/>
  <c r="T719" i="8"/>
  <c r="T872" i="8"/>
  <c r="T726" i="8"/>
  <c r="T33" i="8"/>
  <c r="T1041" i="8"/>
  <c r="T1001" i="8"/>
  <c r="T738" i="8"/>
  <c r="T25" i="8"/>
  <c r="T746" i="8"/>
  <c r="T935" i="8"/>
  <c r="T980" i="8"/>
  <c r="T77" i="8"/>
  <c r="T410" i="8"/>
  <c r="T611" i="8"/>
  <c r="T595" i="8"/>
  <c r="T411" i="8"/>
  <c r="T889" i="8"/>
  <c r="T516" i="8"/>
  <c r="T229" i="8"/>
  <c r="T631" i="8"/>
  <c r="T18" i="8"/>
  <c r="T308" i="8"/>
  <c r="T550" i="8"/>
  <c r="T839" i="8"/>
  <c r="T633" i="8"/>
  <c r="T543" i="8"/>
  <c r="T214" i="8"/>
  <c r="T908" i="8"/>
  <c r="T1007" i="8"/>
  <c r="T1109" i="8"/>
  <c r="T353" i="8"/>
  <c r="T7" i="8"/>
  <c r="T1046" i="8"/>
  <c r="T716" i="8"/>
  <c r="T854" i="8"/>
  <c r="T1134" i="8"/>
  <c r="T162" i="8"/>
  <c r="T253" i="8"/>
  <c r="T300" i="8"/>
  <c r="T1199" i="8"/>
  <c r="T1181" i="8"/>
  <c r="Y11" i="8"/>
  <c r="Y29" i="8"/>
  <c r="Y5" i="8"/>
  <c r="Y27" i="8"/>
  <c r="Y13" i="8"/>
  <c r="Y12" i="8"/>
  <c r="Y24" i="8"/>
  <c r="Y3" i="8"/>
  <c r="Y20" i="8"/>
  <c r="Y8" i="8"/>
  <c r="Y16" i="8"/>
  <c r="Y15" i="8"/>
  <c r="Y28" i="8"/>
  <c r="Y21" i="8"/>
  <c r="Y7" i="8"/>
  <c r="Y2" i="8"/>
  <c r="Y10" i="8"/>
  <c r="Y18" i="8"/>
  <c r="Y30" i="8"/>
  <c r="Y4" i="8"/>
  <c r="Y26" i="8"/>
  <c r="Y22" i="8"/>
  <c r="Y31" i="8"/>
  <c r="Y14" i="8"/>
  <c r="Y9" i="8"/>
  <c r="Y6" i="8"/>
  <c r="Y17" i="8"/>
  <c r="Y23" i="8"/>
  <c r="Y25" i="8"/>
  <c r="Y19" i="8"/>
  <c r="AB316" i="19" l="1"/>
  <c r="AC289" i="19"/>
  <c r="AD289" i="19"/>
  <c r="AB257" i="19"/>
  <c r="AD256" i="19"/>
  <c r="AC256" i="19"/>
  <c r="AB359" i="19"/>
  <c r="AD254" i="19"/>
  <c r="AC254" i="19"/>
  <c r="AD361" i="19"/>
  <c r="AC361" i="19"/>
  <c r="AD324" i="19"/>
  <c r="AC324" i="19"/>
  <c r="AD348" i="19"/>
  <c r="AC348" i="19"/>
  <c r="AD304" i="19"/>
  <c r="AC304" i="19"/>
  <c r="AB323" i="19"/>
  <c r="AB347" i="19"/>
  <c r="AC265" i="19"/>
  <c r="AD265" i="19"/>
  <c r="AB335" i="19"/>
  <c r="AB303" i="19"/>
  <c r="AB271" i="19"/>
  <c r="AB346" i="19"/>
  <c r="AB322" i="19"/>
  <c r="AB298" i="19"/>
  <c r="AB274" i="19"/>
  <c r="AB250" i="19"/>
  <c r="AB341" i="19"/>
  <c r="AB317" i="19"/>
  <c r="AB293" i="19"/>
  <c r="AB269" i="19"/>
  <c r="AB360" i="19"/>
  <c r="AB328" i="19"/>
  <c r="AB296" i="19"/>
  <c r="AB264" i="19"/>
  <c r="AC343" i="19"/>
  <c r="AD343" i="19"/>
  <c r="AC319" i="19"/>
  <c r="AD319" i="19"/>
  <c r="AC295" i="19"/>
  <c r="AD295" i="19"/>
  <c r="AC271" i="19"/>
  <c r="AD271" i="19"/>
  <c r="AD342" i="19"/>
  <c r="AC342" i="19"/>
  <c r="AB353" i="19"/>
  <c r="AB363" i="19"/>
  <c r="AB321" i="19"/>
  <c r="AC337" i="19"/>
  <c r="AD337" i="19"/>
  <c r="AB345" i="19"/>
  <c r="AC362" i="19"/>
  <c r="AD362" i="19"/>
  <c r="AD338" i="19"/>
  <c r="AC338" i="19"/>
  <c r="AC314" i="19"/>
  <c r="AD314" i="19"/>
  <c r="AC290" i="19"/>
  <c r="AD290" i="19"/>
  <c r="AC266" i="19"/>
  <c r="AD266" i="19"/>
  <c r="AC357" i="19"/>
  <c r="AD357" i="19"/>
  <c r="AC325" i="19"/>
  <c r="AD325" i="19"/>
  <c r="AC293" i="19"/>
  <c r="AD293" i="19"/>
  <c r="AC261" i="19"/>
  <c r="AD261" i="19"/>
  <c r="AB289" i="19"/>
  <c r="AB275" i="19"/>
  <c r="AC353" i="19"/>
  <c r="AD353" i="19"/>
  <c r="AB342" i="19"/>
  <c r="AD318" i="19"/>
  <c r="AC318" i="19"/>
  <c r="AB334" i="19"/>
  <c r="AB343" i="19"/>
  <c r="AB284" i="19"/>
  <c r="AB260" i="19"/>
  <c r="AC339" i="19"/>
  <c r="AD339" i="19"/>
  <c r="AC315" i="19"/>
  <c r="AD315" i="19"/>
  <c r="AC291" i="19"/>
  <c r="AD291" i="19"/>
  <c r="AC267" i="19"/>
  <c r="AD267" i="19"/>
  <c r="AB361" i="19"/>
  <c r="AD344" i="19"/>
  <c r="AC344" i="19"/>
  <c r="AC313" i="19"/>
  <c r="AD313" i="19"/>
  <c r="AD332" i="19"/>
  <c r="AC332" i="19"/>
  <c r="AB259" i="19"/>
  <c r="AB331" i="19"/>
  <c r="AC345" i="19"/>
  <c r="AD345" i="19"/>
  <c r="AD257" i="19"/>
  <c r="AC257" i="19"/>
  <c r="AB327" i="19"/>
  <c r="AB295" i="19"/>
  <c r="AB263" i="19"/>
  <c r="AB352" i="19"/>
  <c r="AB320" i="19"/>
  <c r="AB288" i="19"/>
  <c r="AB256" i="19"/>
  <c r="AB355" i="19"/>
  <c r="AD340" i="19"/>
  <c r="AC340" i="19"/>
  <c r="AB305" i="19"/>
  <c r="AD305" i="19"/>
  <c r="AC305" i="19"/>
  <c r="AB324" i="19"/>
  <c r="AB310" i="19"/>
  <c r="AB329" i="19"/>
  <c r="AD312" i="19"/>
  <c r="AC312" i="19"/>
  <c r="AD334" i="19"/>
  <c r="AC334" i="19"/>
  <c r="AB276" i="19"/>
  <c r="AD276" i="19"/>
  <c r="AC276" i="19"/>
  <c r="AB362" i="19"/>
  <c r="AB338" i="19"/>
  <c r="AB314" i="19"/>
  <c r="AB290" i="19"/>
  <c r="AB266" i="19"/>
  <c r="AB357" i="19"/>
  <c r="AB333" i="19"/>
  <c r="AB309" i="19"/>
  <c r="AB285" i="19"/>
  <c r="AB261" i="19"/>
  <c r="AC349" i="19"/>
  <c r="AD349" i="19"/>
  <c r="AC317" i="19"/>
  <c r="AD317" i="19"/>
  <c r="AC285" i="19"/>
  <c r="AD285" i="19"/>
  <c r="AC253" i="19"/>
  <c r="AD253" i="19"/>
  <c r="AC359" i="19"/>
  <c r="AD359" i="19"/>
  <c r="AC335" i="19"/>
  <c r="AD335" i="19"/>
  <c r="AD311" i="19"/>
  <c r="AC311" i="19"/>
  <c r="AC287" i="19"/>
  <c r="AD287" i="19"/>
  <c r="AC263" i="19"/>
  <c r="AD263" i="19"/>
  <c r="AC297" i="19"/>
  <c r="AD297" i="19"/>
  <c r="AB313" i="19"/>
  <c r="AB297" i="19"/>
  <c r="AB348" i="19"/>
  <c r="AB307" i="19"/>
  <c r="AD350" i="19"/>
  <c r="AC350" i="19"/>
  <c r="AD326" i="19"/>
  <c r="AC326" i="19"/>
  <c r="AD336" i="19"/>
  <c r="AC336" i="19"/>
  <c r="AB273" i="19"/>
  <c r="AB252" i="19"/>
  <c r="AC354" i="19"/>
  <c r="AD354" i="19"/>
  <c r="AC330" i="19"/>
  <c r="AD330" i="19"/>
  <c r="AC306" i="19"/>
  <c r="AD306" i="19"/>
  <c r="AC282" i="19"/>
  <c r="AD282" i="19"/>
  <c r="AC258" i="19"/>
  <c r="AD258" i="19"/>
  <c r="AB340" i="19"/>
  <c r="AD300" i="19"/>
  <c r="AC300" i="19"/>
  <c r="AB292" i="19"/>
  <c r="AB299" i="19"/>
  <c r="AB278" i="19"/>
  <c r="AB291" i="19"/>
  <c r="AC321" i="19"/>
  <c r="AD321" i="19"/>
  <c r="AD328" i="19"/>
  <c r="AC328" i="19"/>
  <c r="AB270" i="19"/>
  <c r="AD270" i="19"/>
  <c r="AC270" i="19"/>
  <c r="AD268" i="19"/>
  <c r="AC268" i="19"/>
  <c r="AB319" i="19"/>
  <c r="AB287" i="19"/>
  <c r="AB255" i="19"/>
  <c r="AB344" i="19"/>
  <c r="AB312" i="19"/>
  <c r="AB280" i="19"/>
  <c r="AC355" i="19"/>
  <c r="AD355" i="19"/>
  <c r="AC331" i="19"/>
  <c r="AD331" i="19"/>
  <c r="AC307" i="19"/>
  <c r="AD307" i="19"/>
  <c r="AC283" i="19"/>
  <c r="AD283" i="19"/>
  <c r="AC259" i="19"/>
  <c r="AD259" i="19"/>
  <c r="AB283" i="19"/>
  <c r="AB308" i="19"/>
  <c r="AD308" i="19"/>
  <c r="AC308" i="19"/>
  <c r="AB300" i="19"/>
  <c r="AD294" i="19"/>
  <c r="AC294" i="19"/>
  <c r="AB286" i="19"/>
  <c r="AD292" i="19"/>
  <c r="AC292" i="19"/>
  <c r="AD284" i="19"/>
  <c r="AC284" i="19"/>
  <c r="AD302" i="19"/>
  <c r="AC302" i="19"/>
  <c r="AB318" i="19"/>
  <c r="AB339" i="19"/>
  <c r="AB356" i="19"/>
  <c r="AD320" i="19"/>
  <c r="AC320" i="19"/>
  <c r="AB251" i="19"/>
  <c r="AB262" i="19"/>
  <c r="AC341" i="19"/>
  <c r="AD341" i="19"/>
  <c r="AC309" i="19"/>
  <c r="AD309" i="19"/>
  <c r="AC277" i="19"/>
  <c r="AD277" i="19"/>
  <c r="AB302" i="19"/>
  <c r="AB294" i="19"/>
  <c r="AD286" i="19"/>
  <c r="AC286" i="19"/>
  <c r="AD262" i="19"/>
  <c r="AC262" i="19"/>
  <c r="AD278" i="19"/>
  <c r="AC278" i="19"/>
  <c r="AB315" i="19"/>
  <c r="AB337" i="19"/>
  <c r="AD360" i="19"/>
  <c r="AC360" i="19"/>
  <c r="AD260" i="19"/>
  <c r="AC260" i="19"/>
  <c r="AB354" i="19"/>
  <c r="AB330" i="19"/>
  <c r="AB306" i="19"/>
  <c r="AB282" i="19"/>
  <c r="AB258" i="19"/>
  <c r="AB349" i="19"/>
  <c r="AB325" i="19"/>
  <c r="AB301" i="19"/>
  <c r="AB277" i="19"/>
  <c r="AB253" i="19"/>
  <c r="AC351" i="19"/>
  <c r="AD351" i="19"/>
  <c r="AC327" i="19"/>
  <c r="AD327" i="19"/>
  <c r="AC303" i="19"/>
  <c r="AD303" i="19"/>
  <c r="AC279" i="19"/>
  <c r="AD279" i="19"/>
  <c r="AC255" i="19"/>
  <c r="AD255" i="19"/>
  <c r="AD316" i="19"/>
  <c r="AC316" i="19"/>
  <c r="AD280" i="19"/>
  <c r="AC280" i="19"/>
  <c r="AD296" i="19"/>
  <c r="AC296" i="19"/>
  <c r="AB267" i="19"/>
  <c r="AB358" i="19"/>
  <c r="AB311" i="19"/>
  <c r="AB279" i="19"/>
  <c r="AC346" i="19"/>
  <c r="AD346" i="19"/>
  <c r="AD322" i="19"/>
  <c r="AC322" i="19"/>
  <c r="AC298" i="19"/>
  <c r="AD298" i="19"/>
  <c r="AC274" i="19"/>
  <c r="AD274" i="19"/>
  <c r="AC250" i="19"/>
  <c r="AD250" i="19"/>
  <c r="AB336" i="19"/>
  <c r="AB304" i="19"/>
  <c r="AB272" i="19"/>
  <c r="AB281" i="19"/>
  <c r="AD288" i="19"/>
  <c r="AC288" i="19"/>
  <c r="AC273" i="19"/>
  <c r="AD273" i="19"/>
  <c r="AD264" i="19"/>
  <c r="AC264" i="19"/>
  <c r="AD272" i="19"/>
  <c r="AC272" i="19"/>
  <c r="AC363" i="19"/>
  <c r="AD363" i="19"/>
  <c r="AB332" i="19"/>
  <c r="AD352" i="19"/>
  <c r="AC352" i="19"/>
  <c r="AD310" i="19"/>
  <c r="AC310" i="19"/>
  <c r="AD329" i="19"/>
  <c r="AC329" i="19"/>
  <c r="AD356" i="19"/>
  <c r="AC356" i="19"/>
  <c r="AD358" i="19"/>
  <c r="AC358" i="19"/>
  <c r="AD252" i="19"/>
  <c r="AC252" i="19"/>
  <c r="AC333" i="19"/>
  <c r="AD333" i="19"/>
  <c r="AC301" i="19"/>
  <c r="AD301" i="19"/>
  <c r="AC269" i="19"/>
  <c r="AD269" i="19"/>
  <c r="AC347" i="19"/>
  <c r="AD347" i="19"/>
  <c r="AC323" i="19"/>
  <c r="AD323" i="19"/>
  <c r="AC299" i="19"/>
  <c r="AD299" i="19"/>
  <c r="AC275" i="19"/>
  <c r="AD275" i="19"/>
  <c r="AC251" i="19"/>
  <c r="AD251" i="19"/>
  <c r="AB351" i="19"/>
  <c r="AC281" i="19"/>
  <c r="AD281" i="19"/>
  <c r="AB265" i="19"/>
  <c r="AB254" i="19"/>
  <c r="AB350" i="19"/>
  <c r="AB326" i="19"/>
  <c r="AB268" i="19"/>
  <c r="AD122" i="19"/>
  <c r="AC122" i="19"/>
  <c r="AB242" i="19"/>
  <c r="AD69" i="19"/>
  <c r="AC69" i="19"/>
  <c r="AC234" i="19"/>
  <c r="AD234" i="19"/>
  <c r="AB37" i="19"/>
  <c r="AB160" i="19"/>
  <c r="AB214" i="19"/>
  <c r="AB125" i="19"/>
  <c r="AC135" i="19"/>
  <c r="AD135" i="19"/>
  <c r="AB34" i="19"/>
  <c r="AC221" i="19"/>
  <c r="AD221" i="19"/>
  <c r="AC165" i="19"/>
  <c r="AD165" i="19"/>
  <c r="AB128" i="19"/>
  <c r="AB204" i="19"/>
  <c r="AC177" i="19"/>
  <c r="AD177" i="19"/>
  <c r="AD189" i="19"/>
  <c r="AC189" i="19"/>
  <c r="AC236" i="19"/>
  <c r="AD236" i="19"/>
  <c r="AC207" i="19"/>
  <c r="AD207" i="19"/>
  <c r="AB216" i="19"/>
  <c r="AC111" i="19"/>
  <c r="AD111" i="19"/>
  <c r="AB241" i="19"/>
  <c r="AC213" i="19"/>
  <c r="AD213" i="19"/>
  <c r="AD157" i="19"/>
  <c r="AC157" i="19"/>
  <c r="AC93" i="19"/>
  <c r="AD93" i="19"/>
  <c r="AB70" i="19"/>
  <c r="AC110" i="19"/>
  <c r="AD110" i="19"/>
  <c r="AD77" i="19"/>
  <c r="AC77" i="19"/>
  <c r="AB94" i="19"/>
  <c r="AB61" i="19"/>
  <c r="AB129" i="19"/>
  <c r="AB118" i="19"/>
  <c r="AB85" i="19"/>
  <c r="AD50" i="19"/>
  <c r="AC50" i="19"/>
  <c r="AB202" i="19"/>
  <c r="AC178" i="19"/>
  <c r="AD178" i="19"/>
  <c r="AC130" i="19"/>
  <c r="AD130" i="19"/>
  <c r="AC41" i="19"/>
  <c r="AD41" i="19"/>
  <c r="AC5" i="19"/>
  <c r="AD5" i="19"/>
  <c r="AB153" i="19"/>
  <c r="AC127" i="19"/>
  <c r="AD127" i="19"/>
  <c r="AB3" i="19"/>
  <c r="AC176" i="19"/>
  <c r="AD176" i="19"/>
  <c r="AC152" i="19"/>
  <c r="AD152" i="19"/>
  <c r="AC128" i="19"/>
  <c r="AD128" i="19"/>
  <c r="AC103" i="19"/>
  <c r="AD103" i="19"/>
  <c r="AB20" i="19"/>
  <c r="AC96" i="19"/>
  <c r="AD96" i="19"/>
  <c r="AC72" i="19"/>
  <c r="AD72" i="19"/>
  <c r="AC48" i="19"/>
  <c r="AD48" i="19"/>
  <c r="AC24" i="19"/>
  <c r="AD24" i="19"/>
  <c r="AD138" i="19"/>
  <c r="AC138" i="19"/>
  <c r="AC203" i="19"/>
  <c r="AD203" i="19"/>
  <c r="AC246" i="19"/>
  <c r="AD246" i="19"/>
  <c r="AC67" i="19"/>
  <c r="AD67" i="19"/>
  <c r="AC125" i="19"/>
  <c r="AD125" i="19"/>
  <c r="AD142" i="19"/>
  <c r="AC142" i="19"/>
  <c r="AB218" i="19"/>
  <c r="AB163" i="19"/>
  <c r="AB228" i="19"/>
  <c r="AC201" i="19"/>
  <c r="AD201" i="19"/>
  <c r="AD134" i="19"/>
  <c r="AC134" i="19"/>
  <c r="AC22" i="19"/>
  <c r="AD22" i="19"/>
  <c r="AB154" i="19"/>
  <c r="AB112" i="19"/>
  <c r="AB168" i="19"/>
  <c r="AB187" i="19"/>
  <c r="AB93" i="19"/>
  <c r="AC216" i="19"/>
  <c r="AD216" i="19"/>
  <c r="AB192" i="19"/>
  <c r="AC237" i="19"/>
  <c r="AD237" i="19"/>
  <c r="AB91" i="19"/>
  <c r="AC30" i="19"/>
  <c r="AD30" i="19"/>
  <c r="AD98" i="19"/>
  <c r="AC98" i="19"/>
  <c r="AB75" i="19"/>
  <c r="AD101" i="19"/>
  <c r="AC101" i="19"/>
  <c r="AC115" i="19"/>
  <c r="AD115" i="19"/>
  <c r="AC19" i="19"/>
  <c r="AD19" i="19"/>
  <c r="AC38" i="19"/>
  <c r="AD38" i="19"/>
  <c r="AB111" i="19"/>
  <c r="AD15" i="19"/>
  <c r="AC15" i="19"/>
  <c r="AB175" i="19"/>
  <c r="AB127" i="19"/>
  <c r="AB102" i="19"/>
  <c r="AC206" i="19"/>
  <c r="AD206" i="19"/>
  <c r="AC95" i="19"/>
  <c r="AD95" i="19"/>
  <c r="AB67" i="19"/>
  <c r="AB124" i="19"/>
  <c r="AB6" i="19"/>
  <c r="AB100" i="19"/>
  <c r="AB17" i="19"/>
  <c r="AB4" i="19"/>
  <c r="AB238" i="19"/>
  <c r="AC217" i="19"/>
  <c r="AD217" i="19"/>
  <c r="AC167" i="19"/>
  <c r="AD167" i="19"/>
  <c r="AC195" i="19"/>
  <c r="AD195" i="19"/>
  <c r="AD224" i="19"/>
  <c r="AC224" i="19"/>
  <c r="AB215" i="19"/>
  <c r="AD170" i="19"/>
  <c r="AC170" i="19"/>
  <c r="AB131" i="19"/>
  <c r="AB11" i="19"/>
  <c r="AC232" i="19"/>
  <c r="AD232" i="19"/>
  <c r="AC199" i="19"/>
  <c r="AD199" i="19"/>
  <c r="AB166" i="19"/>
  <c r="AB72" i="19"/>
  <c r="AB237" i="19"/>
  <c r="AB213" i="19"/>
  <c r="AB157" i="19"/>
  <c r="AB58" i="19"/>
  <c r="AB63" i="19"/>
  <c r="AB42" i="19"/>
  <c r="AC113" i="19"/>
  <c r="AD113" i="19"/>
  <c r="AB80" i="19"/>
  <c r="AC17" i="19"/>
  <c r="AD17" i="19"/>
  <c r="AB99" i="19"/>
  <c r="AC43" i="19"/>
  <c r="AD43" i="19"/>
  <c r="AC13" i="19"/>
  <c r="AD13" i="19"/>
  <c r="AB198" i="19"/>
  <c r="AD34" i="19"/>
  <c r="AC34" i="19"/>
  <c r="AC74" i="19"/>
  <c r="AD74" i="19"/>
  <c r="AC26" i="19"/>
  <c r="AD26" i="19"/>
  <c r="AC3" i="19"/>
  <c r="AD3" i="19"/>
  <c r="AC172" i="19"/>
  <c r="AD172" i="19"/>
  <c r="AC148" i="19"/>
  <c r="AD148" i="19"/>
  <c r="AC124" i="19"/>
  <c r="AD124" i="19"/>
  <c r="AB97" i="19"/>
  <c r="AC71" i="19"/>
  <c r="AD71" i="19"/>
  <c r="AC14" i="19"/>
  <c r="AD14" i="19"/>
  <c r="AC92" i="19"/>
  <c r="AD92" i="19"/>
  <c r="AC68" i="19"/>
  <c r="AD68" i="19"/>
  <c r="AC44" i="19"/>
  <c r="AD44" i="19"/>
  <c r="AC20" i="19"/>
  <c r="AD20" i="19"/>
  <c r="AC155" i="19"/>
  <c r="AD155" i="19"/>
  <c r="AB162" i="19"/>
  <c r="AC171" i="19"/>
  <c r="AD171" i="19"/>
  <c r="AB234" i="19"/>
  <c r="AB244" i="19"/>
  <c r="AB144" i="19"/>
  <c r="AB186" i="19"/>
  <c r="AB221" i="19"/>
  <c r="AC239" i="19"/>
  <c r="AD239" i="19"/>
  <c r="AC158" i="19"/>
  <c r="AD158" i="19"/>
  <c r="AB236" i="19"/>
  <c r="AD212" i="19"/>
  <c r="AC212" i="19"/>
  <c r="AC182" i="19"/>
  <c r="AD182" i="19"/>
  <c r="AC149" i="19"/>
  <c r="AD149" i="19"/>
  <c r="AB180" i="19"/>
  <c r="AC187" i="19"/>
  <c r="AD187" i="19"/>
  <c r="AC233" i="19"/>
  <c r="AD233" i="19"/>
  <c r="AC150" i="19"/>
  <c r="AD150" i="19"/>
  <c r="AD86" i="19"/>
  <c r="AC86" i="19"/>
  <c r="AC91" i="19"/>
  <c r="AD91" i="19"/>
  <c r="AC70" i="19"/>
  <c r="AD70" i="19"/>
  <c r="AC10" i="19"/>
  <c r="AD10" i="19"/>
  <c r="AB54" i="19"/>
  <c r="AB78" i="19"/>
  <c r="AB45" i="19"/>
  <c r="AC126" i="19"/>
  <c r="AD126" i="19"/>
  <c r="AC31" i="19"/>
  <c r="AD31" i="19"/>
  <c r="AC139" i="19"/>
  <c r="AD139" i="19"/>
  <c r="AB95" i="19"/>
  <c r="AC226" i="19"/>
  <c r="AD226" i="19"/>
  <c r="AC202" i="19"/>
  <c r="AD202" i="19"/>
  <c r="AC175" i="19"/>
  <c r="AD175" i="19"/>
  <c r="AB60" i="19"/>
  <c r="AB120" i="19"/>
  <c r="AB71" i="19"/>
  <c r="AB23" i="19"/>
  <c r="AB68" i="19"/>
  <c r="AC89" i="19"/>
  <c r="AD89" i="19"/>
  <c r="AB183" i="19"/>
  <c r="AB240" i="19"/>
  <c r="AD181" i="19"/>
  <c r="AC181" i="19"/>
  <c r="AC223" i="19"/>
  <c r="AD223" i="19"/>
  <c r="AC200" i="19"/>
  <c r="AD200" i="19"/>
  <c r="AD25" i="19"/>
  <c r="AC25" i="19"/>
  <c r="AB165" i="19"/>
  <c r="AB86" i="19"/>
  <c r="AB196" i="19"/>
  <c r="AC163" i="19"/>
  <c r="AD163" i="19"/>
  <c r="AB147" i="19"/>
  <c r="AC161" i="19"/>
  <c r="AD161" i="19"/>
  <c r="AC145" i="19"/>
  <c r="AD145" i="19"/>
  <c r="AB233" i="19"/>
  <c r="AC185" i="19"/>
  <c r="AD185" i="19"/>
  <c r="AB152" i="19"/>
  <c r="AB205" i="19"/>
  <c r="AB178" i="19"/>
  <c r="AD18" i="19"/>
  <c r="AC18" i="19"/>
  <c r="AD82" i="19"/>
  <c r="AC82" i="19"/>
  <c r="AB123" i="19"/>
  <c r="AC94" i="19"/>
  <c r="AD94" i="19"/>
  <c r="AC61" i="19"/>
  <c r="AD61" i="19"/>
  <c r="AB92" i="19"/>
  <c r="AB136" i="19"/>
  <c r="AB104" i="19"/>
  <c r="AC9" i="19"/>
  <c r="AD9" i="19"/>
  <c r="AC194" i="19"/>
  <c r="AD194" i="19"/>
  <c r="AD146" i="19"/>
  <c r="AC146" i="19"/>
  <c r="AC27" i="19"/>
  <c r="AD27" i="19"/>
  <c r="AB172" i="19"/>
  <c r="AB119" i="19"/>
  <c r="AB25" i="19"/>
  <c r="AC192" i="19"/>
  <c r="AD192" i="19"/>
  <c r="AC168" i="19"/>
  <c r="AD168" i="19"/>
  <c r="AC144" i="19"/>
  <c r="AD144" i="19"/>
  <c r="AC120" i="19"/>
  <c r="AD120" i="19"/>
  <c r="AB65" i="19"/>
  <c r="AD39" i="19"/>
  <c r="AC39" i="19"/>
  <c r="AB9" i="19"/>
  <c r="AC112" i="19"/>
  <c r="AD112" i="19"/>
  <c r="AC88" i="19"/>
  <c r="AD88" i="19"/>
  <c r="AC64" i="19"/>
  <c r="AD64" i="19"/>
  <c r="AC40" i="19"/>
  <c r="AD40" i="19"/>
  <c r="AC16" i="19"/>
  <c r="AD16" i="19"/>
  <c r="AC242" i="19"/>
  <c r="AD242" i="19"/>
  <c r="AB79" i="19"/>
  <c r="AC220" i="19"/>
  <c r="AD220" i="19"/>
  <c r="AB217" i="19"/>
  <c r="AB167" i="19"/>
  <c r="AD114" i="19"/>
  <c r="AC114" i="19"/>
  <c r="AB195" i="19"/>
  <c r="AC247" i="19"/>
  <c r="AD247" i="19"/>
  <c r="AB174" i="19"/>
  <c r="AB179" i="19"/>
  <c r="AC117" i="19"/>
  <c r="AD117" i="19"/>
  <c r="AC235" i="19"/>
  <c r="AD235" i="19"/>
  <c r="AC151" i="19"/>
  <c r="AD151" i="19"/>
  <c r="AB232" i="19"/>
  <c r="AB207" i="19"/>
  <c r="AC225" i="19"/>
  <c r="AD225" i="19"/>
  <c r="AB83" i="19"/>
  <c r="AB150" i="19"/>
  <c r="AC29" i="19"/>
  <c r="AD29" i="19"/>
  <c r="AC229" i="19"/>
  <c r="AD229" i="19"/>
  <c r="AD79" i="19"/>
  <c r="AC79" i="19"/>
  <c r="AB51" i="19"/>
  <c r="AB56" i="19"/>
  <c r="AC63" i="19"/>
  <c r="AD63" i="19"/>
  <c r="AB35" i="19"/>
  <c r="AB47" i="19"/>
  <c r="AB59" i="19"/>
  <c r="AC73" i="19"/>
  <c r="AD73" i="19"/>
  <c r="AB121" i="19"/>
  <c r="AB57" i="19"/>
  <c r="AB133" i="19"/>
  <c r="AB69" i="19"/>
  <c r="AB191" i="19"/>
  <c r="AB143" i="19"/>
  <c r="AC222" i="19"/>
  <c r="AD222" i="19"/>
  <c r="AC198" i="19"/>
  <c r="AD198" i="19"/>
  <c r="AB169" i="19"/>
  <c r="AC143" i="19"/>
  <c r="AD143" i="19"/>
  <c r="AB116" i="19"/>
  <c r="AB36" i="19"/>
  <c r="AC6" i="19"/>
  <c r="AD6" i="19"/>
  <c r="AC169" i="19"/>
  <c r="AD169" i="19"/>
  <c r="AB66" i="19"/>
  <c r="AB246" i="19"/>
  <c r="AB230" i="19"/>
  <c r="AB211" i="19"/>
  <c r="AC208" i="19"/>
  <c r="AD208" i="19"/>
  <c r="AB90" i="19"/>
  <c r="AC190" i="19"/>
  <c r="AD190" i="19"/>
  <c r="AC243" i="19"/>
  <c r="AD243" i="19"/>
  <c r="AC174" i="19"/>
  <c r="AD174" i="19"/>
  <c r="AC193" i="19"/>
  <c r="AD193" i="19"/>
  <c r="AB209" i="19"/>
  <c r="AC65" i="19"/>
  <c r="AD65" i="19"/>
  <c r="AC204" i="19"/>
  <c r="AD204" i="19"/>
  <c r="AB32" i="19"/>
  <c r="AB222" i="19"/>
  <c r="AD154" i="19"/>
  <c r="AC154" i="19"/>
  <c r="AD173" i="19"/>
  <c r="AC173" i="19"/>
  <c r="AD141" i="19"/>
  <c r="AC141" i="19"/>
  <c r="AB30" i="19"/>
  <c r="AB229" i="19"/>
  <c r="AB7" i="19"/>
  <c r="AB226" i="19"/>
  <c r="AB138" i="19"/>
  <c r="AB21" i="19"/>
  <c r="AC75" i="19"/>
  <c r="AD75" i="19"/>
  <c r="AB26" i="19"/>
  <c r="AB38" i="19"/>
  <c r="AD118" i="19"/>
  <c r="AC118" i="19"/>
  <c r="AC99" i="19"/>
  <c r="AD99" i="19"/>
  <c r="AB88" i="19"/>
  <c r="AB140" i="19"/>
  <c r="AB114" i="19"/>
  <c r="AD53" i="19"/>
  <c r="AC53" i="19"/>
  <c r="AC90" i="19"/>
  <c r="AD90" i="19"/>
  <c r="AD42" i="19"/>
  <c r="AC42" i="19"/>
  <c r="AD188" i="19"/>
  <c r="AC188" i="19"/>
  <c r="AC164" i="19"/>
  <c r="AD164" i="19"/>
  <c r="AC140" i="19"/>
  <c r="AD140" i="19"/>
  <c r="AC116" i="19"/>
  <c r="AD116" i="19"/>
  <c r="AB33" i="19"/>
  <c r="AD108" i="19"/>
  <c r="AC108" i="19"/>
  <c r="AD84" i="19"/>
  <c r="AC84" i="19"/>
  <c r="AC60" i="19"/>
  <c r="AD60" i="19"/>
  <c r="AC36" i="19"/>
  <c r="AD36" i="19"/>
  <c r="AC12" i="19"/>
  <c r="AD12" i="19"/>
  <c r="AB146" i="19"/>
  <c r="AC205" i="19"/>
  <c r="AD205" i="19"/>
  <c r="AB27" i="19"/>
  <c r="AB243" i="19"/>
  <c r="AB239" i="19"/>
  <c r="AB158" i="19"/>
  <c r="AC107" i="19"/>
  <c r="AD107" i="19"/>
  <c r="AC231" i="19"/>
  <c r="AD231" i="19"/>
  <c r="AB177" i="19"/>
  <c r="AC215" i="19"/>
  <c r="AD215" i="19"/>
  <c r="AB189" i="19"/>
  <c r="AC228" i="19"/>
  <c r="AD228" i="19"/>
  <c r="AB219" i="19"/>
  <c r="AC62" i="19"/>
  <c r="AD62" i="19"/>
  <c r="AC249" i="19"/>
  <c r="AD249" i="19"/>
  <c r="AB223" i="19"/>
  <c r="AB171" i="19"/>
  <c r="AC133" i="19"/>
  <c r="AD133" i="19"/>
  <c r="AB105" i="19"/>
  <c r="AB44" i="19"/>
  <c r="AC51" i="19"/>
  <c r="AD51" i="19"/>
  <c r="AB89" i="19"/>
  <c r="AB28" i="19"/>
  <c r="AC54" i="19"/>
  <c r="AD54" i="19"/>
  <c r="AC129" i="19"/>
  <c r="AD129" i="19"/>
  <c r="AD66" i="19"/>
  <c r="AC66" i="19"/>
  <c r="AD85" i="19"/>
  <c r="AC85" i="19"/>
  <c r="AC97" i="19"/>
  <c r="AD97" i="19"/>
  <c r="AB64" i="19"/>
  <c r="AB5" i="19"/>
  <c r="AB53" i="19"/>
  <c r="AC218" i="19"/>
  <c r="AD218" i="19"/>
  <c r="AB137" i="19"/>
  <c r="AB18" i="19"/>
  <c r="AB87" i="19"/>
  <c r="AB39" i="19"/>
  <c r="AB113" i="19"/>
  <c r="AC87" i="19"/>
  <c r="AD87" i="19"/>
  <c r="AB16" i="19"/>
  <c r="AC230" i="19"/>
  <c r="AD230" i="19"/>
  <c r="AC238" i="19"/>
  <c r="AD238" i="19"/>
  <c r="AB208" i="19"/>
  <c r="AC248" i="19"/>
  <c r="AD248" i="19"/>
  <c r="AC211" i="19"/>
  <c r="AD211" i="19"/>
  <c r="AB200" i="19"/>
  <c r="AC153" i="19"/>
  <c r="AD153" i="19"/>
  <c r="AD186" i="19"/>
  <c r="AC186" i="19"/>
  <c r="AB212" i="19"/>
  <c r="AB225" i="19"/>
  <c r="AB199" i="19"/>
  <c r="AC244" i="19"/>
  <c r="AD244" i="19"/>
  <c r="AC147" i="19"/>
  <c r="AD147" i="19"/>
  <c r="AB41" i="19"/>
  <c r="AB249" i="19"/>
  <c r="AB197" i="19"/>
  <c r="AC49" i="19"/>
  <c r="AD49" i="19"/>
  <c r="AB40" i="19"/>
  <c r="AB115" i="19"/>
  <c r="AB126" i="19"/>
  <c r="AB31" i="19"/>
  <c r="AB139" i="19"/>
  <c r="AB50" i="19"/>
  <c r="AB62" i="19"/>
  <c r="AB29" i="19"/>
  <c r="AB210" i="19"/>
  <c r="AC162" i="19"/>
  <c r="AD162" i="19"/>
  <c r="AC83" i="19"/>
  <c r="AD83" i="19"/>
  <c r="AC191" i="19"/>
  <c r="AD191" i="19"/>
  <c r="AC109" i="19"/>
  <c r="AD109" i="19"/>
  <c r="AC184" i="19"/>
  <c r="AD184" i="19"/>
  <c r="AC160" i="19"/>
  <c r="AD160" i="19"/>
  <c r="AC136" i="19"/>
  <c r="AD136" i="19"/>
  <c r="AB84" i="19"/>
  <c r="AC104" i="19"/>
  <c r="AD104" i="19"/>
  <c r="AC80" i="19"/>
  <c r="AD80" i="19"/>
  <c r="AC56" i="19"/>
  <c r="AD56" i="19"/>
  <c r="AD32" i="19"/>
  <c r="AC32" i="19"/>
  <c r="AC8" i="19"/>
  <c r="AD8" i="19"/>
  <c r="AB203" i="19"/>
  <c r="AB220" i="19"/>
  <c r="AB193" i="19"/>
  <c r="AB155" i="19"/>
  <c r="AB247" i="19"/>
  <c r="AB235" i="19"/>
  <c r="AB151" i="19"/>
  <c r="AB76" i="19"/>
  <c r="AC209" i="19"/>
  <c r="AD209" i="19"/>
  <c r="AB184" i="19"/>
  <c r="AC196" i="19"/>
  <c r="AD196" i="19"/>
  <c r="AC131" i="19"/>
  <c r="AD131" i="19"/>
  <c r="AB145" i="19"/>
  <c r="AC166" i="19"/>
  <c r="AD166" i="19"/>
  <c r="AB130" i="19"/>
  <c r="AC245" i="19"/>
  <c r="AD245" i="19"/>
  <c r="AB164" i="19"/>
  <c r="AB122" i="19"/>
  <c r="AB77" i="19"/>
  <c r="AB101" i="19"/>
  <c r="AC47" i="19"/>
  <c r="AD47" i="19"/>
  <c r="AB19" i="19"/>
  <c r="AC123" i="19"/>
  <c r="AD123" i="19"/>
  <c r="AC59" i="19"/>
  <c r="AD59" i="19"/>
  <c r="AB159" i="19"/>
  <c r="AD81" i="19"/>
  <c r="AC81" i="19"/>
  <c r="AB48" i="19"/>
  <c r="AC214" i="19"/>
  <c r="AD214" i="19"/>
  <c r="AB188" i="19"/>
  <c r="AB107" i="19"/>
  <c r="AD46" i="19"/>
  <c r="AC46" i="19"/>
  <c r="AB14" i="19"/>
  <c r="AB81" i="19"/>
  <c r="AC55" i="19"/>
  <c r="AD55" i="19"/>
  <c r="AB12" i="19"/>
  <c r="AC183" i="19"/>
  <c r="AD183" i="19"/>
  <c r="AC197" i="19"/>
  <c r="AD197" i="19"/>
  <c r="AB181" i="19"/>
  <c r="AD137" i="19"/>
  <c r="AC137" i="19"/>
  <c r="AB190" i="19"/>
  <c r="AB227" i="19"/>
  <c r="AC179" i="19"/>
  <c r="AD179" i="19"/>
  <c r="AB201" i="19"/>
  <c r="AB170" i="19"/>
  <c r="AB134" i="19"/>
  <c r="AB182" i="19"/>
  <c r="AB149" i="19"/>
  <c r="AB161" i="19"/>
  <c r="AC240" i="19"/>
  <c r="AD240" i="19"/>
  <c r="AB194" i="19"/>
  <c r="AB245" i="19"/>
  <c r="AB110" i="19"/>
  <c r="AB98" i="19"/>
  <c r="AD37" i="19"/>
  <c r="AC37" i="19"/>
  <c r="AB82" i="19"/>
  <c r="AD21" i="19"/>
  <c r="AC21" i="19"/>
  <c r="AD35" i="19"/>
  <c r="AC35" i="19"/>
  <c r="AB108" i="19"/>
  <c r="AC78" i="19"/>
  <c r="AD78" i="19"/>
  <c r="AC45" i="19"/>
  <c r="AD45" i="19"/>
  <c r="AB15" i="19"/>
  <c r="AC121" i="19"/>
  <c r="AD121" i="19"/>
  <c r="AC57" i="19"/>
  <c r="AD57" i="19"/>
  <c r="AB206" i="19"/>
  <c r="AB109" i="19"/>
  <c r="AB46" i="19"/>
  <c r="AB185" i="19"/>
  <c r="AC159" i="19"/>
  <c r="AD159" i="19"/>
  <c r="AB74" i="19"/>
  <c r="AC106" i="19"/>
  <c r="AD106" i="19"/>
  <c r="AC58" i="19"/>
  <c r="AD58" i="19"/>
  <c r="AC11" i="19"/>
  <c r="AD11" i="19"/>
  <c r="AC180" i="19"/>
  <c r="AD180" i="19"/>
  <c r="AC156" i="19"/>
  <c r="AD156" i="19"/>
  <c r="AC132" i="19"/>
  <c r="AD132" i="19"/>
  <c r="AB52" i="19"/>
  <c r="AC100" i="19"/>
  <c r="AD100" i="19"/>
  <c r="AC76" i="19"/>
  <c r="AD76" i="19"/>
  <c r="AC52" i="19"/>
  <c r="AD52" i="19"/>
  <c r="AD28" i="19"/>
  <c r="AC28" i="19"/>
  <c r="AC4" i="19"/>
  <c r="AD4" i="19"/>
  <c r="AB248" i="19"/>
  <c r="AB176" i="19"/>
  <c r="AB224" i="19"/>
  <c r="AB117" i="19"/>
  <c r="AB148" i="19"/>
  <c r="AB135" i="19"/>
  <c r="AD227" i="19"/>
  <c r="AC227" i="19"/>
  <c r="AB142" i="19"/>
  <c r="AB231" i="19"/>
  <c r="AB173" i="19"/>
  <c r="AB141" i="19"/>
  <c r="AC219" i="19"/>
  <c r="AD219" i="19"/>
  <c r="AC119" i="19"/>
  <c r="AD119" i="19"/>
  <c r="AC241" i="19"/>
  <c r="AD241" i="19"/>
  <c r="AC105" i="19"/>
  <c r="AD105" i="19"/>
  <c r="AB10" i="19"/>
  <c r="AB96" i="19"/>
  <c r="AC33" i="19"/>
  <c r="AD33" i="19"/>
  <c r="AB132" i="19"/>
  <c r="AB73" i="19"/>
  <c r="AB24" i="19"/>
  <c r="AB106" i="19"/>
  <c r="AB43" i="19"/>
  <c r="AB13" i="19"/>
  <c r="AB22" i="19"/>
  <c r="AD7" i="19"/>
  <c r="AC7" i="19"/>
  <c r="AC210" i="19"/>
  <c r="AD210" i="19"/>
  <c r="AB156" i="19"/>
  <c r="AC102" i="19"/>
  <c r="AD102" i="19"/>
  <c r="AB103" i="19"/>
  <c r="AB55" i="19"/>
  <c r="AB49" i="19"/>
  <c r="AC23" i="19"/>
  <c r="AD23" i="19"/>
  <c r="AB8" i="19"/>
  <c r="AB280" i="18"/>
  <c r="AB152" i="18"/>
  <c r="AC254" i="18"/>
  <c r="AD254" i="18"/>
  <c r="AB142" i="18"/>
  <c r="AC295" i="18"/>
  <c r="AD295" i="18"/>
  <c r="AB248" i="18"/>
  <c r="AB291" i="18"/>
  <c r="AC182" i="18"/>
  <c r="AD182" i="18"/>
  <c r="AB289" i="18"/>
  <c r="AC240" i="18"/>
  <c r="AD240" i="18"/>
  <c r="AC61" i="18"/>
  <c r="AD61" i="18"/>
  <c r="AC249" i="18"/>
  <c r="AD249" i="18"/>
  <c r="AC292" i="18"/>
  <c r="AD292" i="18"/>
  <c r="AB259" i="18"/>
  <c r="AC275" i="18"/>
  <c r="AD275" i="18"/>
  <c r="AC227" i="18"/>
  <c r="AD227" i="18"/>
  <c r="AB287" i="18"/>
  <c r="AC242" i="18"/>
  <c r="AD242" i="18"/>
  <c r="AC174" i="18"/>
  <c r="AD174" i="18"/>
  <c r="AC287" i="18"/>
  <c r="AD287" i="18"/>
  <c r="AC189" i="18"/>
  <c r="AD189" i="18"/>
  <c r="AB271" i="18"/>
  <c r="AB220" i="18"/>
  <c r="AB261" i="18"/>
  <c r="AC233" i="18"/>
  <c r="AD233" i="18"/>
  <c r="AB208" i="18"/>
  <c r="AB301" i="18"/>
  <c r="AC238" i="18"/>
  <c r="AD238" i="18"/>
  <c r="AB240" i="18"/>
  <c r="AB283" i="18"/>
  <c r="AC166" i="18"/>
  <c r="AD166" i="18"/>
  <c r="AB285" i="18"/>
  <c r="AC181" i="18"/>
  <c r="AD181" i="18"/>
  <c r="AB296" i="18"/>
  <c r="AC236" i="18"/>
  <c r="AD236" i="18"/>
  <c r="AC229" i="18"/>
  <c r="AD229" i="18"/>
  <c r="AB184" i="18"/>
  <c r="AB299" i="18"/>
  <c r="AC288" i="18"/>
  <c r="AD288" i="18"/>
  <c r="AB251" i="18"/>
  <c r="AC267" i="18"/>
  <c r="AD267" i="18"/>
  <c r="AC219" i="18"/>
  <c r="AD219" i="18"/>
  <c r="AC178" i="18"/>
  <c r="AD178" i="18"/>
  <c r="AB279" i="18"/>
  <c r="AC234" i="18"/>
  <c r="AD234" i="18"/>
  <c r="AC283" i="18"/>
  <c r="AD283" i="18"/>
  <c r="AC173" i="18"/>
  <c r="AD173" i="18"/>
  <c r="AB263" i="18"/>
  <c r="AC271" i="18"/>
  <c r="AD271" i="18"/>
  <c r="AB257" i="18"/>
  <c r="AC45" i="18"/>
  <c r="AD45" i="18"/>
  <c r="AC225" i="18"/>
  <c r="AD225" i="18"/>
  <c r="AC139" i="18"/>
  <c r="AD139" i="18"/>
  <c r="AB160" i="18"/>
  <c r="AD282" i="18"/>
  <c r="AC282" i="18"/>
  <c r="AC142" i="18"/>
  <c r="AD142" i="18"/>
  <c r="AB232" i="18"/>
  <c r="AB281" i="18"/>
  <c r="AC165" i="18"/>
  <c r="AD165" i="18"/>
  <c r="AC296" i="18"/>
  <c r="AD296" i="18"/>
  <c r="AC232" i="18"/>
  <c r="AD232" i="18"/>
  <c r="AB241" i="18"/>
  <c r="AC301" i="18"/>
  <c r="AD301" i="18"/>
  <c r="AC191" i="18"/>
  <c r="AD191" i="18"/>
  <c r="AC130" i="18"/>
  <c r="AD130" i="18"/>
  <c r="AC213" i="18"/>
  <c r="AD213" i="18"/>
  <c r="AC262" i="18"/>
  <c r="AD262" i="18"/>
  <c r="AC284" i="18"/>
  <c r="AD284" i="18"/>
  <c r="AB243" i="18"/>
  <c r="AC259" i="18"/>
  <c r="AD259" i="18"/>
  <c r="AB199" i="18"/>
  <c r="AB297" i="18"/>
  <c r="AC131" i="18"/>
  <c r="AD131" i="18"/>
  <c r="AC274" i="18"/>
  <c r="AD274" i="18"/>
  <c r="AC226" i="18"/>
  <c r="AD226" i="18"/>
  <c r="AC279" i="18"/>
  <c r="AD279" i="18"/>
  <c r="AC263" i="18"/>
  <c r="AD263" i="18"/>
  <c r="AC294" i="18"/>
  <c r="AD294" i="18"/>
  <c r="AB136" i="18"/>
  <c r="AC216" i="18"/>
  <c r="AD216" i="18"/>
  <c r="AD297" i="18"/>
  <c r="AC297" i="18"/>
  <c r="AC81" i="18"/>
  <c r="AD81" i="18"/>
  <c r="AC167" i="18"/>
  <c r="AD167" i="18"/>
  <c r="AB292" i="18"/>
  <c r="AC246" i="18"/>
  <c r="AD246" i="18"/>
  <c r="AB295" i="18"/>
  <c r="AB272" i="18"/>
  <c r="AB224" i="18"/>
  <c r="AB223" i="18"/>
  <c r="AB276" i="18"/>
  <c r="AC124" i="18"/>
  <c r="AD124" i="18"/>
  <c r="AC210" i="18"/>
  <c r="AD210" i="18"/>
  <c r="AC155" i="18"/>
  <c r="AD155" i="18"/>
  <c r="AB237" i="18"/>
  <c r="AC281" i="18"/>
  <c r="AD281" i="18"/>
  <c r="AB120" i="18"/>
  <c r="AC280" i="18"/>
  <c r="AD280" i="18"/>
  <c r="AB235" i="18"/>
  <c r="AC152" i="18"/>
  <c r="AD152" i="18"/>
  <c r="AC251" i="18"/>
  <c r="AD251" i="18"/>
  <c r="AD290" i="18"/>
  <c r="AC290" i="18"/>
  <c r="AC266" i="18"/>
  <c r="AD266" i="18"/>
  <c r="AC218" i="18"/>
  <c r="AD218" i="18"/>
  <c r="AC134" i="18"/>
  <c r="AD134" i="18"/>
  <c r="AC193" i="18"/>
  <c r="AD193" i="18"/>
  <c r="AC255" i="18"/>
  <c r="AD255" i="18"/>
  <c r="AC264" i="18"/>
  <c r="AD264" i="18"/>
  <c r="AB150" i="18"/>
  <c r="AB51" i="18"/>
  <c r="AB288" i="18"/>
  <c r="AC185" i="18"/>
  <c r="AD185" i="18"/>
  <c r="AC270" i="18"/>
  <c r="AD270" i="18"/>
  <c r="AB264" i="18"/>
  <c r="AB216" i="18"/>
  <c r="AC186" i="18"/>
  <c r="AD186" i="18"/>
  <c r="AB300" i="18"/>
  <c r="AC300" i="18"/>
  <c r="AD300" i="18"/>
  <c r="AB215" i="18"/>
  <c r="AC223" i="18"/>
  <c r="AD223" i="18"/>
  <c r="AB268" i="18"/>
  <c r="AB233" i="18"/>
  <c r="AC277" i="18"/>
  <c r="AD277" i="18"/>
  <c r="AC154" i="18"/>
  <c r="AD154" i="18"/>
  <c r="AC177" i="18"/>
  <c r="AD177" i="18"/>
  <c r="AB275" i="18"/>
  <c r="AB227" i="18"/>
  <c r="AC243" i="18"/>
  <c r="AD243" i="18"/>
  <c r="AC162" i="18"/>
  <c r="AD162" i="18"/>
  <c r="AC258" i="18"/>
  <c r="AD258" i="18"/>
  <c r="AC202" i="18"/>
  <c r="AD202" i="18"/>
  <c r="AC298" i="18"/>
  <c r="AD298" i="18"/>
  <c r="AC211" i="18"/>
  <c r="AD211" i="18"/>
  <c r="AB236" i="18"/>
  <c r="AC260" i="18"/>
  <c r="AD260" i="18"/>
  <c r="AB217" i="18"/>
  <c r="AC273" i="18"/>
  <c r="AD273" i="18"/>
  <c r="AC230" i="18"/>
  <c r="AD230" i="18"/>
  <c r="AB284" i="18"/>
  <c r="AC169" i="18"/>
  <c r="AD169" i="18"/>
  <c r="AB256" i="18"/>
  <c r="AB293" i="18"/>
  <c r="AB211" i="18"/>
  <c r="AC215" i="18"/>
  <c r="AD215" i="18"/>
  <c r="AC257" i="18"/>
  <c r="AD257" i="18"/>
  <c r="AC222" i="18"/>
  <c r="AD222" i="18"/>
  <c r="AC161" i="18"/>
  <c r="AD161" i="18"/>
  <c r="AC299" i="18"/>
  <c r="AD299" i="18"/>
  <c r="AB267" i="18"/>
  <c r="AB219" i="18"/>
  <c r="AC235" i="18"/>
  <c r="AD235" i="18"/>
  <c r="AC250" i="18"/>
  <c r="AD250" i="18"/>
  <c r="AC190" i="18"/>
  <c r="AD190" i="18"/>
  <c r="AC291" i="18"/>
  <c r="AD291" i="18"/>
  <c r="AB147" i="18"/>
  <c r="AC206" i="18"/>
  <c r="AD206" i="18"/>
  <c r="AC201" i="18"/>
  <c r="AD201" i="18"/>
  <c r="AB228" i="18"/>
  <c r="AC256" i="18"/>
  <c r="AD256" i="18"/>
  <c r="AB265" i="18"/>
  <c r="AB214" i="18"/>
  <c r="AC253" i="18"/>
  <c r="AD253" i="18"/>
  <c r="AC59" i="18"/>
  <c r="AD59" i="18"/>
  <c r="AB166" i="18"/>
  <c r="AC98" i="18"/>
  <c r="AD98" i="18"/>
  <c r="AD106" i="18"/>
  <c r="AC106" i="18"/>
  <c r="AD199" i="18"/>
  <c r="AC199" i="18"/>
  <c r="AC175" i="18"/>
  <c r="AD175" i="18"/>
  <c r="AC57" i="18"/>
  <c r="AD57" i="18"/>
  <c r="AB192" i="18"/>
  <c r="AB168" i="18"/>
  <c r="AB55" i="18"/>
  <c r="AC149" i="18"/>
  <c r="AD149" i="18"/>
  <c r="AC119" i="18"/>
  <c r="AD119" i="18"/>
  <c r="AB193" i="18"/>
  <c r="AB169" i="18"/>
  <c r="AC117" i="18"/>
  <c r="AD117" i="18"/>
  <c r="AC33" i="18"/>
  <c r="AD33" i="18"/>
  <c r="AB95" i="18"/>
  <c r="AC25" i="18"/>
  <c r="AD25" i="18"/>
  <c r="AC41" i="18"/>
  <c r="AD41" i="18"/>
  <c r="AB153" i="18"/>
  <c r="AB129" i="18"/>
  <c r="AC22" i="18"/>
  <c r="AD22" i="18"/>
  <c r="AB74" i="18"/>
  <c r="AB50" i="18"/>
  <c r="AB26" i="18"/>
  <c r="AC43" i="18"/>
  <c r="AD43" i="18"/>
  <c r="AC19" i="18"/>
  <c r="AD19" i="18"/>
  <c r="AC96" i="18"/>
  <c r="AD96" i="18"/>
  <c r="AC72" i="18"/>
  <c r="AD72" i="18"/>
  <c r="AC48" i="18"/>
  <c r="AD48" i="18"/>
  <c r="AC24" i="18"/>
  <c r="AD24" i="18"/>
  <c r="AC144" i="18"/>
  <c r="AD144" i="18"/>
  <c r="AB282" i="18"/>
  <c r="AB258" i="18"/>
  <c r="AB234" i="18"/>
  <c r="AC207" i="18"/>
  <c r="AD207" i="18"/>
  <c r="AB162" i="18"/>
  <c r="AC75" i="18"/>
  <c r="AD75" i="18"/>
  <c r="AC137" i="18"/>
  <c r="AD137" i="18"/>
  <c r="AB183" i="18"/>
  <c r="AB159" i="18"/>
  <c r="AB101" i="18"/>
  <c r="AB148" i="18"/>
  <c r="AC49" i="18"/>
  <c r="AD49" i="18"/>
  <c r="AC116" i="18"/>
  <c r="AD116" i="18"/>
  <c r="AB21" i="18"/>
  <c r="AB138" i="18"/>
  <c r="AC208" i="18"/>
  <c r="AD208" i="18"/>
  <c r="AC184" i="18"/>
  <c r="AD184" i="18"/>
  <c r="AC160" i="18"/>
  <c r="AD160" i="18"/>
  <c r="AB47" i="18"/>
  <c r="AC113" i="18"/>
  <c r="AD113" i="18"/>
  <c r="AB27" i="18"/>
  <c r="AB119" i="18"/>
  <c r="AB90" i="18"/>
  <c r="AC82" i="18"/>
  <c r="AD82" i="18"/>
  <c r="AC58" i="18"/>
  <c r="AD58" i="18"/>
  <c r="AB93" i="18"/>
  <c r="AC109" i="18"/>
  <c r="AD109" i="18"/>
  <c r="AB23" i="18"/>
  <c r="AB100" i="18"/>
  <c r="AB76" i="18"/>
  <c r="AB52" i="18"/>
  <c r="AB28" i="18"/>
  <c r="AB4" i="18"/>
  <c r="AC197" i="18"/>
  <c r="AD197" i="18"/>
  <c r="AC194" i="18"/>
  <c r="AD194" i="18"/>
  <c r="AB139" i="18"/>
  <c r="AB202" i="18"/>
  <c r="AC158" i="18"/>
  <c r="AD158" i="18"/>
  <c r="AB67" i="18"/>
  <c r="AC91" i="18"/>
  <c r="AD91" i="18"/>
  <c r="AC195" i="18"/>
  <c r="AD195" i="18"/>
  <c r="AC171" i="18"/>
  <c r="AD171" i="18"/>
  <c r="AB143" i="18"/>
  <c r="AB212" i="18"/>
  <c r="AB188" i="18"/>
  <c r="AB164" i="18"/>
  <c r="AC135" i="18"/>
  <c r="AD135" i="18"/>
  <c r="AC107" i="18"/>
  <c r="AD107" i="18"/>
  <c r="AB213" i="18"/>
  <c r="AB189" i="18"/>
  <c r="AB165" i="18"/>
  <c r="AC42" i="18"/>
  <c r="AD42" i="18"/>
  <c r="AC99" i="18"/>
  <c r="AD99" i="18"/>
  <c r="AC17" i="18"/>
  <c r="AD17" i="18"/>
  <c r="AB149" i="18"/>
  <c r="AB125" i="18"/>
  <c r="AB98" i="18"/>
  <c r="AC14" i="18"/>
  <c r="AD14" i="18"/>
  <c r="AB70" i="18"/>
  <c r="AB46" i="18"/>
  <c r="AB22" i="18"/>
  <c r="AC39" i="18"/>
  <c r="AD39" i="18"/>
  <c r="AC15" i="18"/>
  <c r="AD15" i="18"/>
  <c r="AC92" i="18"/>
  <c r="AD92" i="18"/>
  <c r="AC68" i="18"/>
  <c r="AD68" i="18"/>
  <c r="AC44" i="18"/>
  <c r="AD44" i="18"/>
  <c r="AC20" i="18"/>
  <c r="AD20" i="18"/>
  <c r="AB194" i="18"/>
  <c r="AB278" i="18"/>
  <c r="AB254" i="18"/>
  <c r="AB230" i="18"/>
  <c r="AB81" i="18"/>
  <c r="AB87" i="18"/>
  <c r="AB59" i="18"/>
  <c r="AC67" i="18"/>
  <c r="AD67" i="18"/>
  <c r="AB179" i="18"/>
  <c r="AB85" i="18"/>
  <c r="AB116" i="18"/>
  <c r="AC140" i="18"/>
  <c r="AD140" i="18"/>
  <c r="AD204" i="18"/>
  <c r="AC204" i="18"/>
  <c r="AC180" i="18"/>
  <c r="AD180" i="18"/>
  <c r="AC29" i="18"/>
  <c r="AD29" i="18"/>
  <c r="AC141" i="18"/>
  <c r="AD141" i="18"/>
  <c r="AB33" i="18"/>
  <c r="AB115" i="18"/>
  <c r="AC97" i="18"/>
  <c r="AD97" i="18"/>
  <c r="AC78" i="18"/>
  <c r="AD78" i="18"/>
  <c r="AC54" i="18"/>
  <c r="AD54" i="18"/>
  <c r="AB19" i="18"/>
  <c r="AB96" i="18"/>
  <c r="AB72" i="18"/>
  <c r="AB48" i="18"/>
  <c r="AB24" i="18"/>
  <c r="AB209" i="18"/>
  <c r="AB185" i="18"/>
  <c r="AB161" i="18"/>
  <c r="AB94" i="18"/>
  <c r="AB5" i="18"/>
  <c r="AB31" i="18"/>
  <c r="AB113" i="18"/>
  <c r="AC102" i="18"/>
  <c r="AD102" i="18"/>
  <c r="AC9" i="18"/>
  <c r="AD9" i="18"/>
  <c r="AB145" i="18"/>
  <c r="AB121" i="18"/>
  <c r="AB91" i="18"/>
  <c r="AC6" i="18"/>
  <c r="AD6" i="18"/>
  <c r="AB66" i="18"/>
  <c r="AB42" i="18"/>
  <c r="AB18" i="18"/>
  <c r="AC35" i="18"/>
  <c r="AD35" i="18"/>
  <c r="AC11" i="18"/>
  <c r="AD11" i="18"/>
  <c r="AC112" i="18"/>
  <c r="AD112" i="18"/>
  <c r="AC88" i="18"/>
  <c r="AD88" i="18"/>
  <c r="AC64" i="18"/>
  <c r="AD64" i="18"/>
  <c r="AC40" i="18"/>
  <c r="AD40" i="18"/>
  <c r="AC16" i="18"/>
  <c r="AD16" i="18"/>
  <c r="AB255" i="18"/>
  <c r="AB206" i="18"/>
  <c r="AC69" i="18"/>
  <c r="AD69" i="18"/>
  <c r="AB198" i="18"/>
  <c r="AC53" i="18"/>
  <c r="AD53" i="18"/>
  <c r="AB298" i="18"/>
  <c r="AB274" i="18"/>
  <c r="AB250" i="18"/>
  <c r="AB226" i="18"/>
  <c r="AB134" i="18"/>
  <c r="AB75" i="18"/>
  <c r="AC127" i="18"/>
  <c r="AD127" i="18"/>
  <c r="AC51" i="18"/>
  <c r="AD51" i="18"/>
  <c r="AB175" i="18"/>
  <c r="AB73" i="18"/>
  <c r="AB140" i="18"/>
  <c r="AC200" i="18"/>
  <c r="AD200" i="18"/>
  <c r="AC176" i="18"/>
  <c r="AD176" i="18"/>
  <c r="AC111" i="18"/>
  <c r="AD111" i="18"/>
  <c r="AB83" i="18"/>
  <c r="AC74" i="18"/>
  <c r="AD74" i="18"/>
  <c r="AC50" i="18"/>
  <c r="AD50" i="18"/>
  <c r="AC30" i="18"/>
  <c r="AD30" i="18"/>
  <c r="AB89" i="18"/>
  <c r="AB15" i="18"/>
  <c r="AB92" i="18"/>
  <c r="AB68" i="18"/>
  <c r="AB44" i="18"/>
  <c r="AB20" i="18"/>
  <c r="AC247" i="18"/>
  <c r="AD247" i="18"/>
  <c r="AB124" i="18"/>
  <c r="AB260" i="18"/>
  <c r="AB210" i="18"/>
  <c r="AC276" i="18"/>
  <c r="AD276" i="18"/>
  <c r="AC252" i="18"/>
  <c r="AD252" i="18"/>
  <c r="AC228" i="18"/>
  <c r="AD228" i="18"/>
  <c r="AB195" i="18"/>
  <c r="AB277" i="18"/>
  <c r="AB253" i="18"/>
  <c r="AB229" i="18"/>
  <c r="AC203" i="18"/>
  <c r="AD203" i="18"/>
  <c r="AC293" i="18"/>
  <c r="AD293" i="18"/>
  <c r="AC269" i="18"/>
  <c r="AD269" i="18"/>
  <c r="AC245" i="18"/>
  <c r="AD245" i="18"/>
  <c r="AC221" i="18"/>
  <c r="AD221" i="18"/>
  <c r="AB190" i="18"/>
  <c r="AB103" i="18"/>
  <c r="AC125" i="18"/>
  <c r="AD125" i="18"/>
  <c r="AB65" i="18"/>
  <c r="AC187" i="18"/>
  <c r="AD187" i="18"/>
  <c r="AC163" i="18"/>
  <c r="AD163" i="18"/>
  <c r="AC101" i="18"/>
  <c r="AD101" i="18"/>
  <c r="AB135" i="18"/>
  <c r="AB204" i="18"/>
  <c r="AB180" i="18"/>
  <c r="AC146" i="18"/>
  <c r="AD146" i="18"/>
  <c r="AC133" i="18"/>
  <c r="AD133" i="18"/>
  <c r="AC77" i="18"/>
  <c r="AD77" i="18"/>
  <c r="AB205" i="18"/>
  <c r="AB181" i="18"/>
  <c r="AC83" i="18"/>
  <c r="AD83" i="18"/>
  <c r="AC90" i="18"/>
  <c r="AD90" i="18"/>
  <c r="AC95" i="18"/>
  <c r="AD95" i="18"/>
  <c r="AB141" i="18"/>
  <c r="AB117" i="18"/>
  <c r="AB86" i="18"/>
  <c r="AB62" i="18"/>
  <c r="AB38" i="18"/>
  <c r="AB14" i="18"/>
  <c r="AC31" i="18"/>
  <c r="AD31" i="18"/>
  <c r="AC7" i="18"/>
  <c r="AD7" i="18"/>
  <c r="AC108" i="18"/>
  <c r="AD108" i="18"/>
  <c r="AC84" i="18"/>
  <c r="AD84" i="18"/>
  <c r="AC60" i="18"/>
  <c r="AD60" i="18"/>
  <c r="AC36" i="18"/>
  <c r="AD36" i="18"/>
  <c r="AC12" i="18"/>
  <c r="AD12" i="18"/>
  <c r="AB247" i="18"/>
  <c r="AB155" i="18"/>
  <c r="AB144" i="18"/>
  <c r="AB294" i="18"/>
  <c r="AB270" i="18"/>
  <c r="AB246" i="18"/>
  <c r="AB222" i="18"/>
  <c r="AB186" i="18"/>
  <c r="AC153" i="18"/>
  <c r="AD153" i="18"/>
  <c r="AC120" i="18"/>
  <c r="AD120" i="18"/>
  <c r="AB171" i="18"/>
  <c r="AB57" i="18"/>
  <c r="AC156" i="18"/>
  <c r="AD156" i="18"/>
  <c r="AC132" i="18"/>
  <c r="AD132" i="18"/>
  <c r="AC79" i="18"/>
  <c r="AD79" i="18"/>
  <c r="AB154" i="18"/>
  <c r="AD196" i="18"/>
  <c r="AC196" i="18"/>
  <c r="AC172" i="18"/>
  <c r="AD172" i="18"/>
  <c r="AC89" i="18"/>
  <c r="AD89" i="18"/>
  <c r="AC71" i="18"/>
  <c r="AD71" i="18"/>
  <c r="AC21" i="18"/>
  <c r="AD21" i="18"/>
  <c r="AB131" i="18"/>
  <c r="AB106" i="18"/>
  <c r="AC26" i="18"/>
  <c r="AD26" i="18"/>
  <c r="AC70" i="18"/>
  <c r="AD70" i="18"/>
  <c r="AC46" i="18"/>
  <c r="AD46" i="18"/>
  <c r="AB109" i="18"/>
  <c r="AB25" i="18"/>
  <c r="AC93" i="18"/>
  <c r="AD93" i="18"/>
  <c r="AB41" i="18"/>
  <c r="AC34" i="18"/>
  <c r="AD34" i="18"/>
  <c r="AB11" i="18"/>
  <c r="AB112" i="18"/>
  <c r="AB88" i="18"/>
  <c r="AB64" i="18"/>
  <c r="AB40" i="18"/>
  <c r="AB16" i="18"/>
  <c r="AC239" i="18"/>
  <c r="AD239" i="18"/>
  <c r="AD286" i="18"/>
  <c r="AC286" i="18"/>
  <c r="AB252" i="18"/>
  <c r="AC272" i="18"/>
  <c r="AD272" i="18"/>
  <c r="AC248" i="18"/>
  <c r="AD248" i="18"/>
  <c r="AC224" i="18"/>
  <c r="AD224" i="18"/>
  <c r="AC205" i="18"/>
  <c r="AD205" i="18"/>
  <c r="AB273" i="18"/>
  <c r="AB249" i="18"/>
  <c r="AB225" i="18"/>
  <c r="AC289" i="18"/>
  <c r="AD289" i="18"/>
  <c r="AC265" i="18"/>
  <c r="AD265" i="18"/>
  <c r="AC241" i="18"/>
  <c r="AD241" i="18"/>
  <c r="AC217" i="18"/>
  <c r="AD217" i="18"/>
  <c r="AB182" i="18"/>
  <c r="AC115" i="18"/>
  <c r="AD115" i="18"/>
  <c r="AB118" i="18"/>
  <c r="AB13" i="18"/>
  <c r="AC118" i="18"/>
  <c r="AD118" i="18"/>
  <c r="AB49" i="18"/>
  <c r="AC183" i="18"/>
  <c r="AD183" i="18"/>
  <c r="AC159" i="18"/>
  <c r="AD159" i="18"/>
  <c r="AC85" i="18"/>
  <c r="AD85" i="18"/>
  <c r="AB130" i="18"/>
  <c r="AB200" i="18"/>
  <c r="AB176" i="18"/>
  <c r="AC151" i="18"/>
  <c r="AD151" i="18"/>
  <c r="AC121" i="18"/>
  <c r="AD121" i="18"/>
  <c r="AB29" i="18"/>
  <c r="AC138" i="18"/>
  <c r="AD138" i="18"/>
  <c r="AC128" i="18"/>
  <c r="AD128" i="18"/>
  <c r="AC63" i="18"/>
  <c r="AD63" i="18"/>
  <c r="AB201" i="18"/>
  <c r="AB177" i="18"/>
  <c r="AC126" i="18"/>
  <c r="AD126" i="18"/>
  <c r="AB69" i="18"/>
  <c r="AB37" i="18"/>
  <c r="AB39" i="18"/>
  <c r="AB137" i="18"/>
  <c r="AB114" i="18"/>
  <c r="AB82" i="18"/>
  <c r="AB58" i="18"/>
  <c r="AB34" i="18"/>
  <c r="AB10" i="18"/>
  <c r="AC27" i="18"/>
  <c r="AD27" i="18"/>
  <c r="AC3" i="18"/>
  <c r="AD3" i="18"/>
  <c r="AC104" i="18"/>
  <c r="AD104" i="18"/>
  <c r="AC80" i="18"/>
  <c r="AD80" i="18"/>
  <c r="AC56" i="18"/>
  <c r="AD56" i="18"/>
  <c r="AC32" i="18"/>
  <c r="AD32" i="18"/>
  <c r="AC8" i="18"/>
  <c r="AD8" i="18"/>
  <c r="AC94" i="18"/>
  <c r="AD94" i="18"/>
  <c r="AB239" i="18"/>
  <c r="AC147" i="18"/>
  <c r="AD147" i="18"/>
  <c r="AB203" i="18"/>
  <c r="AD129" i="18"/>
  <c r="AC129" i="18"/>
  <c r="AC209" i="18"/>
  <c r="AD209" i="18"/>
  <c r="AB290" i="18"/>
  <c r="AB266" i="18"/>
  <c r="AB242" i="18"/>
  <c r="AB218" i="18"/>
  <c r="AB178" i="18"/>
  <c r="AB43" i="18"/>
  <c r="AB191" i="18"/>
  <c r="AB167" i="18"/>
  <c r="AB156" i="18"/>
  <c r="AB132" i="18"/>
  <c r="AB79" i="18"/>
  <c r="AD192" i="18"/>
  <c r="AC192" i="18"/>
  <c r="AC168" i="18"/>
  <c r="AD168" i="18"/>
  <c r="AB77" i="18"/>
  <c r="AC157" i="18"/>
  <c r="AD157" i="18"/>
  <c r="AB126" i="18"/>
  <c r="AC55" i="18"/>
  <c r="AD55" i="18"/>
  <c r="AB61" i="18"/>
  <c r="AC13" i="18"/>
  <c r="AD13" i="18"/>
  <c r="AB127" i="18"/>
  <c r="AB99" i="18"/>
  <c r="AC18" i="18"/>
  <c r="AD18" i="18"/>
  <c r="AB35" i="18"/>
  <c r="AC66" i="18"/>
  <c r="AD66" i="18"/>
  <c r="AB17" i="18"/>
  <c r="AB7" i="18"/>
  <c r="AB108" i="18"/>
  <c r="AB84" i="18"/>
  <c r="AB60" i="18"/>
  <c r="AB36" i="18"/>
  <c r="AB12" i="18"/>
  <c r="AC231" i="18"/>
  <c r="AD231" i="18"/>
  <c r="AD278" i="18"/>
  <c r="AC278" i="18"/>
  <c r="AC170" i="18"/>
  <c r="AD170" i="18"/>
  <c r="AB244" i="18"/>
  <c r="AC268" i="18"/>
  <c r="AD268" i="18"/>
  <c r="AC244" i="18"/>
  <c r="AD244" i="18"/>
  <c r="AC220" i="18"/>
  <c r="AD220" i="18"/>
  <c r="AC136" i="18"/>
  <c r="AD136" i="18"/>
  <c r="AB269" i="18"/>
  <c r="AB245" i="18"/>
  <c r="AB221" i="18"/>
  <c r="AC150" i="18"/>
  <c r="AD150" i="18"/>
  <c r="AC285" i="18"/>
  <c r="AD285" i="18"/>
  <c r="AC261" i="18"/>
  <c r="AD261" i="18"/>
  <c r="AC237" i="18"/>
  <c r="AD237" i="18"/>
  <c r="AC214" i="18"/>
  <c r="AD214" i="18"/>
  <c r="AC122" i="18"/>
  <c r="AD122" i="18"/>
  <c r="AB207" i="18"/>
  <c r="AB174" i="18"/>
  <c r="AC110" i="18"/>
  <c r="AD110" i="18"/>
  <c r="AC145" i="18"/>
  <c r="AD145" i="18"/>
  <c r="AC114" i="18"/>
  <c r="AD114" i="18"/>
  <c r="AC179" i="18"/>
  <c r="AD179" i="18"/>
  <c r="AC73" i="18"/>
  <c r="AD73" i="18"/>
  <c r="AB151" i="18"/>
  <c r="AB196" i="18"/>
  <c r="AB172" i="18"/>
  <c r="AB146" i="18"/>
  <c r="AB71" i="18"/>
  <c r="AC47" i="18"/>
  <c r="AD47" i="18"/>
  <c r="AB197" i="18"/>
  <c r="AB173" i="18"/>
  <c r="AB53" i="18"/>
  <c r="AB97" i="18"/>
  <c r="AC37" i="18"/>
  <c r="AD37" i="18"/>
  <c r="AB102" i="18"/>
  <c r="AB157" i="18"/>
  <c r="AB133" i="18"/>
  <c r="AB107" i="18"/>
  <c r="AB78" i="18"/>
  <c r="AB54" i="18"/>
  <c r="AB30" i="18"/>
  <c r="AB6" i="18"/>
  <c r="AC23" i="18"/>
  <c r="AD23" i="18"/>
  <c r="AC100" i="18"/>
  <c r="AD100" i="18"/>
  <c r="AC76" i="18"/>
  <c r="AD76" i="18"/>
  <c r="AC52" i="18"/>
  <c r="AD52" i="18"/>
  <c r="AC28" i="18"/>
  <c r="AD28" i="18"/>
  <c r="AC4" i="18"/>
  <c r="AD4" i="18"/>
  <c r="AB231" i="18"/>
  <c r="AC198" i="18"/>
  <c r="AD198" i="18"/>
  <c r="AB122" i="18"/>
  <c r="AB110" i="18"/>
  <c r="AB158" i="18"/>
  <c r="AB286" i="18"/>
  <c r="AB262" i="18"/>
  <c r="AB238" i="18"/>
  <c r="AB170" i="18"/>
  <c r="AC103" i="18"/>
  <c r="AD103" i="18"/>
  <c r="AC87" i="18"/>
  <c r="AD87" i="18"/>
  <c r="AC105" i="18"/>
  <c r="AD105" i="18"/>
  <c r="AB187" i="18"/>
  <c r="AB163" i="18"/>
  <c r="AC65" i="18"/>
  <c r="AD65" i="18"/>
  <c r="AD148" i="18"/>
  <c r="AC148" i="18"/>
  <c r="AC123" i="18"/>
  <c r="AD123" i="18"/>
  <c r="AC143" i="18"/>
  <c r="AD143" i="18"/>
  <c r="AB111" i="18"/>
  <c r="AC212" i="18"/>
  <c r="AD212" i="18"/>
  <c r="AC188" i="18"/>
  <c r="AD188" i="18"/>
  <c r="AC164" i="18"/>
  <c r="AD164" i="18"/>
  <c r="AB128" i="18"/>
  <c r="AB63" i="18"/>
  <c r="AC38" i="18"/>
  <c r="AD38" i="18"/>
  <c r="AB45" i="18"/>
  <c r="AC5" i="18"/>
  <c r="AD5" i="18"/>
  <c r="AB123" i="18"/>
  <c r="AC10" i="18"/>
  <c r="AD10" i="18"/>
  <c r="AC86" i="18"/>
  <c r="AD86" i="18"/>
  <c r="AC62" i="18"/>
  <c r="AD62" i="18"/>
  <c r="AB9" i="18"/>
  <c r="AB105" i="18"/>
  <c r="AB3" i="18"/>
  <c r="AB104" i="18"/>
  <c r="AB80" i="18"/>
  <c r="AB56" i="18"/>
  <c r="AB32" i="18"/>
  <c r="AB8" i="18"/>
  <c r="AC144" i="17"/>
  <c r="AD144" i="17"/>
  <c r="AB141" i="17"/>
  <c r="AC140" i="17"/>
  <c r="AD140" i="17"/>
  <c r="AB142" i="17"/>
  <c r="AC145" i="17"/>
  <c r="AD145" i="17"/>
  <c r="AB138" i="17"/>
  <c r="AB143" i="17"/>
  <c r="AC141" i="17"/>
  <c r="AD141" i="17"/>
  <c r="AC146" i="17"/>
  <c r="AD146" i="17"/>
  <c r="AB139" i="17"/>
  <c r="AC142" i="17"/>
  <c r="AD142" i="17"/>
  <c r="AC138" i="17"/>
  <c r="AD138" i="17"/>
  <c r="AC143" i="17"/>
  <c r="AD143" i="17"/>
  <c r="AB144" i="17"/>
  <c r="AB140" i="17"/>
  <c r="AB145" i="17"/>
  <c r="AC139" i="17"/>
  <c r="AD139" i="17"/>
  <c r="AB146" i="17"/>
  <c r="AA193" i="4"/>
  <c r="Z193" i="4"/>
  <c r="Z195" i="4"/>
  <c r="AA195" i="4"/>
  <c r="Y185" i="4"/>
  <c r="Y116" i="4"/>
  <c r="Z96" i="4"/>
  <c r="AA96" i="4"/>
  <c r="Y142" i="4"/>
  <c r="Y90" i="4"/>
  <c r="Z82" i="4"/>
  <c r="AA82" i="4"/>
  <c r="Y44" i="4"/>
  <c r="Y169" i="4"/>
  <c r="Y121" i="4"/>
  <c r="AA73" i="4"/>
  <c r="Z73" i="4"/>
  <c r="Z190" i="4"/>
  <c r="AA190" i="4"/>
  <c r="Y62" i="4"/>
  <c r="AA162" i="4"/>
  <c r="Z162" i="4"/>
  <c r="AA187" i="4"/>
  <c r="Z187" i="4"/>
  <c r="Y24" i="4"/>
  <c r="Y70" i="4"/>
  <c r="Y189" i="4"/>
  <c r="Z189" i="4"/>
  <c r="AA189" i="4"/>
  <c r="Y12" i="4"/>
  <c r="Z178" i="4"/>
  <c r="AA178" i="4"/>
  <c r="Y126" i="4"/>
  <c r="Z62" i="4"/>
  <c r="AA62" i="4"/>
  <c r="Y104" i="4"/>
  <c r="Z14" i="4"/>
  <c r="AA14" i="4"/>
  <c r="Y130" i="4"/>
  <c r="Z142" i="4"/>
  <c r="AA142" i="4"/>
  <c r="Y82" i="4"/>
  <c r="Y168" i="4"/>
  <c r="Z28" i="4"/>
  <c r="AA28" i="4"/>
  <c r="Z144" i="4"/>
  <c r="AA144" i="4"/>
  <c r="Y146" i="4"/>
  <c r="Y36" i="4"/>
  <c r="Y167" i="4"/>
  <c r="Y143" i="4"/>
  <c r="Y119" i="4"/>
  <c r="Y95" i="4"/>
  <c r="Y71" i="4"/>
  <c r="Y47" i="4"/>
  <c r="Y23" i="4"/>
  <c r="AA167" i="4"/>
  <c r="Z167" i="4"/>
  <c r="AA143" i="4"/>
  <c r="Z143" i="4"/>
  <c r="AA119" i="4"/>
  <c r="Z119" i="4"/>
  <c r="AA95" i="4"/>
  <c r="Z95" i="4"/>
  <c r="AA71" i="4"/>
  <c r="Z71" i="4"/>
  <c r="AA47" i="4"/>
  <c r="Z47" i="4"/>
  <c r="AA23" i="4"/>
  <c r="Z23" i="4"/>
  <c r="Y195" i="4"/>
  <c r="Z188" i="4"/>
  <c r="AA188" i="4"/>
  <c r="Y38" i="4"/>
  <c r="Z20" i="4"/>
  <c r="AA20" i="4"/>
  <c r="Z48" i="4"/>
  <c r="AA48" i="4"/>
  <c r="Y4" i="4"/>
  <c r="Z34" i="4"/>
  <c r="AA34" i="4"/>
  <c r="Y158" i="4"/>
  <c r="Y145" i="4"/>
  <c r="AA97" i="4"/>
  <c r="Z97" i="4"/>
  <c r="Z158" i="4"/>
  <c r="AA158" i="4"/>
  <c r="Z191" i="4"/>
  <c r="AA191" i="4"/>
  <c r="Z180" i="4"/>
  <c r="AA180" i="4"/>
  <c r="Y201" i="4"/>
  <c r="Z18" i="4"/>
  <c r="AA18" i="4"/>
  <c r="Y183" i="4"/>
  <c r="Y182" i="4"/>
  <c r="Z197" i="4"/>
  <c r="AA197" i="4"/>
  <c r="Y178" i="4"/>
  <c r="Y175" i="4"/>
  <c r="Y114" i="4"/>
  <c r="Y96" i="4"/>
  <c r="Z8" i="4"/>
  <c r="AA8" i="4"/>
  <c r="Z88" i="4"/>
  <c r="AA88" i="4"/>
  <c r="Z40" i="4"/>
  <c r="AA40" i="4"/>
  <c r="Y118" i="4"/>
  <c r="Y74" i="4"/>
  <c r="Y156" i="4"/>
  <c r="Z74" i="4"/>
  <c r="AA74" i="4"/>
  <c r="Z22" i="4"/>
  <c r="AA22" i="4"/>
  <c r="Y134" i="4"/>
  <c r="Y165" i="4"/>
  <c r="Y141" i="4"/>
  <c r="Y117" i="4"/>
  <c r="Y93" i="4"/>
  <c r="Y69" i="4"/>
  <c r="Y45" i="4"/>
  <c r="Y21" i="4"/>
  <c r="Z165" i="4"/>
  <c r="AA165" i="4"/>
  <c r="Z141" i="4"/>
  <c r="AA141" i="4"/>
  <c r="Z117" i="4"/>
  <c r="AA117" i="4"/>
  <c r="AA93" i="4"/>
  <c r="Z93" i="4"/>
  <c r="AA69" i="4"/>
  <c r="Z69" i="4"/>
  <c r="AA45" i="4"/>
  <c r="Z45" i="4"/>
  <c r="AA21" i="4"/>
  <c r="Z21" i="4"/>
  <c r="AA49" i="4"/>
  <c r="Z49" i="4"/>
  <c r="Z185" i="4"/>
  <c r="AA185" i="4"/>
  <c r="Y150" i="4"/>
  <c r="Z184" i="4"/>
  <c r="AA184" i="4"/>
  <c r="Y174" i="4"/>
  <c r="Z122" i="4"/>
  <c r="AA122" i="4"/>
  <c r="Y177" i="4"/>
  <c r="Y198" i="4"/>
  <c r="Y148" i="4"/>
  <c r="Y172" i="4"/>
  <c r="Z76" i="4"/>
  <c r="AA76" i="4"/>
  <c r="Z102" i="4"/>
  <c r="AA102" i="4"/>
  <c r="Z54" i="4"/>
  <c r="AA54" i="4"/>
  <c r="Y88" i="4"/>
  <c r="Y106" i="4"/>
  <c r="Y66" i="4"/>
  <c r="Y144" i="4"/>
  <c r="Z16" i="4"/>
  <c r="AA16" i="4"/>
  <c r="Y122" i="4"/>
  <c r="Y163" i="4"/>
  <c r="Y139" i="4"/>
  <c r="Y115" i="4"/>
  <c r="Y91" i="4"/>
  <c r="Y67" i="4"/>
  <c r="Y43" i="4"/>
  <c r="Y19" i="4"/>
  <c r="Z163" i="4"/>
  <c r="AA163" i="4"/>
  <c r="Z139" i="4"/>
  <c r="AA139" i="4"/>
  <c r="Z115" i="4"/>
  <c r="AA115" i="4"/>
  <c r="AA91" i="4"/>
  <c r="Z91" i="4"/>
  <c r="AA67" i="4"/>
  <c r="Z67" i="4"/>
  <c r="AA43" i="4"/>
  <c r="Z43" i="4"/>
  <c r="AA19" i="4"/>
  <c r="Z19" i="4"/>
  <c r="Y173" i="4"/>
  <c r="Z145" i="4"/>
  <c r="AA145" i="4"/>
  <c r="Y181" i="4"/>
  <c r="Y192" i="4"/>
  <c r="Z201" i="4"/>
  <c r="AA201" i="4"/>
  <c r="Y160" i="4"/>
  <c r="Z172" i="4"/>
  <c r="AA172" i="4"/>
  <c r="Z200" i="4"/>
  <c r="AA200" i="4"/>
  <c r="Z164" i="4"/>
  <c r="AA164" i="4"/>
  <c r="AA126" i="4"/>
  <c r="Z126" i="4"/>
  <c r="Y80" i="4"/>
  <c r="Z128" i="4"/>
  <c r="AA128" i="4"/>
  <c r="Z80" i="4"/>
  <c r="AA80" i="4"/>
  <c r="Z183" i="4"/>
  <c r="AA183" i="4"/>
  <c r="Z130" i="4"/>
  <c r="AA130" i="4"/>
  <c r="Y58" i="4"/>
  <c r="Y132" i="4"/>
  <c r="Z66" i="4"/>
  <c r="AA66" i="4"/>
  <c r="Z10" i="4"/>
  <c r="AA10" i="4"/>
  <c r="Z132" i="4"/>
  <c r="AA132" i="4"/>
  <c r="Y110" i="4"/>
  <c r="Y161" i="4"/>
  <c r="Y137" i="4"/>
  <c r="Y113" i="4"/>
  <c r="Y89" i="4"/>
  <c r="Y65" i="4"/>
  <c r="Y41" i="4"/>
  <c r="Y17" i="4"/>
  <c r="Z161" i="4"/>
  <c r="AA161" i="4"/>
  <c r="Z137" i="4"/>
  <c r="AA137" i="4"/>
  <c r="Z113" i="4"/>
  <c r="AA113" i="4"/>
  <c r="AA89" i="4"/>
  <c r="Z89" i="4"/>
  <c r="AA65" i="4"/>
  <c r="Z65" i="4"/>
  <c r="AA41" i="4"/>
  <c r="Z41" i="4"/>
  <c r="AA17" i="4"/>
  <c r="Z17" i="4"/>
  <c r="AA25" i="4"/>
  <c r="Z25" i="4"/>
  <c r="Y138" i="4"/>
  <c r="AA138" i="4"/>
  <c r="Z138" i="4"/>
  <c r="Z170" i="4"/>
  <c r="AA170" i="4"/>
  <c r="Z92" i="4"/>
  <c r="AA92" i="4"/>
  <c r="Y186" i="4"/>
  <c r="Z198" i="4"/>
  <c r="AA198" i="4"/>
  <c r="Z136" i="4"/>
  <c r="AA136" i="4"/>
  <c r="Y194" i="4"/>
  <c r="Z44" i="4"/>
  <c r="AA44" i="4"/>
  <c r="Z94" i="4"/>
  <c r="AA94" i="4"/>
  <c r="Z46" i="4"/>
  <c r="AA46" i="4"/>
  <c r="Y72" i="4"/>
  <c r="Z181" i="4"/>
  <c r="AA181" i="4"/>
  <c r="Y50" i="4"/>
  <c r="Y120" i="4"/>
  <c r="Z4" i="4"/>
  <c r="AA4" i="4"/>
  <c r="Y100" i="4"/>
  <c r="Y159" i="4"/>
  <c r="Y135" i="4"/>
  <c r="Y111" i="4"/>
  <c r="Y87" i="4"/>
  <c r="Y63" i="4"/>
  <c r="Y39" i="4"/>
  <c r="Y15" i="4"/>
  <c r="Z159" i="4"/>
  <c r="AA159" i="4"/>
  <c r="AA135" i="4"/>
  <c r="Z135" i="4"/>
  <c r="Z111" i="4"/>
  <c r="AA111" i="4"/>
  <c r="AA87" i="4"/>
  <c r="Z87" i="4"/>
  <c r="AA63" i="4"/>
  <c r="Z63" i="4"/>
  <c r="AA39" i="4"/>
  <c r="Z39" i="4"/>
  <c r="AA15" i="4"/>
  <c r="Z15" i="4"/>
  <c r="Z171" i="4"/>
  <c r="AA171" i="4"/>
  <c r="Z121" i="4"/>
  <c r="AA121" i="4"/>
  <c r="Y124" i="4"/>
  <c r="Y162" i="4"/>
  <c r="Y176" i="4"/>
  <c r="Z148" i="4"/>
  <c r="AA148" i="4"/>
  <c r="Z160" i="4"/>
  <c r="AA160" i="4"/>
  <c r="Y188" i="4"/>
  <c r="Z30" i="4"/>
  <c r="AA30" i="4"/>
  <c r="Z134" i="4"/>
  <c r="AA134" i="4"/>
  <c r="Y32" i="4"/>
  <c r="Y64" i="4"/>
  <c r="Z72" i="4"/>
  <c r="AA72" i="4"/>
  <c r="Z179" i="4"/>
  <c r="AA179" i="4"/>
  <c r="Y42" i="4"/>
  <c r="Y108" i="4"/>
  <c r="Z58" i="4"/>
  <c r="AA58" i="4"/>
  <c r="Y92" i="4"/>
  <c r="Y157" i="4"/>
  <c r="Y133" i="4"/>
  <c r="Y109" i="4"/>
  <c r="Y85" i="4"/>
  <c r="Y61" i="4"/>
  <c r="Y37" i="4"/>
  <c r="Y13" i="4"/>
  <c r="Z157" i="4"/>
  <c r="AA157" i="4"/>
  <c r="AA133" i="4"/>
  <c r="Z133" i="4"/>
  <c r="Z109" i="4"/>
  <c r="AA109" i="4"/>
  <c r="AA85" i="4"/>
  <c r="Z85" i="4"/>
  <c r="AA61" i="4"/>
  <c r="Z61" i="4"/>
  <c r="AA37" i="4"/>
  <c r="Z37" i="4"/>
  <c r="AA13" i="4"/>
  <c r="Z13" i="4"/>
  <c r="Z169" i="4"/>
  <c r="AA169" i="4"/>
  <c r="Y196" i="4"/>
  <c r="Z199" i="4"/>
  <c r="AA199" i="4"/>
  <c r="Z60" i="4"/>
  <c r="AA60" i="4"/>
  <c r="Y112" i="4"/>
  <c r="Z192" i="4"/>
  <c r="AA192" i="4"/>
  <c r="Z110" i="4"/>
  <c r="AA110" i="4"/>
  <c r="Y140" i="4"/>
  <c r="Y152" i="4"/>
  <c r="Z182" i="4"/>
  <c r="AA182" i="4"/>
  <c r="Z12" i="4"/>
  <c r="AA12" i="4"/>
  <c r="Z86" i="4"/>
  <c r="AA86" i="4"/>
  <c r="Z38" i="4"/>
  <c r="AA38" i="4"/>
  <c r="AA114" i="4"/>
  <c r="Z114" i="4"/>
  <c r="Y26" i="4"/>
  <c r="Y56" i="4"/>
  <c r="Z116" i="4"/>
  <c r="AA116" i="4"/>
  <c r="AA177" i="4"/>
  <c r="Z177" i="4"/>
  <c r="AA166" i="4"/>
  <c r="Z166" i="4"/>
  <c r="Z118" i="4"/>
  <c r="AA118" i="4"/>
  <c r="Y34" i="4"/>
  <c r="Z168" i="4"/>
  <c r="AA168" i="4"/>
  <c r="Z120" i="4"/>
  <c r="AA120" i="4"/>
  <c r="Y84" i="4"/>
  <c r="Y155" i="4"/>
  <c r="Y131" i="4"/>
  <c r="Y107" i="4"/>
  <c r="Y83" i="4"/>
  <c r="Y59" i="4"/>
  <c r="Y35" i="4"/>
  <c r="Y11" i="4"/>
  <c r="AA155" i="4"/>
  <c r="Z155" i="4"/>
  <c r="AA131" i="4"/>
  <c r="Z131" i="4"/>
  <c r="AA107" i="4"/>
  <c r="Z107" i="4"/>
  <c r="AA83" i="4"/>
  <c r="Z83" i="4"/>
  <c r="AA59" i="4"/>
  <c r="Z59" i="4"/>
  <c r="AA35" i="4"/>
  <c r="Z35" i="4"/>
  <c r="AA11" i="4"/>
  <c r="Z11" i="4"/>
  <c r="Y94" i="4"/>
  <c r="Y25" i="4"/>
  <c r="Y190" i="4"/>
  <c r="AA150" i="4"/>
  <c r="Z150" i="4"/>
  <c r="Y193" i="4"/>
  <c r="Z100" i="4"/>
  <c r="AA100" i="4"/>
  <c r="Z140" i="4"/>
  <c r="AA140" i="4"/>
  <c r="Y179" i="4"/>
  <c r="Z84" i="4"/>
  <c r="AA84" i="4"/>
  <c r="Y86" i="4"/>
  <c r="Y20" i="4"/>
  <c r="Y48" i="4"/>
  <c r="Z64" i="4"/>
  <c r="AA64" i="4"/>
  <c r="Z175" i="4"/>
  <c r="AA175" i="4"/>
  <c r="Y28" i="4"/>
  <c r="Z98" i="4"/>
  <c r="AA98" i="4"/>
  <c r="Z50" i="4"/>
  <c r="AA50" i="4"/>
  <c r="Y76" i="4"/>
  <c r="Y153" i="4"/>
  <c r="Y129" i="4"/>
  <c r="Y105" i="4"/>
  <c r="Y81" i="4"/>
  <c r="Y57" i="4"/>
  <c r="Y33" i="4"/>
  <c r="Y9" i="4"/>
  <c r="Z153" i="4"/>
  <c r="AA153" i="4"/>
  <c r="Z129" i="4"/>
  <c r="AA129" i="4"/>
  <c r="Z105" i="4"/>
  <c r="AA105" i="4"/>
  <c r="AA81" i="4"/>
  <c r="Z81" i="4"/>
  <c r="AA57" i="4"/>
  <c r="Z57" i="4"/>
  <c r="AA33" i="4"/>
  <c r="Z33" i="4"/>
  <c r="AA9" i="4"/>
  <c r="Z9" i="4"/>
  <c r="Y102" i="4"/>
  <c r="Y73" i="4"/>
  <c r="Y184" i="4"/>
  <c r="Z24" i="4"/>
  <c r="AA24" i="4"/>
  <c r="Y187" i="4"/>
  <c r="Z186" i="4"/>
  <c r="AA186" i="4"/>
  <c r="Y164" i="4"/>
  <c r="Z52" i="4"/>
  <c r="AA52" i="4"/>
  <c r="Y54" i="4"/>
  <c r="Z78" i="4"/>
  <c r="AA78" i="4"/>
  <c r="Y14" i="4"/>
  <c r="Y40" i="4"/>
  <c r="Z173" i="4"/>
  <c r="AA173" i="4"/>
  <c r="Y22" i="4"/>
  <c r="Y68" i="4"/>
  <c r="Y151" i="4"/>
  <c r="Y127" i="4"/>
  <c r="Y103" i="4"/>
  <c r="Y79" i="4"/>
  <c r="Y55" i="4"/>
  <c r="Y31" i="4"/>
  <c r="Y7" i="4"/>
  <c r="Z151" i="4"/>
  <c r="AA151" i="4"/>
  <c r="Z127" i="4"/>
  <c r="AA127" i="4"/>
  <c r="AA103" i="4"/>
  <c r="Z103" i="4"/>
  <c r="AA79" i="4"/>
  <c r="Z79" i="4"/>
  <c r="AA55" i="4"/>
  <c r="Z55" i="4"/>
  <c r="AA31" i="4"/>
  <c r="Z31" i="4"/>
  <c r="AA7" i="4"/>
  <c r="Z7" i="4"/>
  <c r="Z146" i="4"/>
  <c r="AA146" i="4"/>
  <c r="Y30" i="4"/>
  <c r="Y49" i="4"/>
  <c r="Y199" i="4"/>
  <c r="Z124" i="4"/>
  <c r="AA124" i="4"/>
  <c r="Y180" i="4"/>
  <c r="Z36" i="4"/>
  <c r="AA36" i="4"/>
  <c r="Y136" i="4"/>
  <c r="Z68" i="4"/>
  <c r="AA68" i="4"/>
  <c r="Y78" i="4"/>
  <c r="Z152" i="4"/>
  <c r="AA152" i="4"/>
  <c r="Z194" i="4"/>
  <c r="AA194" i="4"/>
  <c r="Y197" i="4"/>
  <c r="Y6" i="4"/>
  <c r="Y8" i="4"/>
  <c r="Z32" i="4"/>
  <c r="AA32" i="4"/>
  <c r="Z104" i="4"/>
  <c r="AA104" i="4"/>
  <c r="Z56" i="4"/>
  <c r="AA56" i="4"/>
  <c r="Y166" i="4"/>
  <c r="AA154" i="4"/>
  <c r="Z154" i="4"/>
  <c r="Z106" i="4"/>
  <c r="AA106" i="4"/>
  <c r="Y16" i="4"/>
  <c r="Z90" i="4"/>
  <c r="AA90" i="4"/>
  <c r="Z42" i="4"/>
  <c r="AA42" i="4"/>
  <c r="Z156" i="4"/>
  <c r="AA156" i="4"/>
  <c r="Z108" i="4"/>
  <c r="AA108" i="4"/>
  <c r="Y60" i="4"/>
  <c r="Y149" i="4"/>
  <c r="Y125" i="4"/>
  <c r="Y101" i="4"/>
  <c r="Y77" i="4"/>
  <c r="Y53" i="4"/>
  <c r="Y29" i="4"/>
  <c r="Y5" i="4"/>
  <c r="Z149" i="4"/>
  <c r="AA149" i="4"/>
  <c r="Z125" i="4"/>
  <c r="AA125" i="4"/>
  <c r="AA101" i="4"/>
  <c r="Z101" i="4"/>
  <c r="AA77" i="4"/>
  <c r="Z77" i="4"/>
  <c r="AA53" i="4"/>
  <c r="Z53" i="4"/>
  <c r="AA29" i="4"/>
  <c r="Z29" i="4"/>
  <c r="AA5" i="4"/>
  <c r="Z5" i="4"/>
  <c r="Y97" i="4"/>
  <c r="Z174" i="4"/>
  <c r="AA174" i="4"/>
  <c r="Z196" i="4"/>
  <c r="AA196" i="4"/>
  <c r="Y18" i="4"/>
  <c r="Z112" i="4"/>
  <c r="AA112" i="4"/>
  <c r="Z176" i="4"/>
  <c r="AA176" i="4"/>
  <c r="Y200" i="4"/>
  <c r="Y46" i="4"/>
  <c r="Y191" i="4"/>
  <c r="Z6" i="4"/>
  <c r="AA6" i="4"/>
  <c r="Z70" i="4"/>
  <c r="AA70" i="4"/>
  <c r="Y128" i="4"/>
  <c r="Z26" i="4"/>
  <c r="AA26" i="4"/>
  <c r="Y154" i="4"/>
  <c r="Y98" i="4"/>
  <c r="Y10" i="4"/>
  <c r="Y170" i="4"/>
  <c r="Y52" i="4"/>
  <c r="Y171" i="4"/>
  <c r="Y147" i="4"/>
  <c r="Y123" i="4"/>
  <c r="Y99" i="4"/>
  <c r="Y75" i="4"/>
  <c r="Y51" i="4"/>
  <c r="Y27" i="4"/>
  <c r="Y3" i="4"/>
  <c r="Z147" i="4"/>
  <c r="AA147" i="4"/>
  <c r="Z123" i="4"/>
  <c r="AA123" i="4"/>
  <c r="AA99" i="4"/>
  <c r="Z99" i="4"/>
  <c r="AA75" i="4"/>
  <c r="Z75" i="4"/>
  <c r="AA51" i="4"/>
  <c r="Z51" i="4"/>
  <c r="AA27" i="4"/>
  <c r="Z27" i="4"/>
  <c r="AA3" i="4"/>
  <c r="Z3" i="4"/>
  <c r="AB130" i="17"/>
  <c r="AC128" i="17"/>
  <c r="AD128" i="17"/>
  <c r="AB131" i="17"/>
  <c r="AC136" i="17"/>
  <c r="AD136" i="17"/>
  <c r="AB121" i="17"/>
  <c r="AC130" i="17"/>
  <c r="AD130" i="17"/>
  <c r="AC126" i="17"/>
  <c r="AD126" i="17"/>
  <c r="AC134" i="17"/>
  <c r="AD134" i="17"/>
  <c r="AB124" i="17"/>
  <c r="AD137" i="17"/>
  <c r="AC137" i="17"/>
  <c r="AB135" i="17"/>
  <c r="AB122" i="17"/>
  <c r="AC127" i="17"/>
  <c r="AD127" i="17"/>
  <c r="AB137" i="17"/>
  <c r="AC133" i="17"/>
  <c r="AD133" i="17"/>
  <c r="AB132" i="17"/>
  <c r="AB128" i="17"/>
  <c r="AB136" i="17"/>
  <c r="AB126" i="17"/>
  <c r="AC131" i="17"/>
  <c r="AD131" i="17"/>
  <c r="AB134" i="17"/>
  <c r="AC120" i="17"/>
  <c r="AD120" i="17"/>
  <c r="AB133" i="17"/>
  <c r="AC129" i="17"/>
  <c r="AD129" i="17"/>
  <c r="AB123" i="17"/>
  <c r="AC124" i="17"/>
  <c r="AD124" i="17"/>
  <c r="AB129" i="17"/>
  <c r="AC125" i="17"/>
  <c r="AD125" i="17"/>
  <c r="AC132" i="17"/>
  <c r="AD132" i="17"/>
  <c r="AC122" i="17"/>
  <c r="AD122" i="17"/>
  <c r="AB127" i="17"/>
  <c r="AD135" i="17"/>
  <c r="AC135" i="17"/>
  <c r="AB125" i="17"/>
  <c r="AC121" i="17"/>
  <c r="AD121" i="17"/>
  <c r="AC123" i="17"/>
  <c r="AD123" i="17"/>
  <c r="AB120" i="17"/>
  <c r="AD99" i="17"/>
  <c r="AC99" i="17"/>
  <c r="AC90" i="17"/>
  <c r="AD90" i="17"/>
  <c r="AC94" i="17"/>
  <c r="AD94" i="17"/>
  <c r="AC97" i="17"/>
  <c r="AD97" i="17"/>
  <c r="AB109" i="17"/>
  <c r="AB61" i="17"/>
  <c r="AC15" i="17"/>
  <c r="AD15" i="17"/>
  <c r="AC57" i="17"/>
  <c r="AD57" i="17"/>
  <c r="AC33" i="17"/>
  <c r="AD33" i="17"/>
  <c r="AC75" i="17"/>
  <c r="AD75" i="17"/>
  <c r="AC51" i="17"/>
  <c r="AD51" i="17"/>
  <c r="AC27" i="17"/>
  <c r="AD27" i="17"/>
  <c r="AB98" i="17"/>
  <c r="AB79" i="17"/>
  <c r="AB55" i="17"/>
  <c r="AB31" i="17"/>
  <c r="AB7" i="17"/>
  <c r="AD96" i="17"/>
  <c r="AC96" i="17"/>
  <c r="AC72" i="17"/>
  <c r="AD72" i="17"/>
  <c r="AC48" i="17"/>
  <c r="AD48" i="17"/>
  <c r="AC24" i="17"/>
  <c r="AD24" i="17"/>
  <c r="AC85" i="17"/>
  <c r="AD85" i="17"/>
  <c r="AB62" i="17"/>
  <c r="AB38" i="17"/>
  <c r="AD78" i="17"/>
  <c r="AC78" i="17"/>
  <c r="AD54" i="17"/>
  <c r="AC54" i="17"/>
  <c r="AD30" i="17"/>
  <c r="AC30" i="17"/>
  <c r="AC98" i="17"/>
  <c r="AD98" i="17"/>
  <c r="AB57" i="17"/>
  <c r="AB93" i="17"/>
  <c r="AC95" i="17"/>
  <c r="AD95" i="17"/>
  <c r="AB100" i="17"/>
  <c r="AB76" i="17"/>
  <c r="AB52" i="17"/>
  <c r="AB28" i="17"/>
  <c r="AB4" i="17"/>
  <c r="AC9" i="17"/>
  <c r="AD9" i="17"/>
  <c r="AD119" i="17"/>
  <c r="AC119" i="17"/>
  <c r="AB89" i="17"/>
  <c r="AC89" i="17"/>
  <c r="AD89" i="17"/>
  <c r="AB53" i="17"/>
  <c r="AC77" i="17"/>
  <c r="AD77" i="17"/>
  <c r="AC53" i="17"/>
  <c r="AD53" i="17"/>
  <c r="AC29" i="17"/>
  <c r="AD29" i="17"/>
  <c r="AB117" i="17"/>
  <c r="AB95" i="17"/>
  <c r="AC71" i="17"/>
  <c r="AD71" i="17"/>
  <c r="AC47" i="17"/>
  <c r="AD47" i="17"/>
  <c r="AC23" i="17"/>
  <c r="AD23" i="17"/>
  <c r="AC117" i="17"/>
  <c r="AD117" i="17"/>
  <c r="AC10" i="17"/>
  <c r="AD10" i="17"/>
  <c r="AB75" i="17"/>
  <c r="AB51" i="17"/>
  <c r="AB27" i="17"/>
  <c r="AB3" i="17"/>
  <c r="AC92" i="17"/>
  <c r="AD92" i="17"/>
  <c r="AC68" i="17"/>
  <c r="AD68" i="17"/>
  <c r="AC44" i="17"/>
  <c r="AD44" i="17"/>
  <c r="AC20" i="17"/>
  <c r="AD20" i="17"/>
  <c r="AC5" i="17"/>
  <c r="AD5" i="17"/>
  <c r="AB14" i="17"/>
  <c r="AB58" i="17"/>
  <c r="AB34" i="17"/>
  <c r="AB99" i="17"/>
  <c r="AD74" i="17"/>
  <c r="AC74" i="17"/>
  <c r="AD50" i="17"/>
  <c r="AC50" i="17"/>
  <c r="AD26" i="17"/>
  <c r="AC26" i="17"/>
  <c r="AB94" i="17"/>
  <c r="AC86" i="17"/>
  <c r="AD86" i="17"/>
  <c r="AB49" i="17"/>
  <c r="AC6" i="17"/>
  <c r="AD6" i="17"/>
  <c r="AB5" i="17"/>
  <c r="AB96" i="17"/>
  <c r="AB72" i="17"/>
  <c r="AB48" i="17"/>
  <c r="AB24" i="17"/>
  <c r="AB118" i="17"/>
  <c r="AC14" i="17"/>
  <c r="AD14" i="17"/>
  <c r="AD115" i="17"/>
  <c r="AC115" i="17"/>
  <c r="AD91" i="17"/>
  <c r="AC91" i="17"/>
  <c r="AC82" i="17"/>
  <c r="AD82" i="17"/>
  <c r="AC81" i="17"/>
  <c r="AD81" i="17"/>
  <c r="AB45" i="17"/>
  <c r="AC73" i="17"/>
  <c r="AD73" i="17"/>
  <c r="AC49" i="17"/>
  <c r="AD49" i="17"/>
  <c r="AC25" i="17"/>
  <c r="AD25" i="17"/>
  <c r="AC67" i="17"/>
  <c r="AD67" i="17"/>
  <c r="AC43" i="17"/>
  <c r="AD43" i="17"/>
  <c r="AC19" i="17"/>
  <c r="AD19" i="17"/>
  <c r="AB114" i="17"/>
  <c r="AB90" i="17"/>
  <c r="AC3" i="17"/>
  <c r="AD3" i="17"/>
  <c r="AB71" i="17"/>
  <c r="AB47" i="17"/>
  <c r="AB23" i="17"/>
  <c r="AD112" i="17"/>
  <c r="AC112" i="17"/>
  <c r="AD88" i="17"/>
  <c r="AC88" i="17"/>
  <c r="AC64" i="17"/>
  <c r="AD64" i="17"/>
  <c r="AC40" i="17"/>
  <c r="AD40" i="17"/>
  <c r="AC16" i="17"/>
  <c r="AD16" i="17"/>
  <c r="AB9" i="17"/>
  <c r="AB78" i="17"/>
  <c r="AB54" i="17"/>
  <c r="AB30" i="17"/>
  <c r="AB119" i="17"/>
  <c r="AD70" i="17"/>
  <c r="AC70" i="17"/>
  <c r="AD46" i="17"/>
  <c r="AC46" i="17"/>
  <c r="AD22" i="17"/>
  <c r="AC22" i="17"/>
  <c r="AB113" i="17"/>
  <c r="AB81" i="17"/>
  <c r="AB41" i="17"/>
  <c r="AC111" i="17"/>
  <c r="AD111" i="17"/>
  <c r="AC87" i="17"/>
  <c r="AD87" i="17"/>
  <c r="AB92" i="17"/>
  <c r="AB68" i="17"/>
  <c r="AB44" i="17"/>
  <c r="AC106" i="17"/>
  <c r="AD106" i="17"/>
  <c r="AD7" i="17"/>
  <c r="AC7" i="17"/>
  <c r="AB13" i="17"/>
  <c r="AC110" i="17"/>
  <c r="AD110" i="17"/>
  <c r="AC116" i="17"/>
  <c r="AD116" i="17"/>
  <c r="AB37" i="17"/>
  <c r="AC69" i="17"/>
  <c r="AD69" i="17"/>
  <c r="AC45" i="17"/>
  <c r="AD45" i="17"/>
  <c r="AC21" i="17"/>
  <c r="AD21" i="17"/>
  <c r="AB111" i="17"/>
  <c r="AB87" i="17"/>
  <c r="AC63" i="17"/>
  <c r="AD63" i="17"/>
  <c r="AC39" i="17"/>
  <c r="AD39" i="17"/>
  <c r="AB10" i="17"/>
  <c r="AB67" i="17"/>
  <c r="AB43" i="17"/>
  <c r="AB19" i="17"/>
  <c r="AC108" i="17"/>
  <c r="AD108" i="17"/>
  <c r="AC84" i="17"/>
  <c r="AD84" i="17"/>
  <c r="AC60" i="17"/>
  <c r="AD60" i="17"/>
  <c r="AC36" i="17"/>
  <c r="AD36" i="17"/>
  <c r="AC12" i="17"/>
  <c r="AD12" i="17"/>
  <c r="AC109" i="17"/>
  <c r="AD109" i="17"/>
  <c r="AC118" i="17"/>
  <c r="AD118" i="17"/>
  <c r="AB74" i="17"/>
  <c r="AB50" i="17"/>
  <c r="AB26" i="17"/>
  <c r="AB115" i="17"/>
  <c r="AB91" i="17"/>
  <c r="AD66" i="17"/>
  <c r="AC66" i="17"/>
  <c r="AD42" i="17"/>
  <c r="AC42" i="17"/>
  <c r="AD18" i="17"/>
  <c r="AC18" i="17"/>
  <c r="AB110" i="17"/>
  <c r="AB86" i="17"/>
  <c r="AC11" i="17"/>
  <c r="AD11" i="17"/>
  <c r="AB116" i="17"/>
  <c r="AB33" i="17"/>
  <c r="AB112" i="17"/>
  <c r="AB88" i="17"/>
  <c r="AB64" i="17"/>
  <c r="AB40" i="17"/>
  <c r="AB16" i="17"/>
  <c r="AD107" i="17"/>
  <c r="AC107" i="17"/>
  <c r="AC83" i="17"/>
  <c r="AD83" i="17"/>
  <c r="AB105" i="17"/>
  <c r="AC113" i="17"/>
  <c r="AD113" i="17"/>
  <c r="AB77" i="17"/>
  <c r="AB29" i="17"/>
  <c r="AC65" i="17"/>
  <c r="AD65" i="17"/>
  <c r="AC41" i="17"/>
  <c r="AD41" i="17"/>
  <c r="AC17" i="17"/>
  <c r="AD17" i="17"/>
  <c r="AC59" i="17"/>
  <c r="AD59" i="17"/>
  <c r="AC35" i="17"/>
  <c r="AD35" i="17"/>
  <c r="AB106" i="17"/>
  <c r="AB82" i="17"/>
  <c r="AB63" i="17"/>
  <c r="AB39" i="17"/>
  <c r="AB15" i="17"/>
  <c r="AD104" i="17"/>
  <c r="AC104" i="17"/>
  <c r="AD80" i="17"/>
  <c r="AC80" i="17"/>
  <c r="AC56" i="17"/>
  <c r="AD56" i="17"/>
  <c r="AC32" i="17"/>
  <c r="AD32" i="17"/>
  <c r="AC8" i="17"/>
  <c r="AD8" i="17"/>
  <c r="AB20" i="17"/>
  <c r="AC101" i="17"/>
  <c r="AD101" i="17"/>
  <c r="AB70" i="17"/>
  <c r="AB46" i="17"/>
  <c r="AB22" i="17"/>
  <c r="AD62" i="17"/>
  <c r="AC62" i="17"/>
  <c r="AD38" i="17"/>
  <c r="AC38" i="17"/>
  <c r="AC102" i="17"/>
  <c r="AD102" i="17"/>
  <c r="AB73" i="17"/>
  <c r="AB25" i="17"/>
  <c r="AC103" i="17"/>
  <c r="AD103" i="17"/>
  <c r="AB108" i="17"/>
  <c r="AB84" i="17"/>
  <c r="AB60" i="17"/>
  <c r="AB36" i="17"/>
  <c r="AB12" i="17"/>
  <c r="AC13" i="17"/>
  <c r="AD13" i="17"/>
  <c r="AC105" i="17"/>
  <c r="AD105" i="17"/>
  <c r="AB6" i="17"/>
  <c r="AB69" i="17"/>
  <c r="AB21" i="17"/>
  <c r="AC61" i="17"/>
  <c r="AD61" i="17"/>
  <c r="AC37" i="17"/>
  <c r="AD37" i="17"/>
  <c r="AB103" i="17"/>
  <c r="AC79" i="17"/>
  <c r="AD79" i="17"/>
  <c r="AC55" i="17"/>
  <c r="AD55" i="17"/>
  <c r="AC31" i="17"/>
  <c r="AD31" i="17"/>
  <c r="AB85" i="17"/>
  <c r="AB59" i="17"/>
  <c r="AB35" i="17"/>
  <c r="AB11" i="17"/>
  <c r="AC100" i="17"/>
  <c r="AD100" i="17"/>
  <c r="AC76" i="17"/>
  <c r="AD76" i="17"/>
  <c r="AC52" i="17"/>
  <c r="AD52" i="17"/>
  <c r="AC28" i="17"/>
  <c r="AD28" i="17"/>
  <c r="AC4" i="17"/>
  <c r="AD4" i="17"/>
  <c r="AC93" i="17"/>
  <c r="AD93" i="17"/>
  <c r="AB66" i="17"/>
  <c r="AB42" i="17"/>
  <c r="AB18" i="17"/>
  <c r="AB107" i="17"/>
  <c r="AB83" i="17"/>
  <c r="AD58" i="17"/>
  <c r="AC58" i="17"/>
  <c r="AD34" i="17"/>
  <c r="AC34" i="17"/>
  <c r="AC114" i="17"/>
  <c r="AD114" i="17"/>
  <c r="AB102" i="17"/>
  <c r="AB101" i="17"/>
  <c r="AB97" i="17"/>
  <c r="AB65" i="17"/>
  <c r="AB17" i="17"/>
  <c r="AB104" i="17"/>
  <c r="AB80" i="17"/>
  <c r="AB56" i="17"/>
  <c r="AB32" i="17"/>
  <c r="AB8" i="17"/>
  <c r="S32" i="16"/>
  <c r="R32" i="16"/>
  <c r="Q32" i="16"/>
  <c r="S31" i="16"/>
  <c r="R31" i="16"/>
  <c r="Q31" i="16"/>
  <c r="Q1" i="16"/>
  <c r="P1" i="16"/>
  <c r="O1" i="16"/>
  <c r="Q22" i="16"/>
  <c r="Q26" i="16"/>
  <c r="R22" i="16"/>
  <c r="R26" i="16"/>
  <c r="Q29" i="16"/>
  <c r="S22" i="16"/>
  <c r="S26" i="16"/>
  <c r="S30" i="16"/>
  <c r="R28" i="16"/>
  <c r="Q23" i="16"/>
  <c r="Q27" i="16"/>
  <c r="R23" i="16"/>
  <c r="R27" i="16"/>
  <c r="S27" i="16"/>
  <c r="Q28" i="16"/>
  <c r="S23" i="16"/>
  <c r="Q24" i="16"/>
  <c r="R24" i="16"/>
  <c r="S24" i="16"/>
  <c r="S28" i="16"/>
  <c r="Q25" i="16"/>
  <c r="R25" i="16"/>
  <c r="R29" i="16"/>
  <c r="R30" i="16"/>
  <c r="S25" i="16"/>
  <c r="S29" i="16"/>
  <c r="Q30" i="16"/>
  <c r="S21" i="16"/>
  <c r="R21" i="16"/>
  <c r="Q21" i="16"/>
  <c r="Q17" i="16"/>
  <c r="Q37" i="16"/>
  <c r="Q19" i="16"/>
  <c r="AD2" i="16"/>
  <c r="AC2" i="16"/>
  <c r="AB2" i="16"/>
  <c r="Q38" i="16" s="1"/>
  <c r="R38" i="16" s="1"/>
  <c r="Z171" i="15"/>
  <c r="AB175" i="15"/>
  <c r="AA175" i="15"/>
  <c r="AA202" i="15"/>
  <c r="AB202" i="15"/>
  <c r="Z98" i="15"/>
  <c r="Z210" i="15"/>
  <c r="AB136" i="15"/>
  <c r="AA136" i="15"/>
  <c r="Z208" i="15"/>
  <c r="Z190" i="15"/>
  <c r="Z154" i="15"/>
  <c r="AB127" i="15"/>
  <c r="AA127" i="15"/>
  <c r="AB148" i="15"/>
  <c r="AA148" i="15"/>
  <c r="AA204" i="15"/>
  <c r="AB204" i="15"/>
  <c r="AB195" i="15"/>
  <c r="AA195" i="15"/>
  <c r="Z163" i="15"/>
  <c r="Z115" i="15"/>
  <c r="Z144" i="15"/>
  <c r="Z120" i="15"/>
  <c r="AA73" i="15"/>
  <c r="AB73" i="15"/>
  <c r="AA13" i="15"/>
  <c r="AB13" i="15"/>
  <c r="Z114" i="15"/>
  <c r="Z78" i="15"/>
  <c r="AA94" i="15"/>
  <c r="AB94" i="15"/>
  <c r="AB182" i="15"/>
  <c r="AA182" i="15"/>
  <c r="AA158" i="15"/>
  <c r="AB158" i="15"/>
  <c r="AA134" i="15"/>
  <c r="AB134" i="15"/>
  <c r="Z58" i="15"/>
  <c r="AB115" i="15"/>
  <c r="AA115" i="15"/>
  <c r="AA91" i="15"/>
  <c r="AB91" i="15"/>
  <c r="AA67" i="15"/>
  <c r="AB67" i="15"/>
  <c r="AA43" i="15"/>
  <c r="AB43" i="15"/>
  <c r="AA19" i="15"/>
  <c r="AB19" i="15"/>
  <c r="AA96" i="15"/>
  <c r="AB96" i="15"/>
  <c r="AA72" i="15"/>
  <c r="AB72" i="15"/>
  <c r="AA48" i="15"/>
  <c r="AB48" i="15"/>
  <c r="AA24" i="15"/>
  <c r="AB24" i="15"/>
  <c r="AA30" i="15"/>
  <c r="AB30" i="15"/>
  <c r="Z191" i="15"/>
  <c r="Z81" i="15"/>
  <c r="AA74" i="15"/>
  <c r="AB74" i="15"/>
  <c r="Z185" i="15"/>
  <c r="Z126" i="15"/>
  <c r="Z173" i="15"/>
  <c r="AA14" i="15"/>
  <c r="AB14" i="15"/>
  <c r="Z151" i="15"/>
  <c r="Z101" i="15"/>
  <c r="Z181" i="15"/>
  <c r="Z138" i="15"/>
  <c r="Z65" i="15"/>
  <c r="AA200" i="15"/>
  <c r="AB200" i="15"/>
  <c r="AB160" i="15"/>
  <c r="AA160" i="15"/>
  <c r="AB10" i="15"/>
  <c r="AA10" i="15"/>
  <c r="Z25" i="15"/>
  <c r="Z153" i="15"/>
  <c r="Z129" i="15"/>
  <c r="AA54" i="15"/>
  <c r="AB54" i="15"/>
  <c r="AB169" i="15"/>
  <c r="AA169" i="15"/>
  <c r="AA145" i="15"/>
  <c r="AB145" i="15"/>
  <c r="AA121" i="15"/>
  <c r="AB121" i="15"/>
  <c r="Z89" i="15"/>
  <c r="Z77" i="15"/>
  <c r="AA21" i="15"/>
  <c r="AB21" i="15"/>
  <c r="Z50" i="15"/>
  <c r="Z26" i="15"/>
  <c r="Z95" i="15"/>
  <c r="Z71" i="15"/>
  <c r="Z47" i="15"/>
  <c r="Z23" i="15"/>
  <c r="Z100" i="15"/>
  <c r="Z76" i="15"/>
  <c r="Z52" i="15"/>
  <c r="Z28" i="15"/>
  <c r="Z4" i="15"/>
  <c r="Z184" i="15"/>
  <c r="AB156" i="15"/>
  <c r="AA156" i="15"/>
  <c r="Z183" i="15"/>
  <c r="AB123" i="15"/>
  <c r="AA123" i="15"/>
  <c r="Z204" i="15"/>
  <c r="AB176" i="15"/>
  <c r="AA176" i="15"/>
  <c r="Z211" i="15"/>
  <c r="Z215" i="15"/>
  <c r="Z179" i="15"/>
  <c r="AB135" i="15"/>
  <c r="AA135" i="15"/>
  <c r="Z57" i="15"/>
  <c r="Z174" i="15"/>
  <c r="AA213" i="15"/>
  <c r="AB213" i="15"/>
  <c r="Z186" i="15"/>
  <c r="Z147" i="15"/>
  <c r="AA77" i="15"/>
  <c r="AB77" i="15"/>
  <c r="Z140" i="15"/>
  <c r="Z116" i="15"/>
  <c r="AA65" i="15"/>
  <c r="AB65" i="15"/>
  <c r="Z110" i="15"/>
  <c r="Z70" i="15"/>
  <c r="AA18" i="15"/>
  <c r="AB18" i="15"/>
  <c r="AA178" i="15"/>
  <c r="AB178" i="15"/>
  <c r="AA154" i="15"/>
  <c r="AB154" i="15"/>
  <c r="AA130" i="15"/>
  <c r="AB130" i="15"/>
  <c r="AA93" i="15"/>
  <c r="AB93" i="15"/>
  <c r="Z49" i="15"/>
  <c r="AA6" i="15"/>
  <c r="AB6" i="15"/>
  <c r="AB111" i="15"/>
  <c r="AA111" i="15"/>
  <c r="AA87" i="15"/>
  <c r="AB87" i="15"/>
  <c r="AA63" i="15"/>
  <c r="AB63" i="15"/>
  <c r="AA39" i="15"/>
  <c r="AB39" i="15"/>
  <c r="AA15" i="15"/>
  <c r="AB15" i="15"/>
  <c r="AA92" i="15"/>
  <c r="AB92" i="15"/>
  <c r="AA68" i="15"/>
  <c r="AB68" i="15"/>
  <c r="AA44" i="15"/>
  <c r="AB44" i="15"/>
  <c r="AA20" i="15"/>
  <c r="AB20" i="15"/>
  <c r="Z167" i="15"/>
  <c r="AB171" i="15"/>
  <c r="AA171" i="15"/>
  <c r="Z177" i="15"/>
  <c r="AA61" i="15"/>
  <c r="AB61" i="15"/>
  <c r="AB120" i="15"/>
  <c r="AA120" i="15"/>
  <c r="Z85" i="15"/>
  <c r="Z203" i="15"/>
  <c r="AB132" i="15"/>
  <c r="AA132" i="15"/>
  <c r="AA46" i="15"/>
  <c r="AB46" i="15"/>
  <c r="Z213" i="15"/>
  <c r="AB188" i="15"/>
  <c r="AA188" i="15"/>
  <c r="Z45" i="15"/>
  <c r="Z106" i="15"/>
  <c r="Z149" i="15"/>
  <c r="Z125" i="15"/>
  <c r="Z94" i="15"/>
  <c r="AA41" i="15"/>
  <c r="AB41" i="15"/>
  <c r="AA165" i="15"/>
  <c r="AB165" i="15"/>
  <c r="AA141" i="15"/>
  <c r="AB141" i="15"/>
  <c r="AA117" i="15"/>
  <c r="AB117" i="15"/>
  <c r="Z69" i="15"/>
  <c r="Z21" i="15"/>
  <c r="AA98" i="15"/>
  <c r="AB98" i="15"/>
  <c r="Z46" i="15"/>
  <c r="Z22" i="15"/>
  <c r="Z91" i="15"/>
  <c r="Z67" i="15"/>
  <c r="Z43" i="15"/>
  <c r="Z19" i="15"/>
  <c r="Z96" i="15"/>
  <c r="Z72" i="15"/>
  <c r="Z48" i="15"/>
  <c r="Z24" i="15"/>
  <c r="Z82" i="15"/>
  <c r="Z143" i="15"/>
  <c r="Z150" i="15"/>
  <c r="Z214" i="15"/>
  <c r="Z175" i="15"/>
  <c r="AB196" i="15"/>
  <c r="AA196" i="15"/>
  <c r="Z130" i="15"/>
  <c r="Z200" i="15"/>
  <c r="Z73" i="15"/>
  <c r="Z199" i="15"/>
  <c r="AB189" i="15"/>
  <c r="AA189" i="15"/>
  <c r="Z122" i="15"/>
  <c r="AA33" i="15"/>
  <c r="AB33" i="15"/>
  <c r="AA209" i="15"/>
  <c r="AB209" i="15"/>
  <c r="Z136" i="15"/>
  <c r="AA57" i="15"/>
  <c r="AB57" i="15"/>
  <c r="Z62" i="15"/>
  <c r="AA38" i="15"/>
  <c r="AB38" i="15"/>
  <c r="AA105" i="15"/>
  <c r="AB105" i="15"/>
  <c r="AA174" i="15"/>
  <c r="AB174" i="15"/>
  <c r="AA150" i="15"/>
  <c r="AB150" i="15"/>
  <c r="AA126" i="15"/>
  <c r="AB126" i="15"/>
  <c r="Z93" i="15"/>
  <c r="AA107" i="15"/>
  <c r="AB107" i="15"/>
  <c r="AA83" i="15"/>
  <c r="AB83" i="15"/>
  <c r="AA59" i="15"/>
  <c r="AB59" i="15"/>
  <c r="AA35" i="15"/>
  <c r="AB35" i="15"/>
  <c r="AA11" i="15"/>
  <c r="AB11" i="15"/>
  <c r="AB112" i="15"/>
  <c r="AA112" i="15"/>
  <c r="AA88" i="15"/>
  <c r="AB88" i="15"/>
  <c r="AA64" i="15"/>
  <c r="AB64" i="15"/>
  <c r="AA40" i="15"/>
  <c r="AB40" i="15"/>
  <c r="AA16" i="15"/>
  <c r="AB16" i="15"/>
  <c r="AB147" i="15"/>
  <c r="AA147" i="15"/>
  <c r="AA198" i="15"/>
  <c r="AB198" i="15"/>
  <c r="AB187" i="15"/>
  <c r="AA187" i="15"/>
  <c r="Z97" i="15"/>
  <c r="Z176" i="15"/>
  <c r="AB102" i="15"/>
  <c r="AA102" i="15"/>
  <c r="Z166" i="15"/>
  <c r="AA66" i="15"/>
  <c r="AB66" i="15"/>
  <c r="Z172" i="15"/>
  <c r="AB172" i="15"/>
  <c r="AA172" i="15"/>
  <c r="AB119" i="15"/>
  <c r="AA119" i="15"/>
  <c r="Z209" i="15"/>
  <c r="AB181" i="15"/>
  <c r="AA181" i="15"/>
  <c r="AA101" i="15"/>
  <c r="AB101" i="15"/>
  <c r="Z9" i="15"/>
  <c r="Z145" i="15"/>
  <c r="Z121" i="15"/>
  <c r="AA161" i="15"/>
  <c r="AB161" i="15"/>
  <c r="AA137" i="15"/>
  <c r="AB137" i="15"/>
  <c r="Z61" i="15"/>
  <c r="Z42" i="15"/>
  <c r="Z18" i="15"/>
  <c r="Z87" i="15"/>
  <c r="Z63" i="15"/>
  <c r="Z39" i="15"/>
  <c r="Z15" i="15"/>
  <c r="Z92" i="15"/>
  <c r="Z68" i="15"/>
  <c r="Z44" i="15"/>
  <c r="Z20" i="15"/>
  <c r="Z182" i="15"/>
  <c r="Z127" i="15"/>
  <c r="AB131" i="15"/>
  <c r="AA131" i="15"/>
  <c r="AA215" i="15"/>
  <c r="AB215" i="15"/>
  <c r="Z13" i="15"/>
  <c r="Z164" i="15"/>
  <c r="AB180" i="15"/>
  <c r="AA180" i="15"/>
  <c r="AB164" i="15"/>
  <c r="AA164" i="15"/>
  <c r="AA58" i="15"/>
  <c r="AB58" i="15"/>
  <c r="Z162" i="15"/>
  <c r="Z170" i="15"/>
  <c r="Z135" i="15"/>
  <c r="AB116" i="15"/>
  <c r="AA116" i="15"/>
  <c r="Z207" i="15"/>
  <c r="AB179" i="15"/>
  <c r="AA179" i="15"/>
  <c r="Z196" i="15"/>
  <c r="AA205" i="15"/>
  <c r="AB205" i="15"/>
  <c r="Z156" i="15"/>
  <c r="Z132" i="15"/>
  <c r="AA45" i="15"/>
  <c r="AB45" i="15"/>
  <c r="Z54" i="15"/>
  <c r="Z5" i="15"/>
  <c r="AA25" i="15"/>
  <c r="AB25" i="15"/>
  <c r="AA194" i="15"/>
  <c r="AB194" i="15"/>
  <c r="AA170" i="15"/>
  <c r="AB170" i="15"/>
  <c r="AA146" i="15"/>
  <c r="AB146" i="15"/>
  <c r="AA122" i="15"/>
  <c r="AB122" i="15"/>
  <c r="Z33" i="15"/>
  <c r="AA103" i="15"/>
  <c r="AB103" i="15"/>
  <c r="AA79" i="15"/>
  <c r="AB79" i="15"/>
  <c r="AA55" i="15"/>
  <c r="AB55" i="15"/>
  <c r="AA31" i="15"/>
  <c r="AB31" i="15"/>
  <c r="AA7" i="15"/>
  <c r="AB7" i="15"/>
  <c r="AA108" i="15"/>
  <c r="AB108" i="15"/>
  <c r="AA84" i="15"/>
  <c r="AB84" i="15"/>
  <c r="AA60" i="15"/>
  <c r="AB60" i="15"/>
  <c r="AA36" i="15"/>
  <c r="AB36" i="15"/>
  <c r="AA12" i="15"/>
  <c r="AB12" i="15"/>
  <c r="AA17" i="15"/>
  <c r="AB17" i="15"/>
  <c r="AA214" i="15"/>
  <c r="AB214" i="15"/>
  <c r="Z158" i="15"/>
  <c r="Z180" i="15"/>
  <c r="Z86" i="15"/>
  <c r="AA207" i="15"/>
  <c r="AB207" i="15"/>
  <c r="AA211" i="15"/>
  <c r="AB211" i="15"/>
  <c r="Z159" i="15"/>
  <c r="Z168" i="15"/>
  <c r="Z197" i="15"/>
  <c r="AB168" i="15"/>
  <c r="AA168" i="15"/>
  <c r="Z111" i="15"/>
  <c r="Z205" i="15"/>
  <c r="Z131" i="15"/>
  <c r="Z90" i="15"/>
  <c r="AB42" i="15"/>
  <c r="AA42" i="15"/>
  <c r="Z165" i="15"/>
  <c r="Z141" i="15"/>
  <c r="Z117" i="15"/>
  <c r="AA78" i="15"/>
  <c r="AB78" i="15"/>
  <c r="AA22" i="15"/>
  <c r="AB22" i="15"/>
  <c r="AA157" i="15"/>
  <c r="AB157" i="15"/>
  <c r="AA133" i="15"/>
  <c r="AB133" i="15"/>
  <c r="Z53" i="15"/>
  <c r="AA113" i="15"/>
  <c r="AB113" i="15"/>
  <c r="Z38" i="15"/>
  <c r="Z14" i="15"/>
  <c r="Z107" i="15"/>
  <c r="Z83" i="15"/>
  <c r="Z59" i="15"/>
  <c r="Z35" i="15"/>
  <c r="Z11" i="15"/>
  <c r="Z112" i="15"/>
  <c r="Z88" i="15"/>
  <c r="Z64" i="15"/>
  <c r="Z40" i="15"/>
  <c r="Z16" i="15"/>
  <c r="Z193" i="15"/>
  <c r="AA210" i="15"/>
  <c r="AB210" i="15"/>
  <c r="Z134" i="15"/>
  <c r="Z198" i="15"/>
  <c r="Z206" i="15"/>
  <c r="Z169" i="15"/>
  <c r="AA81" i="15"/>
  <c r="AB81" i="15"/>
  <c r="AB199" i="15"/>
  <c r="AA199" i="15"/>
  <c r="Z139" i="15"/>
  <c r="AA203" i="15"/>
  <c r="AB203" i="15"/>
  <c r="AB192" i="15"/>
  <c r="AA192" i="15"/>
  <c r="Z194" i="15"/>
  <c r="Z195" i="15"/>
  <c r="AA201" i="15"/>
  <c r="AB201" i="15"/>
  <c r="Z152" i="15"/>
  <c r="Z128" i="15"/>
  <c r="Z105" i="15"/>
  <c r="AA50" i="15"/>
  <c r="AB50" i="15"/>
  <c r="AB190" i="15"/>
  <c r="AA190" i="15"/>
  <c r="AA166" i="15"/>
  <c r="AB166" i="15"/>
  <c r="AA142" i="15"/>
  <c r="AB142" i="15"/>
  <c r="AA118" i="15"/>
  <c r="AB118" i="15"/>
  <c r="AA82" i="15"/>
  <c r="AB82" i="15"/>
  <c r="Z74" i="15"/>
  <c r="AB99" i="15"/>
  <c r="AA99" i="15"/>
  <c r="AA75" i="15"/>
  <c r="AB75" i="15"/>
  <c r="AA51" i="15"/>
  <c r="AB51" i="15"/>
  <c r="AA27" i="15"/>
  <c r="AB27" i="15"/>
  <c r="AA3" i="15"/>
  <c r="AB3" i="15"/>
  <c r="AA104" i="15"/>
  <c r="AB104" i="15"/>
  <c r="AA80" i="15"/>
  <c r="AB80" i="15"/>
  <c r="AA56" i="15"/>
  <c r="AB56" i="15"/>
  <c r="AA32" i="15"/>
  <c r="AB32" i="15"/>
  <c r="AA8" i="15"/>
  <c r="AB8" i="15"/>
  <c r="Z118" i="15"/>
  <c r="AA206" i="15"/>
  <c r="AB206" i="15"/>
  <c r="AA69" i="15"/>
  <c r="AB69" i="15"/>
  <c r="AB191" i="15"/>
  <c r="AA191" i="15"/>
  <c r="AB167" i="15"/>
  <c r="AA167" i="15"/>
  <c r="Z160" i="15"/>
  <c r="AB152" i="15"/>
  <c r="AA152" i="15"/>
  <c r="Z189" i="15"/>
  <c r="Z201" i="15"/>
  <c r="AB106" i="15"/>
  <c r="AA106" i="15"/>
  <c r="AB143" i="15"/>
  <c r="AA143" i="15"/>
  <c r="AB163" i="15"/>
  <c r="AA163" i="15"/>
  <c r="AA29" i="15"/>
  <c r="AB29" i="15"/>
  <c r="Z41" i="15"/>
  <c r="Z161" i="15"/>
  <c r="Z137" i="15"/>
  <c r="AB114" i="15"/>
  <c r="AA114" i="15"/>
  <c r="AB70" i="15"/>
  <c r="AA70" i="15"/>
  <c r="AA9" i="15"/>
  <c r="AB9" i="15"/>
  <c r="AA153" i="15"/>
  <c r="AB153" i="15"/>
  <c r="AA129" i="15"/>
  <c r="AB129" i="15"/>
  <c r="AA89" i="15"/>
  <c r="AB89" i="15"/>
  <c r="AA109" i="15"/>
  <c r="AB109" i="15"/>
  <c r="Z34" i="15"/>
  <c r="Z10" i="15"/>
  <c r="Z103" i="15"/>
  <c r="Z79" i="15"/>
  <c r="Z55" i="15"/>
  <c r="Z31" i="15"/>
  <c r="Z7" i="15"/>
  <c r="Z108" i="15"/>
  <c r="Z84" i="15"/>
  <c r="Z60" i="15"/>
  <c r="Z36" i="15"/>
  <c r="Z12" i="15"/>
  <c r="Z29" i="15"/>
  <c r="AB128" i="15"/>
  <c r="AA128" i="15"/>
  <c r="AB184" i="15"/>
  <c r="AA184" i="15"/>
  <c r="Z146" i="15"/>
  <c r="AB155" i="15"/>
  <c r="AA155" i="15"/>
  <c r="Z102" i="15"/>
  <c r="Z123" i="15"/>
  <c r="Z142" i="15"/>
  <c r="AA49" i="15"/>
  <c r="AB49" i="15"/>
  <c r="Z212" i="15"/>
  <c r="AA185" i="15"/>
  <c r="AB185" i="15"/>
  <c r="Z187" i="15"/>
  <c r="AB159" i="15"/>
  <c r="AA159" i="15"/>
  <c r="AB90" i="15"/>
  <c r="AA90" i="15"/>
  <c r="AA212" i="15"/>
  <c r="AB212" i="15"/>
  <c r="Z148" i="15"/>
  <c r="Z124" i="15"/>
  <c r="AB26" i="15"/>
  <c r="AA26" i="15"/>
  <c r="AA85" i="15"/>
  <c r="AB85" i="15"/>
  <c r="AA5" i="15"/>
  <c r="AB5" i="15"/>
  <c r="AA37" i="15"/>
  <c r="AB37" i="15"/>
  <c r="AA186" i="15"/>
  <c r="AB186" i="15"/>
  <c r="AA162" i="15"/>
  <c r="AB162" i="15"/>
  <c r="AA138" i="15"/>
  <c r="AB138" i="15"/>
  <c r="Z113" i="15"/>
  <c r="Z66" i="15"/>
  <c r="Z17" i="15"/>
  <c r="AA95" i="15"/>
  <c r="AB95" i="15"/>
  <c r="AA71" i="15"/>
  <c r="AB71" i="15"/>
  <c r="AA47" i="15"/>
  <c r="AB47" i="15"/>
  <c r="AA23" i="15"/>
  <c r="AB23" i="15"/>
  <c r="AA100" i="15"/>
  <c r="AB100" i="15"/>
  <c r="AA76" i="15"/>
  <c r="AB76" i="15"/>
  <c r="AA52" i="15"/>
  <c r="AB52" i="15"/>
  <c r="AA28" i="15"/>
  <c r="AB28" i="15"/>
  <c r="AA4" i="15"/>
  <c r="AB4" i="15"/>
  <c r="AB144" i="15"/>
  <c r="AA144" i="15"/>
  <c r="Z202" i="15"/>
  <c r="AB193" i="15"/>
  <c r="AA193" i="15"/>
  <c r="AA177" i="15"/>
  <c r="AB177" i="15"/>
  <c r="AA53" i="15"/>
  <c r="AB53" i="15"/>
  <c r="AB124" i="15"/>
  <c r="AA124" i="15"/>
  <c r="Z178" i="15"/>
  <c r="AB86" i="15"/>
  <c r="AA86" i="15"/>
  <c r="AA97" i="15"/>
  <c r="AB97" i="15"/>
  <c r="Z192" i="15"/>
  <c r="AB139" i="15"/>
  <c r="AA139" i="15"/>
  <c r="AB183" i="15"/>
  <c r="AA183" i="15"/>
  <c r="AB140" i="15"/>
  <c r="AA140" i="15"/>
  <c r="Z119" i="15"/>
  <c r="Z155" i="15"/>
  <c r="Z188" i="15"/>
  <c r="AB151" i="15"/>
  <c r="AA151" i="15"/>
  <c r="AA208" i="15"/>
  <c r="AB208" i="15"/>
  <c r="AB197" i="15"/>
  <c r="AA197" i="15"/>
  <c r="Z157" i="15"/>
  <c r="Z133" i="15"/>
  <c r="AA110" i="15"/>
  <c r="AB110" i="15"/>
  <c r="AA62" i="15"/>
  <c r="AB62" i="15"/>
  <c r="AB173" i="15"/>
  <c r="AA173" i="15"/>
  <c r="AA149" i="15"/>
  <c r="AB149" i="15"/>
  <c r="AA125" i="15"/>
  <c r="AB125" i="15"/>
  <c r="Z37" i="15"/>
  <c r="AA34" i="15"/>
  <c r="AB34" i="15"/>
  <c r="Z109" i="15"/>
  <c r="Z30" i="15"/>
  <c r="Z6" i="15"/>
  <c r="Z99" i="15"/>
  <c r="Z75" i="15"/>
  <c r="Z51" i="15"/>
  <c r="Z27" i="15"/>
  <c r="Z3" i="15"/>
  <c r="Z104" i="15"/>
  <c r="Z80" i="15"/>
  <c r="Z56" i="15"/>
  <c r="Z32" i="15"/>
  <c r="Z8" i="15"/>
  <c r="N1" i="15"/>
  <c r="M1" i="15"/>
  <c r="O38" i="14"/>
  <c r="P38" i="14" s="1"/>
  <c r="O39" i="14"/>
  <c r="P39" i="14" s="1"/>
  <c r="O37" i="14"/>
  <c r="P37" i="14" s="1"/>
  <c r="P25" i="14"/>
  <c r="O21" i="14"/>
  <c r="Q25" i="14"/>
  <c r="V254" i="13"/>
  <c r="AA186" i="13"/>
  <c r="AB186" i="13"/>
  <c r="Z168" i="13"/>
  <c r="AB142" i="13"/>
  <c r="AA142" i="13"/>
  <c r="AA81" i="13"/>
  <c r="AB81" i="13"/>
  <c r="AA250" i="13"/>
  <c r="AB250" i="13"/>
  <c r="AA160" i="13"/>
  <c r="AB160" i="13"/>
  <c r="Z153" i="13"/>
  <c r="Z250" i="13"/>
  <c r="Z192" i="13"/>
  <c r="AA17" i="13"/>
  <c r="AB17" i="13"/>
  <c r="AA219" i="13"/>
  <c r="AB219" i="13"/>
  <c r="AB71" i="13"/>
  <c r="AA71" i="13"/>
  <c r="AA226" i="13"/>
  <c r="AB226" i="13"/>
  <c r="AA220" i="13"/>
  <c r="AB220" i="13"/>
  <c r="AA113" i="13"/>
  <c r="AB113" i="13"/>
  <c r="AA238" i="13"/>
  <c r="AB238" i="13"/>
  <c r="AA150" i="13"/>
  <c r="AB150" i="13"/>
  <c r="AB147" i="13"/>
  <c r="AA147" i="13"/>
  <c r="Z209" i="13"/>
  <c r="AA192" i="13"/>
  <c r="AB192" i="13"/>
  <c r="AA211" i="13"/>
  <c r="AB211" i="13"/>
  <c r="Z120" i="13"/>
  <c r="AA105" i="13"/>
  <c r="AB105" i="13"/>
  <c r="AA153" i="13"/>
  <c r="AB153" i="13"/>
  <c r="AA138" i="13"/>
  <c r="AB138" i="13"/>
  <c r="Z180" i="13"/>
  <c r="Z23" i="13"/>
  <c r="AA49" i="13"/>
  <c r="AB49" i="13"/>
  <c r="AB196" i="13"/>
  <c r="AA196" i="13"/>
  <c r="Z243" i="13"/>
  <c r="Z95" i="13"/>
  <c r="AA128" i="13"/>
  <c r="AB128" i="13"/>
  <c r="Z233" i="13"/>
  <c r="Z108" i="13"/>
  <c r="AB55" i="13"/>
  <c r="AA55" i="13"/>
  <c r="AA74" i="13"/>
  <c r="AB74" i="13"/>
  <c r="AA42" i="13"/>
  <c r="AB42" i="13"/>
  <c r="AA10" i="13"/>
  <c r="AB10" i="13"/>
  <c r="AA53" i="13"/>
  <c r="AB53" i="13"/>
  <c r="AA5" i="13"/>
  <c r="AB5" i="13"/>
  <c r="Z107" i="13"/>
  <c r="Z83" i="13"/>
  <c r="Z59" i="13"/>
  <c r="Z35" i="13"/>
  <c r="Z11" i="13"/>
  <c r="AA117" i="13"/>
  <c r="AB117" i="13"/>
  <c r="AA91" i="13"/>
  <c r="AB91" i="13"/>
  <c r="AA67" i="13"/>
  <c r="AB67" i="13"/>
  <c r="AA43" i="13"/>
  <c r="AB43" i="13"/>
  <c r="AA19" i="13"/>
  <c r="AB19" i="13"/>
  <c r="Z81" i="13"/>
  <c r="Z49" i="13"/>
  <c r="Z17" i="13"/>
  <c r="AA96" i="13"/>
  <c r="AB96" i="13"/>
  <c r="AA72" i="13"/>
  <c r="AB72" i="13"/>
  <c r="AA48" i="13"/>
  <c r="AB48" i="13"/>
  <c r="AA24" i="13"/>
  <c r="AB24" i="13"/>
  <c r="Z222" i="13"/>
  <c r="Z251" i="13"/>
  <c r="Z234" i="13"/>
  <c r="Z118" i="13"/>
  <c r="Z236" i="13"/>
  <c r="AA95" i="13"/>
  <c r="AB95" i="13"/>
  <c r="Z226" i="13"/>
  <c r="Z230" i="13"/>
  <c r="Z193" i="13"/>
  <c r="AB168" i="13"/>
  <c r="AA168" i="13"/>
  <c r="Z42" i="13"/>
  <c r="Z220" i="13"/>
  <c r="Z158" i="13"/>
  <c r="AA122" i="13"/>
  <c r="AB122" i="13"/>
  <c r="Z18" i="13"/>
  <c r="Z204" i="13"/>
  <c r="AA183" i="13"/>
  <c r="AB183" i="13"/>
  <c r="Z145" i="13"/>
  <c r="AB99" i="13"/>
  <c r="AA99" i="13"/>
  <c r="AA229" i="13"/>
  <c r="AB229" i="13"/>
  <c r="AB79" i="13"/>
  <c r="AA79" i="13"/>
  <c r="Z181" i="13"/>
  <c r="AB155" i="13"/>
  <c r="AA155" i="13"/>
  <c r="AA130" i="13"/>
  <c r="AB130" i="13"/>
  <c r="AA136" i="13"/>
  <c r="AB136" i="13"/>
  <c r="Z47" i="13"/>
  <c r="AA149" i="13"/>
  <c r="AB149" i="13"/>
  <c r="AA73" i="13"/>
  <c r="AB73" i="13"/>
  <c r="Z194" i="13"/>
  <c r="Z170" i="13"/>
  <c r="AB143" i="13"/>
  <c r="AA143" i="13"/>
  <c r="Z119" i="13"/>
  <c r="AA89" i="13"/>
  <c r="AB89" i="13"/>
  <c r="AB78" i="13"/>
  <c r="AA78" i="13"/>
  <c r="AA46" i="13"/>
  <c r="AB46" i="13"/>
  <c r="AA14" i="13"/>
  <c r="AB14" i="13"/>
  <c r="Z76" i="13"/>
  <c r="Z52" i="13"/>
  <c r="Z28" i="13"/>
  <c r="Z4" i="13"/>
  <c r="AA203" i="13"/>
  <c r="AB203" i="13"/>
  <c r="Z213" i="13"/>
  <c r="AA156" i="13"/>
  <c r="AB156" i="13"/>
  <c r="AA213" i="13"/>
  <c r="AB213" i="13"/>
  <c r="Z147" i="13"/>
  <c r="Z99" i="13"/>
  <c r="Z241" i="13"/>
  <c r="AA185" i="13"/>
  <c r="AB185" i="13"/>
  <c r="AA201" i="13"/>
  <c r="AB201" i="13"/>
  <c r="Z140" i="13"/>
  <c r="Z69" i="13"/>
  <c r="Z37" i="13"/>
  <c r="Z5" i="13"/>
  <c r="AA45" i="13"/>
  <c r="AB45" i="13"/>
  <c r="AA92" i="13"/>
  <c r="AB92" i="13"/>
  <c r="AA68" i="13"/>
  <c r="AB68" i="13"/>
  <c r="AA44" i="13"/>
  <c r="AB44" i="13"/>
  <c r="AA20" i="13"/>
  <c r="AB20" i="13"/>
  <c r="AB131" i="13"/>
  <c r="AA131" i="13"/>
  <c r="AA161" i="13"/>
  <c r="AB161" i="13"/>
  <c r="Z208" i="13"/>
  <c r="AB247" i="13"/>
  <c r="AA247" i="13"/>
  <c r="Z189" i="13"/>
  <c r="Z203" i="13"/>
  <c r="Z227" i="13"/>
  <c r="AA242" i="13"/>
  <c r="AB242" i="13"/>
  <c r="Z200" i="13"/>
  <c r="Z171" i="13"/>
  <c r="Z154" i="13"/>
  <c r="AA210" i="13"/>
  <c r="AB210" i="13"/>
  <c r="Z96" i="13"/>
  <c r="AA204" i="13"/>
  <c r="AB204" i="13"/>
  <c r="AA176" i="13"/>
  <c r="AB176" i="13"/>
  <c r="AA93" i="13"/>
  <c r="AB93" i="13"/>
  <c r="Z167" i="13"/>
  <c r="AB249" i="13"/>
  <c r="AA249" i="13"/>
  <c r="AA225" i="13"/>
  <c r="AB225" i="13"/>
  <c r="AA198" i="13"/>
  <c r="AB198" i="13"/>
  <c r="Z63" i="13"/>
  <c r="Z177" i="13"/>
  <c r="Z143" i="13"/>
  <c r="Z66" i="13"/>
  <c r="Z214" i="13"/>
  <c r="Z190" i="13"/>
  <c r="Z166" i="13"/>
  <c r="AA66" i="13"/>
  <c r="AB66" i="13"/>
  <c r="AA34" i="13"/>
  <c r="AB34" i="13"/>
  <c r="Z86" i="13"/>
  <c r="Z62" i="13"/>
  <c r="Z38" i="13"/>
  <c r="Z14" i="13"/>
  <c r="AB101" i="13"/>
  <c r="AA101" i="13"/>
  <c r="Z73" i="13"/>
  <c r="Z41" i="13"/>
  <c r="Z9" i="13"/>
  <c r="Z72" i="13"/>
  <c r="Z48" i="13"/>
  <c r="Z24" i="13"/>
  <c r="AB157" i="13"/>
  <c r="AA157" i="13"/>
  <c r="AB115" i="13"/>
  <c r="AA115" i="13"/>
  <c r="AA199" i="13"/>
  <c r="AB199" i="13"/>
  <c r="AB230" i="13"/>
  <c r="AA230" i="13"/>
  <c r="AB184" i="13"/>
  <c r="AA184" i="13"/>
  <c r="Z100" i="13"/>
  <c r="Z157" i="13"/>
  <c r="AA170" i="13"/>
  <c r="AB170" i="13"/>
  <c r="AA137" i="13"/>
  <c r="AB137" i="13"/>
  <c r="Z122" i="13"/>
  <c r="AA180" i="13"/>
  <c r="AB180" i="13"/>
  <c r="AA111" i="13"/>
  <c r="AB111" i="13"/>
  <c r="Z207" i="13"/>
  <c r="AB141" i="13"/>
  <c r="AA141" i="13"/>
  <c r="Z228" i="13"/>
  <c r="Z188" i="13"/>
  <c r="Z93" i="13"/>
  <c r="Z229" i="13"/>
  <c r="Z201" i="13"/>
  <c r="AA174" i="13"/>
  <c r="AB174" i="13"/>
  <c r="Z195" i="13"/>
  <c r="AA124" i="13"/>
  <c r="AB124" i="13"/>
  <c r="Z123" i="13"/>
  <c r="Z90" i="13"/>
  <c r="AA65" i="13"/>
  <c r="AB65" i="13"/>
  <c r="AA85" i="13"/>
  <c r="AB85" i="13"/>
  <c r="AA37" i="13"/>
  <c r="AB37" i="13"/>
  <c r="Z94" i="13"/>
  <c r="Z125" i="13"/>
  <c r="Z75" i="13"/>
  <c r="Z51" i="13"/>
  <c r="Z27" i="13"/>
  <c r="Z3" i="13"/>
  <c r="AA83" i="13"/>
  <c r="AB83" i="13"/>
  <c r="AA59" i="13"/>
  <c r="AB59" i="13"/>
  <c r="AA35" i="13"/>
  <c r="AB35" i="13"/>
  <c r="AA11" i="13"/>
  <c r="AB11" i="13"/>
  <c r="Z98" i="13"/>
  <c r="AA70" i="13"/>
  <c r="AB70" i="13"/>
  <c r="AA38" i="13"/>
  <c r="AB38" i="13"/>
  <c r="AA6" i="13"/>
  <c r="AB6" i="13"/>
  <c r="AA112" i="13"/>
  <c r="AB112" i="13"/>
  <c r="AA88" i="13"/>
  <c r="AB88" i="13"/>
  <c r="AA64" i="13"/>
  <c r="AB64" i="13"/>
  <c r="AA40" i="13"/>
  <c r="AB40" i="13"/>
  <c r="AA16" i="13"/>
  <c r="AB16" i="13"/>
  <c r="Z247" i="13"/>
  <c r="AA173" i="13"/>
  <c r="AB173" i="13"/>
  <c r="Z152" i="13"/>
  <c r="AB15" i="13"/>
  <c r="AA15" i="13"/>
  <c r="Z212" i="13"/>
  <c r="Z109" i="13"/>
  <c r="AA181" i="13"/>
  <c r="AB181" i="13"/>
  <c r="AB135" i="13"/>
  <c r="AA135" i="13"/>
  <c r="AA215" i="13"/>
  <c r="AB215" i="13"/>
  <c r="Z10" i="13"/>
  <c r="AB222" i="13"/>
  <c r="AA222" i="13"/>
  <c r="AA208" i="13"/>
  <c r="AB208" i="13"/>
  <c r="Z196" i="13"/>
  <c r="AB212" i="13"/>
  <c r="AA212" i="13"/>
  <c r="AB151" i="13"/>
  <c r="AA151" i="13"/>
  <c r="AB209" i="13"/>
  <c r="AA209" i="13"/>
  <c r="AB120" i="13"/>
  <c r="AA120" i="13"/>
  <c r="AA178" i="13"/>
  <c r="AB178" i="13"/>
  <c r="Z134" i="13"/>
  <c r="AA216" i="13"/>
  <c r="AB216" i="13"/>
  <c r="Z183" i="13"/>
  <c r="Z225" i="13"/>
  <c r="AA132" i="13"/>
  <c r="AB132" i="13"/>
  <c r="Z249" i="13"/>
  <c r="AB245" i="13"/>
  <c r="AA245" i="13"/>
  <c r="AA221" i="13"/>
  <c r="AB221" i="13"/>
  <c r="Z163" i="13"/>
  <c r="Z173" i="13"/>
  <c r="AA152" i="13"/>
  <c r="AB152" i="13"/>
  <c r="AB87" i="13"/>
  <c r="AA87" i="13"/>
  <c r="Z110" i="13"/>
  <c r="Z210" i="13"/>
  <c r="Z186" i="13"/>
  <c r="Z61" i="13"/>
  <c r="Z29" i="13"/>
  <c r="AA107" i="13"/>
  <c r="AB107" i="13"/>
  <c r="Z68" i="13"/>
  <c r="Z44" i="13"/>
  <c r="Z20" i="13"/>
  <c r="Z71" i="13"/>
  <c r="Z87" i="13"/>
  <c r="Z144" i="13"/>
  <c r="Z82" i="13"/>
  <c r="AA172" i="13"/>
  <c r="AB172" i="13"/>
  <c r="Z235" i="13"/>
  <c r="Z103" i="13"/>
  <c r="Z175" i="13"/>
  <c r="Z155" i="13"/>
  <c r="AA9" i="13"/>
  <c r="AB9" i="13"/>
  <c r="AA251" i="13"/>
  <c r="AB251" i="13"/>
  <c r="Z164" i="13"/>
  <c r="AA41" i="13"/>
  <c r="AB41" i="13"/>
  <c r="Z105" i="13"/>
  <c r="AA248" i="13"/>
  <c r="AB248" i="13"/>
  <c r="AA134" i="13"/>
  <c r="AB134" i="13"/>
  <c r="AB127" i="13"/>
  <c r="AA127" i="13"/>
  <c r="Z79" i="13"/>
  <c r="Z224" i="13"/>
  <c r="Z116" i="13"/>
  <c r="Z149" i="13"/>
  <c r="AB123" i="13"/>
  <c r="AA123" i="13"/>
  <c r="AB159" i="13"/>
  <c r="AA159" i="13"/>
  <c r="AA106" i="13"/>
  <c r="AB106" i="13"/>
  <c r="Z58" i="13"/>
  <c r="AA90" i="13"/>
  <c r="AB90" i="13"/>
  <c r="AA58" i="13"/>
  <c r="AB58" i="13"/>
  <c r="AB26" i="13"/>
  <c r="AA26" i="13"/>
  <c r="AA77" i="13"/>
  <c r="AB77" i="13"/>
  <c r="AA29" i="13"/>
  <c r="AB29" i="13"/>
  <c r="Z121" i="13"/>
  <c r="AA129" i="13"/>
  <c r="AB129" i="13"/>
  <c r="Z104" i="13"/>
  <c r="Z65" i="13"/>
  <c r="Z33" i="13"/>
  <c r="AA108" i="13"/>
  <c r="AB108" i="13"/>
  <c r="AA84" i="13"/>
  <c r="AB84" i="13"/>
  <c r="AA60" i="13"/>
  <c r="AB60" i="13"/>
  <c r="AA36" i="13"/>
  <c r="AB36" i="13"/>
  <c r="AA12" i="13"/>
  <c r="AB12" i="13"/>
  <c r="AA146" i="13"/>
  <c r="AB146" i="13"/>
  <c r="AB231" i="13"/>
  <c r="AA231" i="13"/>
  <c r="AB235" i="13"/>
  <c r="AA235" i="13"/>
  <c r="Z172" i="13"/>
  <c r="AA195" i="13"/>
  <c r="AB195" i="13"/>
  <c r="AB223" i="13"/>
  <c r="AA223" i="13"/>
  <c r="Z179" i="13"/>
  <c r="Z242" i="13"/>
  <c r="Z248" i="13"/>
  <c r="Z184" i="13"/>
  <c r="AA179" i="13"/>
  <c r="AB179" i="13"/>
  <c r="Z135" i="13"/>
  <c r="Z219" i="13"/>
  <c r="AA166" i="13"/>
  <c r="AB166" i="13"/>
  <c r="AA193" i="13"/>
  <c r="AB193" i="13"/>
  <c r="Z162" i="13"/>
  <c r="Z111" i="13"/>
  <c r="AB200" i="13"/>
  <c r="AA200" i="13"/>
  <c r="Z141" i="13"/>
  <c r="AB7" i="13"/>
  <c r="AA7" i="13"/>
  <c r="AA197" i="13"/>
  <c r="AB197" i="13"/>
  <c r="AA191" i="13"/>
  <c r="AB191" i="13"/>
  <c r="Z176" i="13"/>
  <c r="Z132" i="13"/>
  <c r="Z221" i="13"/>
  <c r="AA167" i="13"/>
  <c r="AB167" i="13"/>
  <c r="Z124" i="13"/>
  <c r="Z245" i="13"/>
  <c r="AB241" i="13"/>
  <c r="AA241" i="13"/>
  <c r="AA217" i="13"/>
  <c r="AB217" i="13"/>
  <c r="Z113" i="13"/>
  <c r="AA33" i="13"/>
  <c r="AB33" i="13"/>
  <c r="Z169" i="13"/>
  <c r="AA114" i="13"/>
  <c r="AB114" i="13"/>
  <c r="AB63" i="13"/>
  <c r="AA63" i="13"/>
  <c r="AA162" i="13"/>
  <c r="AB162" i="13"/>
  <c r="Z106" i="13"/>
  <c r="AB47" i="13"/>
  <c r="AA47" i="13"/>
  <c r="Z206" i="13"/>
  <c r="Z182" i="13"/>
  <c r="Z156" i="13"/>
  <c r="AA94" i="13"/>
  <c r="AB94" i="13"/>
  <c r="Z101" i="13"/>
  <c r="Z78" i="13"/>
  <c r="Z54" i="13"/>
  <c r="Z30" i="13"/>
  <c r="Z6" i="13"/>
  <c r="AA62" i="13"/>
  <c r="AB62" i="13"/>
  <c r="AA30" i="13"/>
  <c r="AB30" i="13"/>
  <c r="Z88" i="13"/>
  <c r="Z64" i="13"/>
  <c r="Z40" i="13"/>
  <c r="Z16" i="13"/>
  <c r="AA218" i="13"/>
  <c r="AB218" i="13"/>
  <c r="Z131" i="13"/>
  <c r="AB206" i="13"/>
  <c r="AA206" i="13"/>
  <c r="AB163" i="13"/>
  <c r="AA163" i="13"/>
  <c r="AA165" i="13"/>
  <c r="AB165" i="13"/>
  <c r="Z223" i="13"/>
  <c r="AA182" i="13"/>
  <c r="AB182" i="13"/>
  <c r="Z238" i="13"/>
  <c r="Z205" i="13"/>
  <c r="Z142" i="13"/>
  <c r="AB177" i="13"/>
  <c r="AA177" i="13"/>
  <c r="Z15" i="13"/>
  <c r="AB109" i="13"/>
  <c r="AA109" i="13"/>
  <c r="Z150" i="13"/>
  <c r="AB190" i="13"/>
  <c r="AA190" i="13"/>
  <c r="Z216" i="13"/>
  <c r="Z160" i="13"/>
  <c r="Z197" i="13"/>
  <c r="AA171" i="13"/>
  <c r="AB171" i="13"/>
  <c r="Z139" i="13"/>
  <c r="AA97" i="13"/>
  <c r="AB97" i="13"/>
  <c r="AB194" i="13"/>
  <c r="AA194" i="13"/>
  <c r="AA57" i="13"/>
  <c r="AB57" i="13"/>
  <c r="AB240" i="13"/>
  <c r="AA240" i="13"/>
  <c r="AA214" i="13"/>
  <c r="AB214" i="13"/>
  <c r="AB139" i="13"/>
  <c r="AA139" i="13"/>
  <c r="Z55" i="13"/>
  <c r="Z146" i="13"/>
  <c r="AA116" i="13"/>
  <c r="AB116" i="13"/>
  <c r="Z74" i="13"/>
  <c r="Z159" i="13"/>
  <c r="AB133" i="13"/>
  <c r="AA133" i="13"/>
  <c r="Z102" i="13"/>
  <c r="Z39" i="13"/>
  <c r="AA102" i="13"/>
  <c r="AB102" i="13"/>
  <c r="Z85" i="13"/>
  <c r="Z53" i="13"/>
  <c r="Z21" i="13"/>
  <c r="AA69" i="13"/>
  <c r="AB69" i="13"/>
  <c r="AA21" i="13"/>
  <c r="AB21" i="13"/>
  <c r="Z117" i="13"/>
  <c r="Z91" i="13"/>
  <c r="Z67" i="13"/>
  <c r="Z43" i="13"/>
  <c r="Z19" i="13"/>
  <c r="AA125" i="13"/>
  <c r="AB125" i="13"/>
  <c r="AA75" i="13"/>
  <c r="AB75" i="13"/>
  <c r="AA51" i="13"/>
  <c r="AB51" i="13"/>
  <c r="AA27" i="13"/>
  <c r="AB27" i="13"/>
  <c r="AA3" i="13"/>
  <c r="AB3" i="13"/>
  <c r="AA104" i="13"/>
  <c r="AB104" i="13"/>
  <c r="AA80" i="13"/>
  <c r="AB80" i="13"/>
  <c r="AA56" i="13"/>
  <c r="AB56" i="13"/>
  <c r="AA32" i="13"/>
  <c r="AB32" i="13"/>
  <c r="AA8" i="13"/>
  <c r="AB8" i="13"/>
  <c r="Z215" i="13"/>
  <c r="Z26" i="13"/>
  <c r="AA239" i="13"/>
  <c r="AB239" i="13"/>
  <c r="Z151" i="13"/>
  <c r="Z50" i="13"/>
  <c r="Z246" i="13"/>
  <c r="AA140" i="13"/>
  <c r="AB140" i="13"/>
  <c r="AA234" i="13"/>
  <c r="AB234" i="13"/>
  <c r="Z244" i="13"/>
  <c r="AA205" i="13"/>
  <c r="AB205" i="13"/>
  <c r="AA243" i="13"/>
  <c r="AB243" i="13"/>
  <c r="Z187" i="13"/>
  <c r="AA187" i="13"/>
  <c r="AB187" i="13"/>
  <c r="AA244" i="13"/>
  <c r="AB244" i="13"/>
  <c r="Z191" i="13"/>
  <c r="AA158" i="13"/>
  <c r="AB158" i="13"/>
  <c r="AB119" i="13"/>
  <c r="AA119" i="13"/>
  <c r="AA228" i="13"/>
  <c r="AB228" i="13"/>
  <c r="AA169" i="13"/>
  <c r="AB169" i="13"/>
  <c r="Z217" i="13"/>
  <c r="AB237" i="13"/>
  <c r="AA237" i="13"/>
  <c r="Z211" i="13"/>
  <c r="AA145" i="13"/>
  <c r="AB145" i="13"/>
  <c r="Z165" i="13"/>
  <c r="Z136" i="13"/>
  <c r="Z92" i="13"/>
  <c r="Z202" i="13"/>
  <c r="Z178" i="13"/>
  <c r="Z128" i="13"/>
  <c r="AB82" i="13"/>
  <c r="AA82" i="13"/>
  <c r="AA50" i="13"/>
  <c r="AB50" i="13"/>
  <c r="AA18" i="13"/>
  <c r="AB18" i="13"/>
  <c r="Z114" i="13"/>
  <c r="Z89" i="13"/>
  <c r="Z57" i="13"/>
  <c r="Z25" i="13"/>
  <c r="Z84" i="13"/>
  <c r="Z60" i="13"/>
  <c r="Z36" i="13"/>
  <c r="Z12" i="13"/>
  <c r="Z133" i="13"/>
  <c r="AA126" i="13"/>
  <c r="AB126" i="13"/>
  <c r="Z115" i="13"/>
  <c r="AA189" i="13"/>
  <c r="AB189" i="13"/>
  <c r="Z239" i="13"/>
  <c r="AA175" i="13"/>
  <c r="AB175" i="13"/>
  <c r="AA202" i="13"/>
  <c r="AB202" i="13"/>
  <c r="Z137" i="13"/>
  <c r="Z231" i="13"/>
  <c r="AA148" i="13"/>
  <c r="AB148" i="13"/>
  <c r="AB103" i="13"/>
  <c r="AA103" i="13"/>
  <c r="Z7" i="13"/>
  <c r="AA164" i="13"/>
  <c r="AB164" i="13"/>
  <c r="AB236" i="13"/>
  <c r="AA236" i="13"/>
  <c r="AA232" i="13"/>
  <c r="AB232" i="13"/>
  <c r="Z237" i="13"/>
  <c r="Z138" i="13"/>
  <c r="Z112" i="13"/>
  <c r="Z126" i="13"/>
  <c r="AA98" i="13"/>
  <c r="AB98" i="13"/>
  <c r="AB39" i="13"/>
  <c r="AA39" i="13"/>
  <c r="AA61" i="13"/>
  <c r="AB61" i="13"/>
  <c r="AA13" i="13"/>
  <c r="AB13" i="13"/>
  <c r="AA121" i="13"/>
  <c r="AB121" i="13"/>
  <c r="AB86" i="13"/>
  <c r="AA86" i="13"/>
  <c r="AA54" i="13"/>
  <c r="AB54" i="13"/>
  <c r="AA22" i="13"/>
  <c r="AB22" i="13"/>
  <c r="AA100" i="13"/>
  <c r="AB100" i="13"/>
  <c r="AA76" i="13"/>
  <c r="AB76" i="13"/>
  <c r="AA52" i="13"/>
  <c r="AB52" i="13"/>
  <c r="AA28" i="13"/>
  <c r="AB28" i="13"/>
  <c r="AA4" i="13"/>
  <c r="AB4" i="13"/>
  <c r="Z161" i="13"/>
  <c r="AA144" i="13"/>
  <c r="AB144" i="13"/>
  <c r="Z129" i="13"/>
  <c r="Z218" i="13"/>
  <c r="AA25" i="13"/>
  <c r="AB25" i="13"/>
  <c r="Z240" i="13"/>
  <c r="Z199" i="13"/>
  <c r="AA118" i="13"/>
  <c r="AB118" i="13"/>
  <c r="Z148" i="13"/>
  <c r="AB227" i="13"/>
  <c r="AA227" i="13"/>
  <c r="AB246" i="13"/>
  <c r="AA246" i="13"/>
  <c r="AB31" i="13"/>
  <c r="AA31" i="13"/>
  <c r="Z97" i="13"/>
  <c r="Z232" i="13"/>
  <c r="Z130" i="13"/>
  <c r="AA224" i="13"/>
  <c r="AB224" i="13"/>
  <c r="AA154" i="13"/>
  <c r="AB154" i="13"/>
  <c r="Z127" i="13"/>
  <c r="AB23" i="13"/>
  <c r="AA23" i="13"/>
  <c r="AA188" i="13"/>
  <c r="AB188" i="13"/>
  <c r="Z34" i="13"/>
  <c r="AA207" i="13"/>
  <c r="AB207" i="13"/>
  <c r="AA233" i="13"/>
  <c r="AB233" i="13"/>
  <c r="Z185" i="13"/>
  <c r="Z198" i="13"/>
  <c r="Z174" i="13"/>
  <c r="Z31" i="13"/>
  <c r="Z77" i="13"/>
  <c r="Z45" i="13"/>
  <c r="Z13" i="13"/>
  <c r="AA110" i="13"/>
  <c r="AB110" i="13"/>
  <c r="Z70" i="13"/>
  <c r="Z46" i="13"/>
  <c r="Z22" i="13"/>
  <c r="Z80" i="13"/>
  <c r="Z56" i="13"/>
  <c r="Z32" i="13"/>
  <c r="Z8" i="13"/>
  <c r="Z423" i="5"/>
  <c r="AA423" i="5"/>
  <c r="Y203" i="5"/>
  <c r="Y365" i="5"/>
  <c r="Y371" i="5"/>
  <c r="Z258" i="5"/>
  <c r="AA258" i="5"/>
  <c r="Z54" i="5"/>
  <c r="AA54" i="5"/>
  <c r="Z334" i="5"/>
  <c r="AA334" i="5"/>
  <c r="Y211" i="5"/>
  <c r="Y316" i="5"/>
  <c r="Z326" i="5"/>
  <c r="AA326" i="5"/>
  <c r="Z384" i="5"/>
  <c r="AA384" i="5"/>
  <c r="Z449" i="5"/>
  <c r="AA449" i="5"/>
  <c r="Y166" i="5"/>
  <c r="Y42" i="5"/>
  <c r="Z428" i="5"/>
  <c r="AA428" i="5"/>
  <c r="Y364" i="5"/>
  <c r="Y429" i="5"/>
  <c r="Z338" i="5"/>
  <c r="AA338" i="5"/>
  <c r="Y319" i="5"/>
  <c r="Y317" i="5"/>
  <c r="Y387" i="5"/>
  <c r="AA397" i="5"/>
  <c r="Z397" i="5"/>
  <c r="Z388" i="5"/>
  <c r="AA388" i="5"/>
  <c r="Z294" i="5"/>
  <c r="AA294" i="5"/>
  <c r="Y205" i="5"/>
  <c r="AA438" i="5"/>
  <c r="Z438" i="5"/>
  <c r="AA288" i="5"/>
  <c r="Z288" i="5"/>
  <c r="Y391" i="5"/>
  <c r="Z401" i="5"/>
  <c r="AA401" i="5"/>
  <c r="AA341" i="5"/>
  <c r="Z341" i="5"/>
  <c r="Y337" i="5"/>
  <c r="Z42" i="5"/>
  <c r="AA42" i="5"/>
  <c r="Y388" i="5"/>
  <c r="Y340" i="5"/>
  <c r="Y447" i="5"/>
  <c r="AA379" i="5"/>
  <c r="Z379" i="5"/>
  <c r="Z246" i="5"/>
  <c r="AA246" i="5"/>
  <c r="Z238" i="5"/>
  <c r="AA238" i="5"/>
  <c r="Z36" i="5"/>
  <c r="AA36" i="5"/>
  <c r="Y156" i="5"/>
  <c r="Z265" i="5"/>
  <c r="AA265" i="5"/>
  <c r="Y272" i="5"/>
  <c r="Y393" i="5"/>
  <c r="Z392" i="5"/>
  <c r="AA392" i="5"/>
  <c r="AA371" i="5"/>
  <c r="Z371" i="5"/>
  <c r="Y412" i="5"/>
  <c r="Z145" i="5"/>
  <c r="AA145" i="5"/>
  <c r="Y152" i="5"/>
  <c r="Y235" i="5"/>
  <c r="Z122" i="5"/>
  <c r="AA122" i="5"/>
  <c r="Z34" i="5"/>
  <c r="AA34" i="5"/>
  <c r="Y190" i="5"/>
  <c r="Z200" i="5"/>
  <c r="AA200" i="5"/>
  <c r="Y125" i="5"/>
  <c r="Y101" i="5"/>
  <c r="Y53" i="5"/>
  <c r="AA97" i="5"/>
  <c r="Z97" i="5"/>
  <c r="Z309" i="5"/>
  <c r="AA309" i="5"/>
  <c r="AA269" i="5"/>
  <c r="Z269" i="5"/>
  <c r="Z339" i="5"/>
  <c r="AA339" i="5"/>
  <c r="Y292" i="5"/>
  <c r="Y379" i="5"/>
  <c r="Z393" i="5"/>
  <c r="AA393" i="5"/>
  <c r="Y323" i="5"/>
  <c r="Z267" i="5"/>
  <c r="AA267" i="5"/>
  <c r="Z424" i="5"/>
  <c r="AA424" i="5"/>
  <c r="Z221" i="5"/>
  <c r="AA221" i="5"/>
  <c r="Y357" i="5"/>
  <c r="Z368" i="5"/>
  <c r="AA368" i="5"/>
  <c r="Z394" i="5"/>
  <c r="AA394" i="5"/>
  <c r="Z335" i="5"/>
  <c r="AA335" i="5"/>
  <c r="Y240" i="5"/>
  <c r="Z360" i="5"/>
  <c r="AA360" i="5"/>
  <c r="Y331" i="5"/>
  <c r="Y445" i="5"/>
  <c r="Y383" i="5"/>
  <c r="Z307" i="5"/>
  <c r="AA307" i="5"/>
  <c r="AA162" i="5"/>
  <c r="Z162" i="5"/>
  <c r="Z445" i="5"/>
  <c r="AA445" i="5"/>
  <c r="Z383" i="5"/>
  <c r="AA383" i="5"/>
  <c r="Z330" i="5"/>
  <c r="AA330" i="5"/>
  <c r="Y232" i="5"/>
  <c r="Z352" i="5"/>
  <c r="AA352" i="5"/>
  <c r="Z412" i="5"/>
  <c r="AA412" i="5"/>
  <c r="Z264" i="5"/>
  <c r="AA264" i="5"/>
  <c r="Z283" i="5"/>
  <c r="AA283" i="5"/>
  <c r="Z199" i="5"/>
  <c r="AA199" i="5"/>
  <c r="Y24" i="5"/>
  <c r="Z255" i="5"/>
  <c r="AA255" i="5"/>
  <c r="Y252" i="5"/>
  <c r="Y169" i="5"/>
  <c r="AA260" i="5"/>
  <c r="Z260" i="5"/>
  <c r="Z289" i="5"/>
  <c r="AA289" i="5"/>
  <c r="Y201" i="5"/>
  <c r="Y434" i="5"/>
  <c r="Y410" i="5"/>
  <c r="Y386" i="5"/>
  <c r="Y362" i="5"/>
  <c r="Y338" i="5"/>
  <c r="Y314" i="5"/>
  <c r="Y221" i="5"/>
  <c r="Z187" i="5"/>
  <c r="AA187" i="5"/>
  <c r="Y14" i="5"/>
  <c r="Y48" i="5"/>
  <c r="Z12" i="5"/>
  <c r="AA12" i="5"/>
  <c r="Y281" i="5"/>
  <c r="Y257" i="5"/>
  <c r="Y233" i="5"/>
  <c r="Z181" i="5"/>
  <c r="AA181" i="5"/>
  <c r="AA108" i="5"/>
  <c r="Z108" i="5"/>
  <c r="Z50" i="5"/>
  <c r="AA50" i="5"/>
  <c r="Y148" i="5"/>
  <c r="Y76" i="5"/>
  <c r="Y4" i="5"/>
  <c r="Z28" i="5"/>
  <c r="AA28" i="5"/>
  <c r="Y212" i="5"/>
  <c r="Y188" i="5"/>
  <c r="AA222" i="5"/>
  <c r="Z222" i="5"/>
  <c r="Z198" i="5"/>
  <c r="AA198" i="5"/>
  <c r="Z174" i="5"/>
  <c r="AA174" i="5"/>
  <c r="Y147" i="5"/>
  <c r="Y123" i="5"/>
  <c r="Y99" i="5"/>
  <c r="Y75" i="5"/>
  <c r="Y51" i="5"/>
  <c r="Y27" i="5"/>
  <c r="Y3" i="5"/>
  <c r="AA143" i="5"/>
  <c r="Z143" i="5"/>
  <c r="Z119" i="5"/>
  <c r="AA119" i="5"/>
  <c r="Z95" i="5"/>
  <c r="AA95" i="5"/>
  <c r="Z71" i="5"/>
  <c r="AA71" i="5"/>
  <c r="AA47" i="5"/>
  <c r="Z47" i="5"/>
  <c r="Z23" i="5"/>
  <c r="AA23" i="5"/>
  <c r="Y259" i="5"/>
  <c r="Z56" i="5"/>
  <c r="AA56" i="5"/>
  <c r="Y10" i="5"/>
  <c r="Y214" i="5"/>
  <c r="AA224" i="5"/>
  <c r="Z224" i="5"/>
  <c r="Z176" i="5"/>
  <c r="AA176" i="5"/>
  <c r="Y149" i="5"/>
  <c r="Y77" i="5"/>
  <c r="Y29" i="5"/>
  <c r="AA121" i="5"/>
  <c r="Z121" i="5"/>
  <c r="Z297" i="5"/>
  <c r="AA297" i="5"/>
  <c r="Y138" i="5"/>
  <c r="Z279" i="5"/>
  <c r="AA279" i="5"/>
  <c r="Z382" i="5"/>
  <c r="AA382" i="5"/>
  <c r="Y355" i="5"/>
  <c r="Z385" i="5"/>
  <c r="AA385" i="5"/>
  <c r="Y286" i="5"/>
  <c r="Y444" i="5"/>
  <c r="AA355" i="5"/>
  <c r="Z355" i="5"/>
  <c r="Z328" i="5"/>
  <c r="AA328" i="5"/>
  <c r="Y349" i="5"/>
  <c r="Z227" i="5"/>
  <c r="AA227" i="5"/>
  <c r="Z344" i="5"/>
  <c r="AA344" i="5"/>
  <c r="AA381" i="5"/>
  <c r="Z381" i="5"/>
  <c r="Y234" i="5"/>
  <c r="Z321" i="5"/>
  <c r="AA321" i="5"/>
  <c r="Y443" i="5"/>
  <c r="Y375" i="5"/>
  <c r="AA132" i="5"/>
  <c r="Z132" i="5"/>
  <c r="Z441" i="5"/>
  <c r="AA441" i="5"/>
  <c r="Z380" i="5"/>
  <c r="AA380" i="5"/>
  <c r="Y327" i="5"/>
  <c r="Y217" i="5"/>
  <c r="Z404" i="5"/>
  <c r="AA404" i="5"/>
  <c r="Z232" i="5"/>
  <c r="AA232" i="5"/>
  <c r="Z250" i="5"/>
  <c r="AA250" i="5"/>
  <c r="Y280" i="5"/>
  <c r="Y298" i="5"/>
  <c r="Y134" i="5"/>
  <c r="Z257" i="5"/>
  <c r="AA257" i="5"/>
  <c r="Y193" i="5"/>
  <c r="Y432" i="5"/>
  <c r="Y408" i="5"/>
  <c r="Y384" i="5"/>
  <c r="Y360" i="5"/>
  <c r="Y336" i="5"/>
  <c r="Y312" i="5"/>
  <c r="Y262" i="5"/>
  <c r="Y30" i="5"/>
  <c r="Y6" i="5"/>
  <c r="Z6" i="5"/>
  <c r="AA6" i="5"/>
  <c r="Y144" i="5"/>
  <c r="AA144" i="5"/>
  <c r="Z144" i="5"/>
  <c r="Y303" i="5"/>
  <c r="Y279" i="5"/>
  <c r="Y255" i="5"/>
  <c r="Y231" i="5"/>
  <c r="Z104" i="5"/>
  <c r="AA104" i="5"/>
  <c r="Z44" i="5"/>
  <c r="AA44" i="5"/>
  <c r="Y142" i="5"/>
  <c r="Y70" i="5"/>
  <c r="Z94" i="5"/>
  <c r="AA94" i="5"/>
  <c r="Z22" i="5"/>
  <c r="AA22" i="5"/>
  <c r="Y210" i="5"/>
  <c r="Y186" i="5"/>
  <c r="Z220" i="5"/>
  <c r="AA220" i="5"/>
  <c r="Z196" i="5"/>
  <c r="AA196" i="5"/>
  <c r="Z172" i="5"/>
  <c r="AA172" i="5"/>
  <c r="Y145" i="5"/>
  <c r="Y121" i="5"/>
  <c r="Y97" i="5"/>
  <c r="Y73" i="5"/>
  <c r="Y49" i="5"/>
  <c r="Y25" i="5"/>
  <c r="Z165" i="5"/>
  <c r="AA165" i="5"/>
  <c r="Z141" i="5"/>
  <c r="AA141" i="5"/>
  <c r="Z117" i="5"/>
  <c r="AA117" i="5"/>
  <c r="Z93" i="5"/>
  <c r="AA93" i="5"/>
  <c r="Z69" i="5"/>
  <c r="AA69" i="5"/>
  <c r="Z45" i="5"/>
  <c r="AA45" i="5"/>
  <c r="Z21" i="5"/>
  <c r="AA21" i="5"/>
  <c r="Y283" i="5"/>
  <c r="Y154" i="5"/>
  <c r="AA73" i="5"/>
  <c r="Z73" i="5"/>
  <c r="Z422" i="5"/>
  <c r="AA422" i="5"/>
  <c r="Y333" i="5"/>
  <c r="Y329" i="5"/>
  <c r="Z377" i="5"/>
  <c r="AA377" i="5"/>
  <c r="Z406" i="5"/>
  <c r="AA406" i="5"/>
  <c r="Y438" i="5"/>
  <c r="Z318" i="5"/>
  <c r="AA318" i="5"/>
  <c r="Y325" i="5"/>
  <c r="Z431" i="5"/>
  <c r="AA431" i="5"/>
  <c r="Y341" i="5"/>
  <c r="AA329" i="5"/>
  <c r="Z329" i="5"/>
  <c r="Z378" i="5"/>
  <c r="AA378" i="5"/>
  <c r="Z324" i="5"/>
  <c r="AA324" i="5"/>
  <c r="Y162" i="5"/>
  <c r="Y441" i="5"/>
  <c r="Y367" i="5"/>
  <c r="Y288" i="5"/>
  <c r="AA440" i="5"/>
  <c r="Z440" i="5"/>
  <c r="Z437" i="5"/>
  <c r="AA437" i="5"/>
  <c r="Z375" i="5"/>
  <c r="AA375" i="5"/>
  <c r="Z317" i="5"/>
  <c r="AA317" i="5"/>
  <c r="Y433" i="5"/>
  <c r="Z391" i="5"/>
  <c r="AA391" i="5"/>
  <c r="AA217" i="5"/>
  <c r="Z217" i="5"/>
  <c r="AA276" i="5"/>
  <c r="Z276" i="5"/>
  <c r="Z191" i="5"/>
  <c r="AA191" i="5"/>
  <c r="Y294" i="5"/>
  <c r="Z247" i="5"/>
  <c r="AA247" i="5"/>
  <c r="Y120" i="5"/>
  <c r="Z296" i="5"/>
  <c r="AA296" i="5"/>
  <c r="Y244" i="5"/>
  <c r="Y128" i="5"/>
  <c r="AA252" i="5"/>
  <c r="Z252" i="5"/>
  <c r="AA169" i="5"/>
  <c r="Z169" i="5"/>
  <c r="Z282" i="5"/>
  <c r="AA282" i="5"/>
  <c r="Y185" i="5"/>
  <c r="Y430" i="5"/>
  <c r="Y406" i="5"/>
  <c r="Y382" i="5"/>
  <c r="Y358" i="5"/>
  <c r="Y334" i="5"/>
  <c r="Y310" i="5"/>
  <c r="Z201" i="5"/>
  <c r="AA201" i="5"/>
  <c r="Y8" i="5"/>
  <c r="AA179" i="5"/>
  <c r="Z179" i="5"/>
  <c r="Y225" i="5"/>
  <c r="Y12" i="5"/>
  <c r="Y140" i="5"/>
  <c r="Y301" i="5"/>
  <c r="Y277" i="5"/>
  <c r="Y253" i="5"/>
  <c r="Y229" i="5"/>
  <c r="Z173" i="5"/>
  <c r="AA173" i="5"/>
  <c r="AA38" i="5"/>
  <c r="Z38" i="5"/>
  <c r="Y136" i="5"/>
  <c r="Y64" i="5"/>
  <c r="AA88" i="5"/>
  <c r="Z88" i="5"/>
  <c r="Z16" i="5"/>
  <c r="AA16" i="5"/>
  <c r="Y208" i="5"/>
  <c r="Y184" i="5"/>
  <c r="Z218" i="5"/>
  <c r="AA218" i="5"/>
  <c r="Z194" i="5"/>
  <c r="AA194" i="5"/>
  <c r="Y143" i="5"/>
  <c r="Y119" i="5"/>
  <c r="Y95" i="5"/>
  <c r="Y71" i="5"/>
  <c r="Y47" i="5"/>
  <c r="Y23" i="5"/>
  <c r="Z163" i="5"/>
  <c r="AA163" i="5"/>
  <c r="AA139" i="5"/>
  <c r="Z139" i="5"/>
  <c r="AA115" i="5"/>
  <c r="Z115" i="5"/>
  <c r="AA91" i="5"/>
  <c r="Z91" i="5"/>
  <c r="AA67" i="5"/>
  <c r="Z67" i="5"/>
  <c r="Z43" i="5"/>
  <c r="AA43" i="5"/>
  <c r="Z19" i="5"/>
  <c r="AA19" i="5"/>
  <c r="Z374" i="5"/>
  <c r="AA374" i="5"/>
  <c r="Z243" i="5"/>
  <c r="AA243" i="5"/>
  <c r="Z262" i="5"/>
  <c r="AA262" i="5"/>
  <c r="Y417" i="5"/>
  <c r="Z319" i="5"/>
  <c r="AA319" i="5"/>
  <c r="Z369" i="5"/>
  <c r="AA369" i="5"/>
  <c r="Z323" i="5"/>
  <c r="AA323" i="5"/>
  <c r="Z274" i="5"/>
  <c r="AA274" i="5"/>
  <c r="Z295" i="5"/>
  <c r="AA295" i="5"/>
  <c r="Z315" i="5"/>
  <c r="AA315" i="5"/>
  <c r="Z426" i="5"/>
  <c r="AA426" i="5"/>
  <c r="Y335" i="5"/>
  <c r="AA213" i="5"/>
  <c r="Z213" i="5"/>
  <c r="Y315" i="5"/>
  <c r="Z373" i="5"/>
  <c r="AA373" i="5"/>
  <c r="Y321" i="5"/>
  <c r="Y195" i="5"/>
  <c r="Z310" i="5"/>
  <c r="AA310" i="5"/>
  <c r="Y132" i="5"/>
  <c r="Y439" i="5"/>
  <c r="Y359" i="5"/>
  <c r="AA429" i="5"/>
  <c r="Z429" i="5"/>
  <c r="Z435" i="5"/>
  <c r="AA435" i="5"/>
  <c r="Z372" i="5"/>
  <c r="AA372" i="5"/>
  <c r="Z337" i="5"/>
  <c r="AA337" i="5"/>
  <c r="Y191" i="5"/>
  <c r="Z271" i="5"/>
  <c r="AA271" i="5"/>
  <c r="Z292" i="5"/>
  <c r="AA292" i="5"/>
  <c r="Z242" i="5"/>
  <c r="AA242" i="5"/>
  <c r="Y268" i="5"/>
  <c r="Z287" i="5"/>
  <c r="AA287" i="5"/>
  <c r="Y96" i="5"/>
  <c r="Z249" i="5"/>
  <c r="AA249" i="5"/>
  <c r="Z277" i="5"/>
  <c r="AA277" i="5"/>
  <c r="Y177" i="5"/>
  <c r="Y428" i="5"/>
  <c r="Y404" i="5"/>
  <c r="Y380" i="5"/>
  <c r="Y356" i="5"/>
  <c r="Y332" i="5"/>
  <c r="Y308" i="5"/>
  <c r="Y254" i="5"/>
  <c r="Z193" i="5"/>
  <c r="AA193" i="5"/>
  <c r="AA128" i="5"/>
  <c r="Z128" i="5"/>
  <c r="AA223" i="5"/>
  <c r="Z223" i="5"/>
  <c r="Y213" i="5"/>
  <c r="AA136" i="5"/>
  <c r="Z136" i="5"/>
  <c r="Y197" i="5"/>
  <c r="Y126" i="5"/>
  <c r="Y299" i="5"/>
  <c r="Y275" i="5"/>
  <c r="Y251" i="5"/>
  <c r="Y227" i="5"/>
  <c r="Y170" i="5"/>
  <c r="Y78" i="5"/>
  <c r="Z32" i="5"/>
  <c r="AA32" i="5"/>
  <c r="Y130" i="5"/>
  <c r="Y58" i="5"/>
  <c r="Z82" i="5"/>
  <c r="AA82" i="5"/>
  <c r="Z10" i="5"/>
  <c r="AA10" i="5"/>
  <c r="Y206" i="5"/>
  <c r="Y182" i="5"/>
  <c r="Z216" i="5"/>
  <c r="AA216" i="5"/>
  <c r="Z192" i="5"/>
  <c r="AA192" i="5"/>
  <c r="Y165" i="5"/>
  <c r="Y141" i="5"/>
  <c r="Y117" i="5"/>
  <c r="Y93" i="5"/>
  <c r="Y69" i="5"/>
  <c r="Y45" i="5"/>
  <c r="Y21" i="5"/>
  <c r="Z161" i="5"/>
  <c r="AA161" i="5"/>
  <c r="Z137" i="5"/>
  <c r="AA137" i="5"/>
  <c r="Z113" i="5"/>
  <c r="AA113" i="5"/>
  <c r="Z89" i="5"/>
  <c r="AA89" i="5"/>
  <c r="Z65" i="5"/>
  <c r="AA65" i="5"/>
  <c r="Z41" i="5"/>
  <c r="AA41" i="5"/>
  <c r="AA17" i="5"/>
  <c r="Z17" i="5"/>
  <c r="Z312" i="5"/>
  <c r="AA312" i="5"/>
  <c r="Y199" i="5"/>
  <c r="Z333" i="5"/>
  <c r="AA333" i="5"/>
  <c r="Y401" i="5"/>
  <c r="Z390" i="5"/>
  <c r="AA390" i="5"/>
  <c r="Z361" i="5"/>
  <c r="AA361" i="5"/>
  <c r="AA448" i="5"/>
  <c r="Z448" i="5"/>
  <c r="Z256" i="5"/>
  <c r="AA256" i="5"/>
  <c r="Z261" i="5"/>
  <c r="AA261" i="5"/>
  <c r="Y421" i="5"/>
  <c r="Z325" i="5"/>
  <c r="AA325" i="5"/>
  <c r="AA305" i="5"/>
  <c r="Z305" i="5"/>
  <c r="Z370" i="5"/>
  <c r="AA370" i="5"/>
  <c r="AA311" i="5"/>
  <c r="Z311" i="5"/>
  <c r="Y175" i="5"/>
  <c r="Y307" i="5"/>
  <c r="Z116" i="5"/>
  <c r="AA116" i="5"/>
  <c r="Y437" i="5"/>
  <c r="Y351" i="5"/>
  <c r="Z408" i="5"/>
  <c r="AA408" i="5"/>
  <c r="Z430" i="5"/>
  <c r="AA430" i="5"/>
  <c r="Z367" i="5"/>
  <c r="AA367" i="5"/>
  <c r="Z306" i="5"/>
  <c r="AA306" i="5"/>
  <c r="Y114" i="5"/>
  <c r="Z421" i="5"/>
  <c r="AA421" i="5"/>
  <c r="Y425" i="5"/>
  <c r="Z327" i="5"/>
  <c r="AA327" i="5"/>
  <c r="Z183" i="5"/>
  <c r="AA183" i="5"/>
  <c r="Z285" i="5"/>
  <c r="AA285" i="5"/>
  <c r="Z239" i="5"/>
  <c r="AA239" i="5"/>
  <c r="Z106" i="5"/>
  <c r="AA106" i="5"/>
  <c r="Z154" i="5"/>
  <c r="AA154" i="5"/>
  <c r="Y236" i="5"/>
  <c r="AA244" i="5"/>
  <c r="Z244" i="5"/>
  <c r="Y158" i="5"/>
  <c r="Y426" i="5"/>
  <c r="Y402" i="5"/>
  <c r="Y378" i="5"/>
  <c r="Y354" i="5"/>
  <c r="Y330" i="5"/>
  <c r="Y306" i="5"/>
  <c r="Z185" i="5"/>
  <c r="AA185" i="5"/>
  <c r="AA114" i="5"/>
  <c r="Z114" i="5"/>
  <c r="Z168" i="5"/>
  <c r="AA168" i="5"/>
  <c r="Y189" i="5"/>
  <c r="Y122" i="5"/>
  <c r="Y297" i="5"/>
  <c r="Y273" i="5"/>
  <c r="Y249" i="5"/>
  <c r="Y215" i="5"/>
  <c r="Z167" i="5"/>
  <c r="AA167" i="5"/>
  <c r="Z74" i="5"/>
  <c r="AA74" i="5"/>
  <c r="Z26" i="5"/>
  <c r="AA26" i="5"/>
  <c r="Y124" i="5"/>
  <c r="Y52" i="5"/>
  <c r="Z76" i="5"/>
  <c r="AA76" i="5"/>
  <c r="Z4" i="5"/>
  <c r="AA4" i="5"/>
  <c r="Y204" i="5"/>
  <c r="Y180" i="5"/>
  <c r="Z214" i="5"/>
  <c r="AA214" i="5"/>
  <c r="Z190" i="5"/>
  <c r="AA190" i="5"/>
  <c r="Y163" i="5"/>
  <c r="Y139" i="5"/>
  <c r="Y115" i="5"/>
  <c r="Y91" i="5"/>
  <c r="Y67" i="5"/>
  <c r="Y43" i="5"/>
  <c r="Y19" i="5"/>
  <c r="Z159" i="5"/>
  <c r="AA159" i="5"/>
  <c r="Z135" i="5"/>
  <c r="AA135" i="5"/>
  <c r="Z111" i="5"/>
  <c r="AA111" i="5"/>
  <c r="Z87" i="5"/>
  <c r="AA87" i="5"/>
  <c r="Z63" i="5"/>
  <c r="AA63" i="5"/>
  <c r="Z39" i="5"/>
  <c r="AA39" i="5"/>
  <c r="Z15" i="5"/>
  <c r="AA15" i="5"/>
  <c r="Y20" i="5"/>
  <c r="Y82" i="5"/>
  <c r="Y5" i="5"/>
  <c r="Y250" i="5"/>
  <c r="Z171" i="5"/>
  <c r="AA171" i="5"/>
  <c r="AA207" i="5"/>
  <c r="Z207" i="5"/>
  <c r="Y385" i="5"/>
  <c r="Z350" i="5"/>
  <c r="AA350" i="5"/>
  <c r="Z353" i="5"/>
  <c r="AA353" i="5"/>
  <c r="Y309" i="5"/>
  <c r="Y38" i="5"/>
  <c r="Y305" i="5"/>
  <c r="Y242" i="5"/>
  <c r="Z304" i="5"/>
  <c r="AA304" i="5"/>
  <c r="Y413" i="5"/>
  <c r="Z365" i="5"/>
  <c r="AA365" i="5"/>
  <c r="AA150" i="5"/>
  <c r="Z150" i="5"/>
  <c r="AA299" i="5"/>
  <c r="Z299" i="5"/>
  <c r="Y98" i="5"/>
  <c r="Y435" i="5"/>
  <c r="Y343" i="5"/>
  <c r="Z251" i="5"/>
  <c r="AA251" i="5"/>
  <c r="AA395" i="5"/>
  <c r="Z395" i="5"/>
  <c r="Z364" i="5"/>
  <c r="AA364" i="5"/>
  <c r="Z303" i="5"/>
  <c r="AA303" i="5"/>
  <c r="Z413" i="5"/>
  <c r="AA413" i="5"/>
  <c r="Z130" i="5"/>
  <c r="AA130" i="5"/>
  <c r="AA234" i="5"/>
  <c r="Z234" i="5"/>
  <c r="Z98" i="5"/>
  <c r="AA98" i="5"/>
  <c r="Z142" i="5"/>
  <c r="AA142" i="5"/>
  <c r="Z280" i="5"/>
  <c r="AA280" i="5"/>
  <c r="Y300" i="5"/>
  <c r="Z241" i="5"/>
  <c r="AA241" i="5"/>
  <c r="Z134" i="5"/>
  <c r="AA134" i="5"/>
  <c r="Z270" i="5"/>
  <c r="AA270" i="5"/>
  <c r="Y146" i="5"/>
  <c r="Y424" i="5"/>
  <c r="Y400" i="5"/>
  <c r="Y376" i="5"/>
  <c r="Y352" i="5"/>
  <c r="Y328" i="5"/>
  <c r="Y304" i="5"/>
  <c r="Y246" i="5"/>
  <c r="Z177" i="5"/>
  <c r="AA177" i="5"/>
  <c r="Z110" i="5"/>
  <c r="AA110" i="5"/>
  <c r="Z118" i="5"/>
  <c r="AA118" i="5"/>
  <c r="Y181" i="5"/>
  <c r="Y108" i="5"/>
  <c r="Y295" i="5"/>
  <c r="Y271" i="5"/>
  <c r="Y247" i="5"/>
  <c r="Z164" i="5"/>
  <c r="AA164" i="5"/>
  <c r="Z20" i="5"/>
  <c r="AA20" i="5"/>
  <c r="Y118" i="5"/>
  <c r="Y46" i="5"/>
  <c r="Z70" i="5"/>
  <c r="AA70" i="5"/>
  <c r="Y226" i="5"/>
  <c r="Y202" i="5"/>
  <c r="Y178" i="5"/>
  <c r="AA212" i="5"/>
  <c r="Z212" i="5"/>
  <c r="Z188" i="5"/>
  <c r="AA188" i="5"/>
  <c r="Y161" i="5"/>
  <c r="Y137" i="5"/>
  <c r="Y113" i="5"/>
  <c r="Y89" i="5"/>
  <c r="Y65" i="5"/>
  <c r="Y41" i="5"/>
  <c r="Y17" i="5"/>
  <c r="Z157" i="5"/>
  <c r="AA157" i="5"/>
  <c r="AA133" i="5"/>
  <c r="Z133" i="5"/>
  <c r="AA109" i="5"/>
  <c r="Z109" i="5"/>
  <c r="AA85" i="5"/>
  <c r="Z85" i="5"/>
  <c r="Z61" i="5"/>
  <c r="AA61" i="5"/>
  <c r="Z37" i="5"/>
  <c r="AA37" i="5"/>
  <c r="Z13" i="5"/>
  <c r="AA13" i="5"/>
  <c r="Y66" i="5"/>
  <c r="Z66" i="5"/>
  <c r="AA66" i="5"/>
  <c r="Z398" i="5"/>
  <c r="AA398" i="5"/>
  <c r="Y377" i="5"/>
  <c r="Y448" i="5"/>
  <c r="Z432" i="5"/>
  <c r="AA432" i="5"/>
  <c r="Z345" i="5"/>
  <c r="AA345" i="5"/>
  <c r="Y395" i="5"/>
  <c r="Z313" i="5"/>
  <c r="AA313" i="5"/>
  <c r="Z229" i="5"/>
  <c r="AA229" i="5"/>
  <c r="Z290" i="5"/>
  <c r="AA290" i="5"/>
  <c r="Y405" i="5"/>
  <c r="Z314" i="5"/>
  <c r="AA314" i="5"/>
  <c r="Y150" i="5"/>
  <c r="Z254" i="5"/>
  <c r="AA254" i="5"/>
  <c r="Z362" i="5"/>
  <c r="AA362" i="5"/>
  <c r="Y116" i="5"/>
  <c r="Z293" i="5"/>
  <c r="AA293" i="5"/>
  <c r="AA442" i="5"/>
  <c r="Z442" i="5"/>
  <c r="Z340" i="5"/>
  <c r="AA340" i="5"/>
  <c r="Z376" i="5"/>
  <c r="AA376" i="5"/>
  <c r="Z420" i="5"/>
  <c r="AA420" i="5"/>
  <c r="Z359" i="5"/>
  <c r="AA359" i="5"/>
  <c r="Y72" i="5"/>
  <c r="AA405" i="5"/>
  <c r="Z405" i="5"/>
  <c r="Z316" i="5"/>
  <c r="AA316" i="5"/>
  <c r="Y110" i="5"/>
  <c r="Z175" i="5"/>
  <c r="AA175" i="5"/>
  <c r="Z278" i="5"/>
  <c r="AA278" i="5"/>
  <c r="Z231" i="5"/>
  <c r="AA231" i="5"/>
  <c r="Z275" i="5"/>
  <c r="AA275" i="5"/>
  <c r="Y228" i="5"/>
  <c r="AA298" i="5"/>
  <c r="Z298" i="5"/>
  <c r="AA236" i="5"/>
  <c r="Z236" i="5"/>
  <c r="Z96" i="5"/>
  <c r="AA96" i="5"/>
  <c r="Y102" i="5"/>
  <c r="Y422" i="5"/>
  <c r="Y398" i="5"/>
  <c r="Y374" i="5"/>
  <c r="Y350" i="5"/>
  <c r="Y326" i="5"/>
  <c r="Z302" i="5"/>
  <c r="AA302" i="5"/>
  <c r="Z158" i="5"/>
  <c r="AA158" i="5"/>
  <c r="Y90" i="5"/>
  <c r="Z211" i="5"/>
  <c r="AA211" i="5"/>
  <c r="Y173" i="5"/>
  <c r="Y104" i="5"/>
  <c r="Y293" i="5"/>
  <c r="Y269" i="5"/>
  <c r="Y245" i="5"/>
  <c r="Z205" i="5"/>
  <c r="AA205" i="5"/>
  <c r="Z160" i="5"/>
  <c r="AA160" i="5"/>
  <c r="Z14" i="5"/>
  <c r="AA14" i="5"/>
  <c r="Y112" i="5"/>
  <c r="Y40" i="5"/>
  <c r="Z64" i="5"/>
  <c r="AA64" i="5"/>
  <c r="Y224" i="5"/>
  <c r="Y200" i="5"/>
  <c r="Y176" i="5"/>
  <c r="AA210" i="5"/>
  <c r="Z210" i="5"/>
  <c r="Z186" i="5"/>
  <c r="AA186" i="5"/>
  <c r="Y159" i="5"/>
  <c r="Y135" i="5"/>
  <c r="Y111" i="5"/>
  <c r="Y87" i="5"/>
  <c r="Y63" i="5"/>
  <c r="Y39" i="5"/>
  <c r="Y15" i="5"/>
  <c r="AA155" i="5"/>
  <c r="Z155" i="5"/>
  <c r="Z131" i="5"/>
  <c r="AA131" i="5"/>
  <c r="Z107" i="5"/>
  <c r="AA107" i="5"/>
  <c r="AA83" i="5"/>
  <c r="Z83" i="5"/>
  <c r="Z59" i="5"/>
  <c r="AA59" i="5"/>
  <c r="Z35" i="5"/>
  <c r="AA35" i="5"/>
  <c r="AA11" i="5"/>
  <c r="Z11" i="5"/>
  <c r="Z322" i="5"/>
  <c r="AA322" i="5"/>
  <c r="Z92" i="5"/>
  <c r="AA92" i="5"/>
  <c r="Z342" i="5"/>
  <c r="AA342" i="5"/>
  <c r="Y369" i="5"/>
  <c r="Y442" i="5"/>
  <c r="Z425" i="5"/>
  <c r="AA425" i="5"/>
  <c r="Z336" i="5"/>
  <c r="AA336" i="5"/>
  <c r="Y363" i="5"/>
  <c r="Z235" i="5"/>
  <c r="AA235" i="5"/>
  <c r="Z272" i="5"/>
  <c r="AA272" i="5"/>
  <c r="Y397" i="5"/>
  <c r="Y311" i="5"/>
  <c r="Y248" i="5"/>
  <c r="Z357" i="5"/>
  <c r="AA357" i="5"/>
  <c r="Y423" i="5"/>
  <c r="AA363" i="5"/>
  <c r="Z363" i="5"/>
  <c r="Z415" i="5"/>
  <c r="AA415" i="5"/>
  <c r="Z356" i="5"/>
  <c r="AA356" i="5"/>
  <c r="Y276" i="5"/>
  <c r="Y44" i="5"/>
  <c r="Z386" i="5"/>
  <c r="AA386" i="5"/>
  <c r="Y313" i="5"/>
  <c r="Y92" i="5"/>
  <c r="Y171" i="5"/>
  <c r="Z273" i="5"/>
  <c r="AA273" i="5"/>
  <c r="Z60" i="5"/>
  <c r="AA60" i="5"/>
  <c r="Z225" i="5"/>
  <c r="AA225" i="5"/>
  <c r="Z233" i="5"/>
  <c r="AA233" i="5"/>
  <c r="Y68" i="5"/>
  <c r="Y420" i="5"/>
  <c r="Y396" i="5"/>
  <c r="Y372" i="5"/>
  <c r="Y348" i="5"/>
  <c r="Y324" i="5"/>
  <c r="Y238" i="5"/>
  <c r="Z146" i="5"/>
  <c r="AA146" i="5"/>
  <c r="Z86" i="5"/>
  <c r="AA86" i="5"/>
  <c r="Z100" i="5"/>
  <c r="AA100" i="5"/>
  <c r="Y167" i="5"/>
  <c r="Z84" i="5"/>
  <c r="AA84" i="5"/>
  <c r="Y291" i="5"/>
  <c r="Y267" i="5"/>
  <c r="Y243" i="5"/>
  <c r="Z152" i="5"/>
  <c r="AA152" i="5"/>
  <c r="Y54" i="5"/>
  <c r="Z8" i="5"/>
  <c r="AA8" i="5"/>
  <c r="Y106" i="5"/>
  <c r="Y34" i="5"/>
  <c r="Z58" i="5"/>
  <c r="AA58" i="5"/>
  <c r="Y222" i="5"/>
  <c r="Y198" i="5"/>
  <c r="Y174" i="5"/>
  <c r="Z208" i="5"/>
  <c r="AA208" i="5"/>
  <c r="Z184" i="5"/>
  <c r="AA184" i="5"/>
  <c r="Y157" i="5"/>
  <c r="Y133" i="5"/>
  <c r="Y109" i="5"/>
  <c r="Y85" i="5"/>
  <c r="Y61" i="5"/>
  <c r="Y37" i="5"/>
  <c r="Y13" i="5"/>
  <c r="Z153" i="5"/>
  <c r="AA153" i="5"/>
  <c r="Z129" i="5"/>
  <c r="AA129" i="5"/>
  <c r="Z105" i="5"/>
  <c r="AA105" i="5"/>
  <c r="Z81" i="5"/>
  <c r="AA81" i="5"/>
  <c r="Z57" i="5"/>
  <c r="AA57" i="5"/>
  <c r="Z33" i="5"/>
  <c r="AA33" i="5"/>
  <c r="Z9" i="5"/>
  <c r="AA9" i="5"/>
  <c r="Y436" i="5"/>
  <c r="Z414" i="5"/>
  <c r="AA414" i="5"/>
  <c r="Y179" i="5"/>
  <c r="Y361" i="5"/>
  <c r="Y446" i="5"/>
  <c r="Y409" i="5"/>
  <c r="Y274" i="5"/>
  <c r="Y347" i="5"/>
  <c r="Z366" i="5"/>
  <c r="AA366" i="5"/>
  <c r="AA138" i="5"/>
  <c r="Z138" i="5"/>
  <c r="Z248" i="5"/>
  <c r="AA248" i="5"/>
  <c r="Y389" i="5"/>
  <c r="Y278" i="5"/>
  <c r="Y26" i="5"/>
  <c r="Z418" i="5"/>
  <c r="AA418" i="5"/>
  <c r="Z354" i="5"/>
  <c r="AA354" i="5"/>
  <c r="Z24" i="5"/>
  <c r="AA24" i="5"/>
  <c r="AA403" i="5"/>
  <c r="Z403" i="5"/>
  <c r="Y415" i="5"/>
  <c r="Z331" i="5"/>
  <c r="AA331" i="5"/>
  <c r="Z284" i="5"/>
  <c r="AA284" i="5"/>
  <c r="Z407" i="5"/>
  <c r="AA407" i="5"/>
  <c r="Z351" i="5"/>
  <c r="AA351" i="5"/>
  <c r="Y264" i="5"/>
  <c r="AA446" i="5"/>
  <c r="Z446" i="5"/>
  <c r="Z447" i="5"/>
  <c r="AA447" i="5"/>
  <c r="AA301" i="5"/>
  <c r="Z301" i="5"/>
  <c r="Y219" i="5"/>
  <c r="Y36" i="5"/>
  <c r="AA120" i="5"/>
  <c r="Z120" i="5"/>
  <c r="Z268" i="5"/>
  <c r="AA268" i="5"/>
  <c r="Y282" i="5"/>
  <c r="AA228" i="5"/>
  <c r="Z228" i="5"/>
  <c r="Z68" i="5"/>
  <c r="AA68" i="5"/>
  <c r="Y418" i="5"/>
  <c r="Y394" i="5"/>
  <c r="Y370" i="5"/>
  <c r="Y346" i="5"/>
  <c r="Y322" i="5"/>
  <c r="Z291" i="5"/>
  <c r="AA291" i="5"/>
  <c r="Z203" i="5"/>
  <c r="AA203" i="5"/>
  <c r="Z90" i="5"/>
  <c r="AA90" i="5"/>
  <c r="Y84" i="5"/>
  <c r="Y164" i="5"/>
  <c r="Y74" i="5"/>
  <c r="Y289" i="5"/>
  <c r="Y265" i="5"/>
  <c r="Y241" i="5"/>
  <c r="Z197" i="5"/>
  <c r="AA197" i="5"/>
  <c r="Z148" i="5"/>
  <c r="AA148" i="5"/>
  <c r="Y168" i="5"/>
  <c r="Y100" i="5"/>
  <c r="Y28" i="5"/>
  <c r="Z52" i="5"/>
  <c r="AA52" i="5"/>
  <c r="Y220" i="5"/>
  <c r="Y196" i="5"/>
  <c r="Y172" i="5"/>
  <c r="Z206" i="5"/>
  <c r="AA206" i="5"/>
  <c r="Z182" i="5"/>
  <c r="AA182" i="5"/>
  <c r="Y155" i="5"/>
  <c r="Y131" i="5"/>
  <c r="Y107" i="5"/>
  <c r="Y83" i="5"/>
  <c r="Y59" i="5"/>
  <c r="Y35" i="5"/>
  <c r="Y11" i="5"/>
  <c r="Z151" i="5"/>
  <c r="AA151" i="5"/>
  <c r="AA127" i="5"/>
  <c r="Z127" i="5"/>
  <c r="AA103" i="5"/>
  <c r="Z103" i="5"/>
  <c r="AA79" i="5"/>
  <c r="Z79" i="5"/>
  <c r="Z55" i="5"/>
  <c r="AA55" i="5"/>
  <c r="Z31" i="5"/>
  <c r="AA31" i="5"/>
  <c r="Z7" i="5"/>
  <c r="AA7" i="5"/>
  <c r="Z25" i="5"/>
  <c r="AA25" i="5"/>
  <c r="Z332" i="5"/>
  <c r="AA332" i="5"/>
  <c r="Z358" i="5"/>
  <c r="AA358" i="5"/>
  <c r="Z434" i="5"/>
  <c r="AA434" i="5"/>
  <c r="Y339" i="5"/>
  <c r="Y427" i="5"/>
  <c r="Y353" i="5"/>
  <c r="Y440" i="5"/>
  <c r="Z417" i="5"/>
  <c r="AA417" i="5"/>
  <c r="Y256" i="5"/>
  <c r="Z308" i="5"/>
  <c r="AA308" i="5"/>
  <c r="Z286" i="5"/>
  <c r="AA286" i="5"/>
  <c r="AA419" i="5"/>
  <c r="Z419" i="5"/>
  <c r="Y187" i="5"/>
  <c r="Y381" i="5"/>
  <c r="Z259" i="5"/>
  <c r="AA259" i="5"/>
  <c r="AA436" i="5"/>
  <c r="Z436" i="5"/>
  <c r="Z410" i="5"/>
  <c r="AA410" i="5"/>
  <c r="AA349" i="5"/>
  <c r="Z349" i="5"/>
  <c r="Y266" i="5"/>
  <c r="AA444" i="5"/>
  <c r="Z444" i="5"/>
  <c r="Z240" i="5"/>
  <c r="AA240" i="5"/>
  <c r="AA347" i="5"/>
  <c r="Z347" i="5"/>
  <c r="Y407" i="5"/>
  <c r="Y60" i="5"/>
  <c r="Z399" i="5"/>
  <c r="AA399" i="5"/>
  <c r="Z348" i="5"/>
  <c r="AA348" i="5"/>
  <c r="Y258" i="5"/>
  <c r="AA411" i="5"/>
  <c r="Z411" i="5"/>
  <c r="Z443" i="5"/>
  <c r="AA443" i="5"/>
  <c r="Z72" i="5"/>
  <c r="AA72" i="5"/>
  <c r="AA266" i="5"/>
  <c r="Z266" i="5"/>
  <c r="AA219" i="5"/>
  <c r="Z219" i="5"/>
  <c r="Z112" i="5"/>
  <c r="AA112" i="5"/>
  <c r="Z215" i="5"/>
  <c r="AA215" i="5"/>
  <c r="Y302" i="5"/>
  <c r="Y32" i="5"/>
  <c r="Y416" i="5"/>
  <c r="Y392" i="5"/>
  <c r="Y368" i="5"/>
  <c r="Y344" i="5"/>
  <c r="Y320" i="5"/>
  <c r="Y284" i="5"/>
  <c r="Y230" i="5"/>
  <c r="AA102" i="5"/>
  <c r="Z102" i="5"/>
  <c r="Y80" i="5"/>
  <c r="AA80" i="5"/>
  <c r="Z80" i="5"/>
  <c r="Y56" i="5"/>
  <c r="Y287" i="5"/>
  <c r="Y263" i="5"/>
  <c r="Y239" i="5"/>
  <c r="Z140" i="5"/>
  <c r="AA140" i="5"/>
  <c r="Y18" i="5"/>
  <c r="Z166" i="5"/>
  <c r="AA166" i="5"/>
  <c r="Y94" i="5"/>
  <c r="Y22" i="5"/>
  <c r="Z46" i="5"/>
  <c r="AA46" i="5"/>
  <c r="Y218" i="5"/>
  <c r="Y194" i="5"/>
  <c r="Z170" i="5"/>
  <c r="AA170" i="5"/>
  <c r="Z204" i="5"/>
  <c r="AA204" i="5"/>
  <c r="Z180" i="5"/>
  <c r="AA180" i="5"/>
  <c r="Y153" i="5"/>
  <c r="Y129" i="5"/>
  <c r="Y105" i="5"/>
  <c r="Y81" i="5"/>
  <c r="Y57" i="5"/>
  <c r="Y33" i="5"/>
  <c r="Y9" i="5"/>
  <c r="Z149" i="5"/>
  <c r="AA149" i="5"/>
  <c r="Z125" i="5"/>
  <c r="AA125" i="5"/>
  <c r="AA101" i="5"/>
  <c r="Z101" i="5"/>
  <c r="Z77" i="5"/>
  <c r="AA77" i="5"/>
  <c r="Z53" i="5"/>
  <c r="AA53" i="5"/>
  <c r="AA29" i="5"/>
  <c r="Z29" i="5"/>
  <c r="Z5" i="5"/>
  <c r="AA5" i="5"/>
  <c r="Z49" i="5"/>
  <c r="AA49" i="5"/>
  <c r="Z230" i="5"/>
  <c r="AA230" i="5"/>
  <c r="Z427" i="5"/>
  <c r="AA427" i="5"/>
  <c r="Y411" i="5"/>
  <c r="Y403" i="5"/>
  <c r="Y345" i="5"/>
  <c r="Y419" i="5"/>
  <c r="Z409" i="5"/>
  <c r="AA409" i="5"/>
  <c r="Z237" i="5"/>
  <c r="AA237" i="5"/>
  <c r="AA124" i="5"/>
  <c r="Z124" i="5"/>
  <c r="Y207" i="5"/>
  <c r="Z30" i="5"/>
  <c r="AA30" i="5"/>
  <c r="Y431" i="5"/>
  <c r="Y373" i="5"/>
  <c r="Z400" i="5"/>
  <c r="AA400" i="5"/>
  <c r="Z402" i="5"/>
  <c r="AA402" i="5"/>
  <c r="Z346" i="5"/>
  <c r="AA346" i="5"/>
  <c r="Z253" i="5"/>
  <c r="AA253" i="5"/>
  <c r="Z416" i="5"/>
  <c r="AA416" i="5"/>
  <c r="Z433" i="5"/>
  <c r="AA433" i="5"/>
  <c r="Y449" i="5"/>
  <c r="Y399" i="5"/>
  <c r="Z320" i="5"/>
  <c r="AA320" i="5"/>
  <c r="Y183" i="5"/>
  <c r="AA389" i="5"/>
  <c r="Z389" i="5"/>
  <c r="Z396" i="5"/>
  <c r="AA396" i="5"/>
  <c r="Z343" i="5"/>
  <c r="AA343" i="5"/>
  <c r="Z245" i="5"/>
  <c r="AA245" i="5"/>
  <c r="AA387" i="5"/>
  <c r="Z387" i="5"/>
  <c r="Z439" i="5"/>
  <c r="AA439" i="5"/>
  <c r="AA281" i="5"/>
  <c r="Z281" i="5"/>
  <c r="Y290" i="5"/>
  <c r="Y223" i="5"/>
  <c r="Y62" i="5"/>
  <c r="Z263" i="5"/>
  <c r="AA263" i="5"/>
  <c r="Y296" i="5"/>
  <c r="Y209" i="5"/>
  <c r="Z78" i="5"/>
  <c r="AA78" i="5"/>
  <c r="Y260" i="5"/>
  <c r="Z209" i="5"/>
  <c r="AA209" i="5"/>
  <c r="Y270" i="5"/>
  <c r="Z300" i="5"/>
  <c r="AA300" i="5"/>
  <c r="Z18" i="5"/>
  <c r="AA18" i="5"/>
  <c r="Y414" i="5"/>
  <c r="Y390" i="5"/>
  <c r="Y366" i="5"/>
  <c r="Y342" i="5"/>
  <c r="Y318" i="5"/>
  <c r="Y86" i="5"/>
  <c r="Z195" i="5"/>
  <c r="AA195" i="5"/>
  <c r="Y50" i="5"/>
  <c r="AA156" i="5"/>
  <c r="Z156" i="5"/>
  <c r="Z48" i="5"/>
  <c r="AA48" i="5"/>
  <c r="Y285" i="5"/>
  <c r="Y261" i="5"/>
  <c r="Y237" i="5"/>
  <c r="Z189" i="5"/>
  <c r="AA189" i="5"/>
  <c r="AA126" i="5"/>
  <c r="Z126" i="5"/>
  <c r="Z62" i="5"/>
  <c r="AA62" i="5"/>
  <c r="Y160" i="5"/>
  <c r="Y88" i="5"/>
  <c r="Y16" i="5"/>
  <c r="Z40" i="5"/>
  <c r="AA40" i="5"/>
  <c r="Y216" i="5"/>
  <c r="Y192" i="5"/>
  <c r="Z226" i="5"/>
  <c r="AA226" i="5"/>
  <c r="AA202" i="5"/>
  <c r="Z202" i="5"/>
  <c r="Z178" i="5"/>
  <c r="AA178" i="5"/>
  <c r="Y151" i="5"/>
  <c r="Y127" i="5"/>
  <c r="Y103" i="5"/>
  <c r="Y79" i="5"/>
  <c r="Y55" i="5"/>
  <c r="Y31" i="5"/>
  <c r="Y7" i="5"/>
  <c r="Z147" i="5"/>
  <c r="AA147" i="5"/>
  <c r="Z123" i="5"/>
  <c r="AA123" i="5"/>
  <c r="Z99" i="5"/>
  <c r="AA99" i="5"/>
  <c r="Z75" i="5"/>
  <c r="AA75" i="5"/>
  <c r="Z51" i="5"/>
  <c r="AA51" i="5"/>
  <c r="Z27" i="5"/>
  <c r="AA27" i="5"/>
  <c r="Z3" i="5"/>
  <c r="AA3" i="5"/>
  <c r="Y2" i="5"/>
  <c r="AB2" i="10"/>
  <c r="AA2" i="10"/>
  <c r="Z2" i="10"/>
  <c r="AB2" i="12"/>
  <c r="AA2" i="12"/>
  <c r="AB217" i="11"/>
  <c r="AB79" i="11"/>
  <c r="AB69" i="11"/>
  <c r="AB189" i="11"/>
  <c r="AB43" i="11"/>
  <c r="AB37" i="11"/>
  <c r="AB23" i="11"/>
  <c r="AB200" i="11"/>
  <c r="AB142" i="11"/>
  <c r="AB129" i="11"/>
  <c r="AB108" i="11"/>
  <c r="AB25" i="11"/>
  <c r="AB57" i="11"/>
  <c r="AB140" i="11"/>
  <c r="AB154" i="11"/>
  <c r="AB52" i="11"/>
  <c r="AB63" i="11"/>
  <c r="AB191" i="11"/>
  <c r="AB122" i="11"/>
  <c r="AB7" i="11"/>
  <c r="AB71" i="11"/>
  <c r="AB137" i="11"/>
  <c r="AB178" i="11"/>
  <c r="AB215" i="11"/>
  <c r="AB19" i="11"/>
  <c r="AB150" i="11"/>
  <c r="AB73" i="11"/>
  <c r="AB152" i="11"/>
  <c r="AB114" i="11"/>
  <c r="AB74" i="11"/>
  <c r="AB182" i="11"/>
  <c r="AB76" i="11"/>
  <c r="AB176" i="11"/>
  <c r="AB67" i="11"/>
  <c r="AB203" i="11"/>
  <c r="AB208" i="11"/>
  <c r="AB10" i="11"/>
  <c r="AB109" i="11"/>
  <c r="AB54" i="11"/>
  <c r="AB123" i="11"/>
  <c r="AB139" i="11"/>
  <c r="AB220" i="11"/>
  <c r="AB214" i="11"/>
  <c r="AB210" i="11"/>
  <c r="AB212" i="11"/>
  <c r="AB190" i="11"/>
  <c r="AB116" i="11"/>
  <c r="AB24" i="11"/>
  <c r="AB70" i="11"/>
  <c r="AB26" i="11"/>
  <c r="AB121" i="11"/>
  <c r="AB46" i="11"/>
  <c r="AB31" i="11"/>
  <c r="AB96" i="11"/>
  <c r="AB66" i="11"/>
  <c r="AB202" i="11"/>
  <c r="AB218" i="11"/>
  <c r="AB187" i="11"/>
  <c r="AB112" i="11"/>
  <c r="AB45" i="11"/>
  <c r="AB133" i="11"/>
  <c r="AB14" i="11"/>
  <c r="AB21" i="11"/>
  <c r="AB167" i="11"/>
  <c r="AB205" i="11"/>
  <c r="AB99" i="11"/>
  <c r="AB81" i="11"/>
  <c r="AB186" i="11"/>
  <c r="AB42" i="11"/>
  <c r="AB204" i="11"/>
  <c r="AB80" i="11"/>
  <c r="AB64" i="11"/>
  <c r="AB75" i="11"/>
  <c r="AB193" i="11"/>
  <c r="AB188" i="11"/>
  <c r="AB95" i="11"/>
  <c r="AB72" i="11"/>
  <c r="AB29" i="11"/>
  <c r="AB169" i="11"/>
  <c r="AB86" i="11"/>
  <c r="AB198" i="11"/>
  <c r="AB153" i="11"/>
  <c r="AB100" i="11"/>
  <c r="AB111" i="11"/>
  <c r="AB110" i="11"/>
  <c r="AB6" i="11"/>
  <c r="AB89" i="11"/>
  <c r="AB184" i="11"/>
  <c r="AB143" i="11"/>
  <c r="AB157" i="11"/>
  <c r="AB87" i="11"/>
  <c r="AB166" i="11"/>
  <c r="AB162" i="11"/>
  <c r="AB219" i="11"/>
  <c r="AB47" i="11"/>
  <c r="AB9" i="11"/>
  <c r="AB85" i="11"/>
  <c r="AB138" i="11"/>
  <c r="AB22" i="11"/>
  <c r="AB207" i="11"/>
  <c r="AB94" i="11"/>
  <c r="AB130" i="11"/>
  <c r="AB165" i="11"/>
  <c r="AB8" i="11"/>
  <c r="AB40" i="11"/>
  <c r="AB195" i="11"/>
  <c r="AB97" i="11"/>
  <c r="AB84" i="11"/>
  <c r="AB164" i="11"/>
  <c r="AB105" i="11"/>
  <c r="AB13" i="11"/>
  <c r="AB196" i="11"/>
  <c r="AB183" i="11"/>
  <c r="AB49" i="11"/>
  <c r="AB48" i="11"/>
  <c r="AB128" i="11"/>
  <c r="AB33" i="11"/>
  <c r="AB163" i="11"/>
  <c r="AB172" i="11"/>
  <c r="AB59" i="11"/>
  <c r="AB171" i="11"/>
  <c r="AB194" i="11"/>
  <c r="AB98" i="11"/>
  <c r="AB179" i="11"/>
  <c r="AB58" i="11"/>
  <c r="AB92" i="11"/>
  <c r="AB90" i="11"/>
  <c r="AB211" i="11"/>
  <c r="AB144" i="11"/>
  <c r="AB151" i="11"/>
  <c r="AB185" i="11"/>
  <c r="AB160" i="11"/>
  <c r="AB4" i="11"/>
  <c r="AB35" i="11"/>
  <c r="AB117" i="11"/>
  <c r="AB127" i="11"/>
  <c r="AB77" i="11"/>
  <c r="AB159" i="11"/>
  <c r="AB15" i="11"/>
  <c r="AB20" i="11"/>
  <c r="AB149" i="11"/>
  <c r="AB124" i="11"/>
  <c r="AB135" i="11"/>
  <c r="AB12" i="11"/>
  <c r="AB60" i="11"/>
  <c r="AB5" i="11"/>
  <c r="AB158" i="11"/>
  <c r="AB18" i="11"/>
  <c r="AB113" i="11"/>
  <c r="AB180" i="11"/>
  <c r="AB103" i="11"/>
  <c r="AB88" i="11"/>
  <c r="AB106" i="11"/>
  <c r="AB91" i="11"/>
  <c r="AB65" i="11"/>
  <c r="AB148" i="11"/>
  <c r="AB107" i="11"/>
  <c r="AB50" i="11"/>
  <c r="AB41" i="11"/>
  <c r="AB221" i="11"/>
  <c r="AB168" i="11"/>
  <c r="AB201" i="11"/>
  <c r="AB44" i="11"/>
  <c r="AB17" i="11"/>
  <c r="AB155" i="11"/>
  <c r="AB104" i="11"/>
  <c r="AB197" i="11"/>
  <c r="AB145" i="11"/>
  <c r="AB132" i="11"/>
  <c r="AB222" i="11"/>
  <c r="AB61" i="11"/>
  <c r="AB102" i="11"/>
  <c r="AB119" i="11"/>
  <c r="AB213" i="11"/>
  <c r="AB56" i="11"/>
  <c r="AB161" i="11"/>
  <c r="AB51" i="11"/>
  <c r="AB134" i="11"/>
  <c r="AB206" i="11"/>
  <c r="AB118" i="11"/>
  <c r="AB174" i="11"/>
  <c r="AB199" i="11"/>
  <c r="AB30" i="11"/>
  <c r="AB28" i="11"/>
  <c r="AB83" i="11"/>
  <c r="AB177" i="11"/>
  <c r="AB32" i="11"/>
  <c r="AB125" i="11"/>
  <c r="AB39" i="11"/>
  <c r="AB36" i="11"/>
  <c r="AB146" i="11"/>
  <c r="AB82" i="11"/>
  <c r="AB126" i="11"/>
  <c r="AB192" i="11"/>
  <c r="AB209" i="11"/>
  <c r="AB16" i="11"/>
  <c r="AB141" i="11"/>
  <c r="AB175" i="11"/>
  <c r="AB101" i="11"/>
  <c r="AB27" i="11"/>
  <c r="AB216" i="11"/>
  <c r="AB62" i="11"/>
  <c r="AB156" i="11"/>
  <c r="AB38" i="11"/>
  <c r="AB131" i="11"/>
  <c r="AB34" i="11"/>
  <c r="AB68" i="11"/>
  <c r="AB78" i="11"/>
  <c r="AB170" i="11"/>
  <c r="AB120" i="11"/>
  <c r="AB115" i="11"/>
  <c r="AB173" i="11"/>
  <c r="AB136" i="11"/>
  <c r="AB181" i="11"/>
  <c r="AB11" i="11"/>
  <c r="AB93" i="11"/>
  <c r="AB55" i="11"/>
  <c r="AB53" i="11"/>
  <c r="AB147" i="11"/>
  <c r="AB3" i="11"/>
  <c r="AB2" i="11"/>
  <c r="AA217" i="11"/>
  <c r="AA79" i="11"/>
  <c r="AA69" i="11"/>
  <c r="AA189" i="11"/>
  <c r="AA43" i="11"/>
  <c r="AA37" i="11"/>
  <c r="AA23" i="11"/>
  <c r="AA200" i="11"/>
  <c r="AA142" i="11"/>
  <c r="AA129" i="11"/>
  <c r="AA108" i="11"/>
  <c r="AA25" i="11"/>
  <c r="AA57" i="11"/>
  <c r="AA140" i="11"/>
  <c r="AA154" i="11"/>
  <c r="AA52" i="11"/>
  <c r="AA63" i="11"/>
  <c r="AA191" i="11"/>
  <c r="AA122" i="11"/>
  <c r="AA7" i="11"/>
  <c r="AA71" i="11"/>
  <c r="AA137" i="11"/>
  <c r="AA178" i="11"/>
  <c r="AA215" i="11"/>
  <c r="AA19" i="11"/>
  <c r="AA150" i="11"/>
  <c r="AA73" i="11"/>
  <c r="AA152" i="11"/>
  <c r="AA114" i="11"/>
  <c r="AA74" i="11"/>
  <c r="AA182" i="11"/>
  <c r="AA76" i="11"/>
  <c r="AA176" i="11"/>
  <c r="AA67" i="11"/>
  <c r="AA203" i="11"/>
  <c r="AA208" i="11"/>
  <c r="AA10" i="11"/>
  <c r="AA109" i="11"/>
  <c r="AA54" i="11"/>
  <c r="AA123" i="11"/>
  <c r="AA139" i="11"/>
  <c r="AA220" i="11"/>
  <c r="AA214" i="11"/>
  <c r="AA210" i="11"/>
  <c r="AA212" i="11"/>
  <c r="AA190" i="11"/>
  <c r="AA116" i="11"/>
  <c r="AA24" i="11"/>
  <c r="AA70" i="11"/>
  <c r="AA26" i="11"/>
  <c r="AA121" i="11"/>
  <c r="AA46" i="11"/>
  <c r="AA31" i="11"/>
  <c r="AA96" i="11"/>
  <c r="AA66" i="11"/>
  <c r="AA202" i="11"/>
  <c r="AA218" i="11"/>
  <c r="AA187" i="11"/>
  <c r="AA112" i="11"/>
  <c r="AA45" i="11"/>
  <c r="AA133" i="11"/>
  <c r="AA14" i="11"/>
  <c r="AA21" i="11"/>
  <c r="AA167" i="11"/>
  <c r="AA205" i="11"/>
  <c r="AA99" i="11"/>
  <c r="AA81" i="11"/>
  <c r="AA186" i="11"/>
  <c r="AA42" i="11"/>
  <c r="AA204" i="11"/>
  <c r="AA80" i="11"/>
  <c r="AA64" i="11"/>
  <c r="AA75" i="11"/>
  <c r="AA193" i="11"/>
  <c r="AA188" i="11"/>
  <c r="AA95" i="11"/>
  <c r="AA72" i="11"/>
  <c r="AA29" i="11"/>
  <c r="AA169" i="11"/>
  <c r="AA86" i="11"/>
  <c r="AA198" i="11"/>
  <c r="AA153" i="11"/>
  <c r="AA100" i="11"/>
  <c r="AA111" i="11"/>
  <c r="AA110" i="11"/>
  <c r="AA6" i="11"/>
  <c r="AA89" i="11"/>
  <c r="AA184" i="11"/>
  <c r="AA143" i="11"/>
  <c r="AA157" i="11"/>
  <c r="AA87" i="11"/>
  <c r="AA166" i="11"/>
  <c r="AA162" i="11"/>
  <c r="AA219" i="11"/>
  <c r="AA47" i="11"/>
  <c r="AA9" i="11"/>
  <c r="AA85" i="11"/>
  <c r="AA138" i="11"/>
  <c r="AA22" i="11"/>
  <c r="AA207" i="11"/>
  <c r="AA94" i="11"/>
  <c r="AA130" i="11"/>
  <c r="AA165" i="11"/>
  <c r="AA8" i="11"/>
  <c r="AA40" i="11"/>
  <c r="AA195" i="11"/>
  <c r="AA97" i="11"/>
  <c r="AA84" i="11"/>
  <c r="AA164" i="11"/>
  <c r="AA105" i="11"/>
  <c r="AA13" i="11"/>
  <c r="AA196" i="11"/>
  <c r="AA183" i="11"/>
  <c r="AA49" i="11"/>
  <c r="AA48" i="11"/>
  <c r="AA128" i="11"/>
  <c r="AA33" i="11"/>
  <c r="AA163" i="11"/>
  <c r="AA172" i="11"/>
  <c r="AA59" i="11"/>
  <c r="AA171" i="11"/>
  <c r="AA194" i="11"/>
  <c r="AA98" i="11"/>
  <c r="AA179" i="11"/>
  <c r="AA58" i="11"/>
  <c r="AA92" i="11"/>
  <c r="AA90" i="11"/>
  <c r="AA211" i="11"/>
  <c r="AA144" i="11"/>
  <c r="AA151" i="11"/>
  <c r="AA185" i="11"/>
  <c r="AA160" i="11"/>
  <c r="AA4" i="11"/>
  <c r="AA35" i="11"/>
  <c r="AA117" i="11"/>
  <c r="AA127" i="11"/>
  <c r="AA77" i="11"/>
  <c r="AA159" i="11"/>
  <c r="AA15" i="11"/>
  <c r="AA20" i="11"/>
  <c r="AA149" i="11"/>
  <c r="AA124" i="11"/>
  <c r="AA135" i="11"/>
  <c r="AA12" i="11"/>
  <c r="AA60" i="11"/>
  <c r="AA5" i="11"/>
  <c r="AA158" i="11"/>
  <c r="AA18" i="11"/>
  <c r="AA113" i="11"/>
  <c r="AA180" i="11"/>
  <c r="AA103" i="11"/>
  <c r="AA88" i="11"/>
  <c r="AA106" i="11"/>
  <c r="AA91" i="11"/>
  <c r="AA65" i="11"/>
  <c r="AA148" i="11"/>
  <c r="AA107" i="11"/>
  <c r="AA50" i="11"/>
  <c r="AA41" i="11"/>
  <c r="AA221" i="11"/>
  <c r="AA168" i="11"/>
  <c r="AA201" i="11"/>
  <c r="AA44" i="11"/>
  <c r="AA17" i="11"/>
  <c r="AA155" i="11"/>
  <c r="AA104" i="11"/>
  <c r="AA197" i="11"/>
  <c r="AA145" i="11"/>
  <c r="AA132" i="11"/>
  <c r="AA222" i="11"/>
  <c r="AA61" i="11"/>
  <c r="AA102" i="11"/>
  <c r="AA119" i="11"/>
  <c r="AA213" i="11"/>
  <c r="AA56" i="11"/>
  <c r="AA161" i="11"/>
  <c r="AA51" i="11"/>
  <c r="AA134" i="11"/>
  <c r="AA206" i="11"/>
  <c r="AA118" i="11"/>
  <c r="AA174" i="11"/>
  <c r="AA199" i="11"/>
  <c r="AA30" i="11"/>
  <c r="AA28" i="11"/>
  <c r="AA83" i="11"/>
  <c r="AA177" i="11"/>
  <c r="AA32" i="11"/>
  <c r="AA125" i="11"/>
  <c r="AA39" i="11"/>
  <c r="AA36" i="11"/>
  <c r="AA146" i="11"/>
  <c r="AA82" i="11"/>
  <c r="AA126" i="11"/>
  <c r="AA192" i="11"/>
  <c r="AA209" i="11"/>
  <c r="AA16" i="11"/>
  <c r="AA141" i="11"/>
  <c r="AA175" i="11"/>
  <c r="AA101" i="11"/>
  <c r="AA27" i="11"/>
  <c r="AA216" i="11"/>
  <c r="AA62" i="11"/>
  <c r="AA156" i="11"/>
  <c r="AA38" i="11"/>
  <c r="AA131" i="11"/>
  <c r="AA34" i="11"/>
  <c r="AA68" i="11"/>
  <c r="AA78" i="11"/>
  <c r="AA170" i="11"/>
  <c r="AA120" i="11"/>
  <c r="AA115" i="11"/>
  <c r="AA173" i="11"/>
  <c r="AA136" i="11"/>
  <c r="AA181" i="11"/>
  <c r="AA11" i="11"/>
  <c r="AA93" i="11"/>
  <c r="AA55" i="11"/>
  <c r="AA53" i="11"/>
  <c r="AA147" i="11"/>
  <c r="AA3" i="11"/>
  <c r="AA2" i="11"/>
  <c r="O36" i="12"/>
  <c r="Z2" i="12"/>
  <c r="O37" i="12" s="1"/>
  <c r="P37" i="12" s="1"/>
  <c r="Z96" i="11"/>
  <c r="Z80" i="11"/>
  <c r="Z168" i="11"/>
  <c r="Z83" i="11"/>
  <c r="Z20" i="11"/>
  <c r="Z206" i="11"/>
  <c r="Z211" i="11"/>
  <c r="Z214" i="11"/>
  <c r="Z23" i="11"/>
  <c r="Z87" i="11"/>
  <c r="Z37" i="11"/>
  <c r="Z188" i="11"/>
  <c r="Z162" i="11"/>
  <c r="Z24" i="11"/>
  <c r="Z164" i="11"/>
  <c r="Z94" i="11"/>
  <c r="Z215" i="11"/>
  <c r="Z40" i="11"/>
  <c r="Z156" i="11"/>
  <c r="Z75" i="11"/>
  <c r="Z131" i="11"/>
  <c r="Z150" i="11"/>
  <c r="Z126" i="11"/>
  <c r="Z105" i="11"/>
  <c r="Z101" i="11"/>
  <c r="Z71" i="11"/>
  <c r="Z93" i="11"/>
  <c r="Z89" i="11"/>
  <c r="Z14" i="11"/>
  <c r="Z119" i="11"/>
  <c r="Z208" i="11"/>
  <c r="Z117" i="11"/>
  <c r="Z196" i="11"/>
  <c r="Z182" i="11"/>
  <c r="Z82" i="11"/>
  <c r="Z116" i="11"/>
  <c r="Z28" i="11"/>
  <c r="Z181" i="11"/>
  <c r="Z148" i="11"/>
  <c r="Z142" i="11"/>
  <c r="Z106" i="11"/>
  <c r="Z167" i="11"/>
  <c r="Z125" i="11"/>
  <c r="Z72" i="11"/>
  <c r="Z140" i="11"/>
  <c r="Z114" i="11"/>
  <c r="Z180" i="11"/>
  <c r="Z66" i="11"/>
  <c r="Z139" i="11"/>
  <c r="Z129" i="11"/>
  <c r="Z137" i="11"/>
  <c r="Z193" i="11"/>
  <c r="Z52" i="11"/>
  <c r="Z47" i="11"/>
  <c r="Z90" i="11"/>
  <c r="Z187" i="11"/>
  <c r="Z133" i="11"/>
  <c r="Z104" i="11"/>
  <c r="Z163" i="11"/>
  <c r="Z65" i="11"/>
  <c r="Z108" i="11"/>
  <c r="Z64" i="11"/>
  <c r="Z60" i="11"/>
  <c r="Z138" i="11"/>
  <c r="Z107" i="11"/>
  <c r="Z184" i="11"/>
  <c r="Z130" i="11"/>
  <c r="Z103" i="11"/>
  <c r="Z172" i="11"/>
  <c r="Z95" i="11"/>
  <c r="Z59" i="11"/>
  <c r="Z121" i="11"/>
  <c r="Z205" i="11"/>
  <c r="Z213" i="11"/>
  <c r="Z92" i="11"/>
  <c r="Z67" i="11"/>
  <c r="Z6" i="11"/>
  <c r="Z54" i="11"/>
  <c r="Z85" i="11"/>
  <c r="Z179" i="11"/>
  <c r="Z201" i="11"/>
  <c r="Z68" i="11"/>
  <c r="Z221" i="11"/>
  <c r="Z115" i="11"/>
  <c r="Z53" i="11"/>
  <c r="Z136" i="11"/>
  <c r="Z63" i="11"/>
  <c r="Z26" i="11"/>
  <c r="Z49" i="11"/>
  <c r="Z146" i="11"/>
  <c r="Z189" i="11"/>
  <c r="Z56" i="11"/>
  <c r="Z197" i="11"/>
  <c r="Z91" i="11"/>
  <c r="Z18" i="11"/>
  <c r="Z195" i="11"/>
  <c r="Z170" i="11"/>
  <c r="Z13" i="11"/>
  <c r="Z120" i="11"/>
  <c r="Z177" i="11"/>
  <c r="Z44" i="11"/>
  <c r="Z161" i="11"/>
  <c r="Z55" i="11"/>
  <c r="Z29" i="11"/>
  <c r="Z112" i="11"/>
  <c r="Z39" i="11"/>
  <c r="Z132" i="11"/>
  <c r="Z202" i="11"/>
  <c r="Z84" i="11"/>
  <c r="Z165" i="11"/>
  <c r="Z21" i="11"/>
  <c r="Z113" i="11"/>
  <c r="Z171" i="11"/>
  <c r="Z74" i="11"/>
  <c r="Z169" i="11"/>
  <c r="Z216" i="11"/>
  <c r="Z178" i="11"/>
  <c r="Z9" i="11"/>
  <c r="Z198" i="11"/>
  <c r="Z4" i="11"/>
  <c r="Z210" i="11"/>
  <c r="Z173" i="11"/>
  <c r="Z5" i="11"/>
  <c r="Z88" i="11"/>
  <c r="Z159" i="11"/>
  <c r="Z15" i="11"/>
  <c r="Z36" i="11"/>
  <c r="Z175" i="11"/>
  <c r="Z135" i="11"/>
  <c r="Z134" i="11"/>
  <c r="Z151" i="11"/>
  <c r="Z123" i="11"/>
  <c r="Z35" i="11"/>
  <c r="Z127" i="11"/>
  <c r="Z111" i="11"/>
  <c r="Z192" i="11"/>
  <c r="Z11" i="11"/>
  <c r="Z70" i="11"/>
  <c r="Z102" i="11"/>
  <c r="Z99" i="11"/>
  <c r="Z218" i="11"/>
  <c r="Z154" i="11"/>
  <c r="Z22" i="11"/>
  <c r="Z81" i="11"/>
  <c r="Z79" i="11"/>
  <c r="Z30" i="11"/>
  <c r="Z58" i="11"/>
  <c r="Z78" i="11"/>
  <c r="Z77" i="11"/>
  <c r="Z160" i="11"/>
  <c r="Z16" i="11"/>
  <c r="Z166" i="11"/>
  <c r="Z62" i="11"/>
  <c r="Z155" i="11"/>
  <c r="Z69" i="11"/>
  <c r="Z46" i="11"/>
  <c r="Z219" i="11"/>
  <c r="Z98" i="11"/>
  <c r="Z217" i="11"/>
  <c r="Z122" i="11"/>
  <c r="Z57" i="11"/>
  <c r="Z43" i="11"/>
  <c r="Z34" i="11"/>
  <c r="Z42" i="11"/>
  <c r="Z207" i="11"/>
  <c r="Z203" i="11"/>
  <c r="Z158" i="11"/>
  <c r="Z86" i="11"/>
  <c r="Z45" i="11"/>
  <c r="Z31" i="11"/>
  <c r="Z10" i="11"/>
  <c r="Z41" i="11"/>
  <c r="Z124" i="11"/>
  <c r="Z51" i="11"/>
  <c r="Z191" i="11"/>
  <c r="Z144" i="11"/>
  <c r="Z97" i="11"/>
  <c r="Z50" i="11"/>
  <c r="Z33" i="11"/>
  <c r="Z7" i="11"/>
  <c r="Z200" i="11"/>
  <c r="Z209" i="11"/>
  <c r="Z183" i="11"/>
  <c r="Z110" i="11"/>
  <c r="Z38" i="11"/>
  <c r="Z25" i="11"/>
  <c r="Z204" i="11"/>
  <c r="Z32" i="11"/>
  <c r="Z222" i="11"/>
  <c r="Z176" i="11"/>
  <c r="Z19" i="11"/>
  <c r="Z185" i="11"/>
  <c r="Z17" i="11"/>
  <c r="Z100" i="11"/>
  <c r="Z27" i="11"/>
  <c r="Z61" i="11"/>
  <c r="Z109" i="11"/>
  <c r="Z48" i="11"/>
  <c r="Z153" i="11"/>
  <c r="Z8" i="11"/>
  <c r="Z152" i="11"/>
  <c r="Z143" i="11"/>
  <c r="Z190" i="11"/>
  <c r="Z73" i="11"/>
  <c r="Z194" i="11"/>
  <c r="Z157" i="11"/>
  <c r="Z12" i="11"/>
  <c r="Z145" i="11"/>
  <c r="Z141" i="11"/>
  <c r="Z212" i="11"/>
  <c r="Z199" i="11"/>
  <c r="Z174" i="11"/>
  <c r="Z118" i="11"/>
  <c r="Z128" i="11"/>
  <c r="Z186" i="11"/>
  <c r="Z149" i="11"/>
  <c r="Z220" i="11"/>
  <c r="Z76" i="11"/>
  <c r="Z147" i="11"/>
  <c r="Z3" i="11"/>
  <c r="Z2" i="11"/>
  <c r="Q27" i="12"/>
  <c r="O27" i="12"/>
  <c r="P27" i="12"/>
  <c r="P23" i="12"/>
  <c r="O23" i="12"/>
  <c r="Q30" i="12"/>
  <c r="P30" i="12"/>
  <c r="O30" i="12"/>
  <c r="O26" i="12"/>
  <c r="Q29" i="12"/>
  <c r="Q25" i="12"/>
  <c r="P26" i="12"/>
  <c r="P29" i="12"/>
  <c r="P25" i="12"/>
  <c r="O25" i="12"/>
  <c r="O29" i="12"/>
  <c r="Q24" i="12"/>
  <c r="Q26" i="12"/>
  <c r="Q28" i="12"/>
  <c r="O18" i="12"/>
  <c r="P28" i="12"/>
  <c r="P24" i="12"/>
  <c r="Q23" i="12"/>
  <c r="O28" i="12"/>
  <c r="O24" i="12"/>
  <c r="O20" i="12"/>
  <c r="Q31" i="10"/>
  <c r="P31" i="10"/>
  <c r="O31" i="10"/>
  <c r="P30" i="10"/>
  <c r="O30" i="10"/>
  <c r="O28" i="10"/>
  <c r="Q27" i="10"/>
  <c r="P25" i="10"/>
  <c r="Q29" i="10"/>
  <c r="Q25" i="10"/>
  <c r="P29" i="10"/>
  <c r="O25" i="10"/>
  <c r="P27" i="10"/>
  <c r="O19" i="10"/>
  <c r="O27" i="10"/>
  <c r="O29" i="10"/>
  <c r="Q28" i="10"/>
  <c r="P28" i="10"/>
  <c r="O26" i="10"/>
  <c r="Q30" i="10"/>
  <c r="Q26" i="10"/>
  <c r="P26" i="10"/>
  <c r="O24" i="10"/>
  <c r="Q24" i="10"/>
  <c r="P24" i="10"/>
  <c r="O21" i="10"/>
  <c r="Q27" i="9"/>
  <c r="Q23" i="9"/>
  <c r="Q25" i="9"/>
  <c r="P27" i="9"/>
  <c r="O27" i="9"/>
  <c r="O25" i="9"/>
  <c r="Q26" i="9"/>
  <c r="O16" i="9"/>
  <c r="O22" i="9"/>
  <c r="Q24" i="9"/>
  <c r="P21" i="9"/>
  <c r="P26" i="9"/>
  <c r="P24" i="9"/>
  <c r="O23" i="9"/>
  <c r="O26" i="9"/>
  <c r="O24" i="9"/>
  <c r="Q21" i="9"/>
  <c r="P25" i="9"/>
  <c r="P23" i="9"/>
  <c r="O21" i="9"/>
  <c r="S2" i="6"/>
  <c r="N8" i="3"/>
  <c r="N11" i="3"/>
  <c r="N7" i="1"/>
  <c r="N8" i="1" s="1"/>
  <c r="Y2" i="19"/>
  <c r="V2" i="19"/>
  <c r="AA2" i="19"/>
  <c r="X2" i="19"/>
  <c r="W2" i="19"/>
  <c r="Z2" i="19"/>
  <c r="X2" i="18"/>
  <c r="V2" i="18"/>
  <c r="AA2" i="18"/>
  <c r="Y2" i="18"/>
  <c r="W2" i="18"/>
  <c r="Z2" i="18"/>
  <c r="AA2" i="17"/>
  <c r="Z2" i="17"/>
  <c r="Y2" i="17"/>
  <c r="X2" i="17"/>
  <c r="W2" i="17"/>
  <c r="V2" i="17"/>
  <c r="T2" i="15"/>
  <c r="X2" i="15"/>
  <c r="U2" i="15"/>
  <c r="Y2" i="15"/>
  <c r="V2" i="15"/>
  <c r="W2" i="15"/>
  <c r="V2" i="13"/>
  <c r="U2" i="13"/>
  <c r="Y2" i="13"/>
  <c r="X2" i="13"/>
  <c r="W2" i="13"/>
  <c r="T2" i="13"/>
  <c r="V2" i="11"/>
  <c r="T2" i="11"/>
  <c r="U2" i="11"/>
  <c r="V2" i="9"/>
  <c r="U2" i="9"/>
  <c r="V26" i="6"/>
  <c r="U9" i="6"/>
  <c r="T19" i="6"/>
  <c r="V18" i="6"/>
  <c r="U3" i="6"/>
  <c r="T11" i="6"/>
  <c r="U27" i="6"/>
  <c r="U33" i="6"/>
  <c r="V22" i="6"/>
  <c r="V25" i="6"/>
  <c r="V15" i="6"/>
  <c r="U8" i="6"/>
  <c r="T22" i="6"/>
  <c r="U21" i="6"/>
  <c r="T33" i="6"/>
  <c r="T17" i="6"/>
  <c r="V8" i="6"/>
  <c r="T32" i="6"/>
  <c r="T13" i="6"/>
  <c r="V33" i="6"/>
  <c r="V10" i="6"/>
  <c r="T8" i="6"/>
  <c r="T10" i="6"/>
  <c r="U5" i="6"/>
  <c r="V24" i="6"/>
  <c r="V28" i="6"/>
  <c r="T23" i="6"/>
  <c r="T7" i="6"/>
  <c r="T26" i="6"/>
  <c r="V30" i="6"/>
  <c r="U19" i="6"/>
  <c r="V14" i="6"/>
  <c r="V7" i="6"/>
  <c r="T20" i="6"/>
  <c r="V23" i="6"/>
  <c r="V5" i="6"/>
  <c r="T29" i="6"/>
  <c r="V31" i="6"/>
  <c r="T4" i="6"/>
  <c r="T24" i="6"/>
  <c r="U28" i="6"/>
  <c r="V12" i="6"/>
  <c r="U25" i="6"/>
  <c r="T31" i="6"/>
  <c r="V29" i="6"/>
  <c r="V19" i="6"/>
  <c r="U7" i="6"/>
  <c r="T9" i="6"/>
  <c r="U13" i="6"/>
  <c r="T21" i="6"/>
  <c r="U4" i="6"/>
  <c r="U20" i="6"/>
  <c r="V20" i="6"/>
  <c r="U30" i="6"/>
  <c r="U6" i="6"/>
  <c r="V13" i="6"/>
  <c r="V21" i="6"/>
  <c r="T14" i="6"/>
  <c r="U15" i="6"/>
  <c r="T25" i="6"/>
  <c r="T5" i="6"/>
  <c r="V32" i="6"/>
  <c r="U22" i="6"/>
  <c r="U14" i="6"/>
  <c r="T12" i="6"/>
  <c r="V27" i="6"/>
  <c r="U26" i="6"/>
  <c r="U23" i="6"/>
  <c r="V9" i="6"/>
  <c r="T6" i="6"/>
  <c r="U31" i="6"/>
  <c r="T18" i="6"/>
  <c r="U16" i="6"/>
  <c r="V17" i="6"/>
  <c r="T28" i="6"/>
  <c r="V4" i="6"/>
  <c r="U12" i="6"/>
  <c r="U18" i="6"/>
  <c r="T16" i="6"/>
  <c r="U17" i="6"/>
  <c r="T30" i="6"/>
  <c r="U32" i="6"/>
  <c r="U11" i="6"/>
  <c r="V6" i="6"/>
  <c r="T15" i="6"/>
  <c r="V3" i="6"/>
  <c r="U10" i="6"/>
  <c r="U24" i="6"/>
  <c r="T3" i="6"/>
  <c r="U29" i="6"/>
  <c r="V16" i="6"/>
  <c r="V11" i="6"/>
  <c r="T27" i="6"/>
  <c r="V2" i="8"/>
  <c r="T2" i="8"/>
  <c r="U2" i="8"/>
  <c r="T3" i="7"/>
  <c r="U104" i="7"/>
  <c r="U360" i="7"/>
  <c r="U260" i="7"/>
  <c r="T94" i="7"/>
  <c r="T524" i="7"/>
  <c r="T411" i="7"/>
  <c r="U377" i="7"/>
  <c r="V299" i="7"/>
  <c r="V159" i="7"/>
  <c r="U255" i="7"/>
  <c r="V560" i="7"/>
  <c r="U442" i="7"/>
  <c r="U50" i="7"/>
  <c r="T548" i="7"/>
  <c r="U300" i="7"/>
  <c r="T462" i="7"/>
  <c r="T417" i="7"/>
  <c r="U51" i="7"/>
  <c r="T157" i="7"/>
  <c r="U5" i="7"/>
  <c r="V30" i="7"/>
  <c r="U615" i="7"/>
  <c r="T120" i="7"/>
  <c r="T468" i="7"/>
  <c r="T558" i="7"/>
  <c r="T486" i="7"/>
  <c r="T361" i="7"/>
  <c r="U151" i="7"/>
  <c r="T266" i="7"/>
  <c r="U130" i="7"/>
  <c r="U197" i="7"/>
  <c r="U363" i="7"/>
  <c r="U291" i="7"/>
  <c r="U167" i="7"/>
  <c r="U647" i="7"/>
  <c r="T346" i="7"/>
  <c r="U601" i="7"/>
  <c r="T159" i="7"/>
  <c r="V278" i="7"/>
  <c r="V161" i="7"/>
  <c r="V449" i="7"/>
  <c r="T358" i="7"/>
  <c r="T19" i="7"/>
  <c r="V123" i="7"/>
  <c r="U376" i="7"/>
  <c r="U284" i="7"/>
  <c r="V125" i="7"/>
  <c r="U550" i="7"/>
  <c r="U115" i="7"/>
  <c r="V226" i="7"/>
  <c r="T73" i="7"/>
  <c r="T137" i="7"/>
  <c r="T219" i="7"/>
  <c r="T344" i="7"/>
  <c r="U227" i="7"/>
  <c r="V509" i="7"/>
  <c r="V427" i="7"/>
  <c r="U80" i="7"/>
  <c r="U340" i="7"/>
  <c r="T232" i="7"/>
  <c r="V54" i="7"/>
  <c r="T85" i="7"/>
  <c r="U344" i="7"/>
  <c r="U237" i="7"/>
  <c r="T64" i="7"/>
  <c r="V89" i="7"/>
  <c r="U348" i="7"/>
  <c r="V242" i="7"/>
  <c r="T91" i="7"/>
  <c r="V204" i="7"/>
  <c r="T81" i="7"/>
  <c r="U381" i="7"/>
  <c r="V324" i="7"/>
  <c r="T642" i="7"/>
  <c r="V241" i="7"/>
  <c r="V610" i="7"/>
  <c r="V138" i="7"/>
  <c r="V447" i="7"/>
  <c r="T557" i="7"/>
  <c r="V325" i="7"/>
  <c r="T264" i="7"/>
  <c r="V195" i="7"/>
  <c r="V127" i="7"/>
  <c r="U532" i="7"/>
  <c r="U428" i="7"/>
  <c r="V53" i="7"/>
  <c r="V528" i="7"/>
  <c r="U293" i="7"/>
  <c r="T508" i="7"/>
  <c r="T410" i="7"/>
  <c r="U620" i="7"/>
  <c r="U654" i="7"/>
  <c r="V268" i="7"/>
  <c r="T662" i="7"/>
  <c r="V650" i="7"/>
  <c r="V329" i="7"/>
  <c r="T605" i="7"/>
  <c r="T606" i="7"/>
  <c r="T373" i="7"/>
  <c r="V395" i="7"/>
  <c r="U49" i="7"/>
  <c r="U245" i="7"/>
  <c r="V304" i="7"/>
  <c r="V572" i="7"/>
  <c r="V474" i="7"/>
  <c r="T316" i="7"/>
  <c r="V259" i="7"/>
  <c r="U514" i="7"/>
  <c r="T478" i="7"/>
  <c r="U160" i="7"/>
  <c r="V587" i="7"/>
  <c r="U486" i="7"/>
  <c r="V582" i="7"/>
  <c r="T364" i="7"/>
  <c r="V341" i="7"/>
  <c r="U494" i="7"/>
  <c r="T392" i="7"/>
  <c r="V611" i="7"/>
  <c r="T256" i="7"/>
  <c r="T542" i="7"/>
  <c r="U644" i="7"/>
  <c r="V603" i="7"/>
  <c r="U137" i="7"/>
  <c r="T646" i="7"/>
  <c r="T520" i="7"/>
  <c r="U269" i="7"/>
  <c r="T51" i="7"/>
  <c r="T161" i="7"/>
  <c r="T33" i="7"/>
  <c r="T330" i="7"/>
  <c r="T184" i="7"/>
  <c r="T607" i="7"/>
  <c r="U463" i="7"/>
  <c r="V456" i="7"/>
  <c r="V438" i="7"/>
  <c r="T471" i="7"/>
  <c r="U365" i="7"/>
  <c r="U623" i="7"/>
  <c r="T50" i="7"/>
  <c r="T84" i="7"/>
  <c r="V201" i="7"/>
  <c r="U570" i="7"/>
  <c r="T645" i="7"/>
  <c r="U651" i="7"/>
  <c r="U99" i="7"/>
  <c r="U209" i="7"/>
  <c r="T45" i="7"/>
  <c r="T112" i="7"/>
  <c r="U48" i="7"/>
  <c r="T206" i="7"/>
  <c r="U158" i="7"/>
  <c r="U642" i="7"/>
  <c r="U312" i="7"/>
  <c r="V639" i="7"/>
  <c r="U56" i="7"/>
  <c r="U318" i="7"/>
  <c r="U202" i="7"/>
  <c r="T12" i="7"/>
  <c r="T450" i="7"/>
  <c r="V363" i="7"/>
  <c r="V288" i="7"/>
  <c r="U159" i="7"/>
  <c r="U584" i="7"/>
  <c r="V151" i="7"/>
  <c r="T207" i="7"/>
  <c r="U331" i="7"/>
  <c r="T214" i="7"/>
  <c r="V497" i="7"/>
  <c r="V414" i="7"/>
  <c r="T67" i="7"/>
  <c r="U178" i="7"/>
  <c r="U52" i="7"/>
  <c r="V352" i="7"/>
  <c r="V211" i="7"/>
  <c r="U637" i="7"/>
  <c r="T13" i="7"/>
  <c r="U279" i="7"/>
  <c r="V149" i="7"/>
  <c r="V214" i="7"/>
  <c r="T267" i="7"/>
  <c r="V8" i="7"/>
  <c r="V279" i="7"/>
  <c r="V557" i="7"/>
  <c r="T31" i="7"/>
  <c r="V137" i="7"/>
  <c r="T9" i="7"/>
  <c r="V301" i="7"/>
  <c r="T35" i="7"/>
  <c r="U142" i="7"/>
  <c r="V13" i="7"/>
  <c r="U307" i="7"/>
  <c r="T39" i="7"/>
  <c r="V147" i="7"/>
  <c r="U18" i="7"/>
  <c r="V312" i="7"/>
  <c r="T139" i="7"/>
  <c r="T257" i="7"/>
  <c r="U138" i="7"/>
  <c r="V429" i="7"/>
  <c r="U10" i="7"/>
  <c r="U134" i="7"/>
  <c r="V398" i="7"/>
  <c r="V232" i="7"/>
  <c r="V338" i="7"/>
  <c r="V534" i="7"/>
  <c r="U62" i="7"/>
  <c r="U154" i="7"/>
  <c r="U539" i="7"/>
  <c r="T306" i="7"/>
  <c r="V172" i="7"/>
  <c r="V606" i="7"/>
  <c r="V502" i="7"/>
  <c r="T230" i="7"/>
  <c r="V90" i="7"/>
  <c r="U413" i="7"/>
  <c r="T512" i="7"/>
  <c r="U324" i="7"/>
  <c r="V249" i="7"/>
  <c r="U216" i="7"/>
  <c r="V596" i="7"/>
  <c r="T143" i="7"/>
  <c r="T141" i="7"/>
  <c r="T407" i="7"/>
  <c r="U113" i="7"/>
  <c r="V472" i="7"/>
  <c r="U60" i="7"/>
  <c r="T325" i="7"/>
  <c r="T461" i="7"/>
  <c r="V245" i="7"/>
  <c r="U474" i="7"/>
  <c r="T426" i="7"/>
  <c r="U217" i="7"/>
  <c r="T445" i="7"/>
  <c r="U369" i="7"/>
  <c r="T610" i="7"/>
  <c r="U439" i="7"/>
  <c r="V426" i="7"/>
  <c r="U482" i="7"/>
  <c r="V556" i="7"/>
  <c r="U427" i="7"/>
  <c r="T249" i="7"/>
  <c r="V519" i="7"/>
  <c r="T122" i="7"/>
  <c r="T527" i="7"/>
  <c r="U612" i="7"/>
  <c r="T382" i="7"/>
  <c r="U382" i="7"/>
  <c r="V499" i="7"/>
  <c r="U566" i="7"/>
  <c r="T341" i="7"/>
  <c r="V388" i="7"/>
  <c r="U150" i="7"/>
  <c r="T425" i="7"/>
  <c r="T99" i="7"/>
  <c r="U213" i="7"/>
  <c r="U90" i="7"/>
  <c r="V389" i="7"/>
  <c r="V264" i="7"/>
  <c r="V55" i="7"/>
  <c r="U14" i="7"/>
  <c r="U531" i="7"/>
  <c r="T543" i="7"/>
  <c r="U330" i="7"/>
  <c r="V478" i="7"/>
  <c r="T130" i="7"/>
  <c r="U97" i="7"/>
  <c r="V403" i="7"/>
  <c r="U378" i="7"/>
  <c r="V139" i="7"/>
  <c r="V512" i="7"/>
  <c r="U359" i="7"/>
  <c r="U147" i="7"/>
  <c r="V261" i="7"/>
  <c r="V124" i="7"/>
  <c r="V190" i="7"/>
  <c r="U353" i="7"/>
  <c r="U285" i="7"/>
  <c r="U280" i="7"/>
  <c r="U308" i="7"/>
  <c r="V83" i="7"/>
  <c r="T11" i="7"/>
  <c r="V113" i="7"/>
  <c r="U368" i="7"/>
  <c r="U272" i="7"/>
  <c r="T110" i="7"/>
  <c r="U541" i="7"/>
  <c r="V419" i="7"/>
  <c r="U391" i="7"/>
  <c r="T328" i="7"/>
  <c r="U211" i="7"/>
  <c r="V273" i="7"/>
  <c r="T255" i="7"/>
  <c r="T380" i="7"/>
  <c r="U266" i="7"/>
  <c r="V545" i="7"/>
  <c r="T467" i="7"/>
  <c r="T115" i="7"/>
  <c r="V230" i="7"/>
  <c r="V109" i="7"/>
  <c r="V405" i="7"/>
  <c r="U290" i="7"/>
  <c r="T88" i="7"/>
  <c r="U70" i="7"/>
  <c r="V331" i="7"/>
  <c r="T220" i="7"/>
  <c r="V36" i="7"/>
  <c r="T315" i="7"/>
  <c r="T66" i="7"/>
  <c r="T332" i="7"/>
  <c r="V605" i="7"/>
  <c r="T79" i="7"/>
  <c r="V191" i="7"/>
  <c r="U66" i="7"/>
  <c r="V366" i="7"/>
  <c r="T83" i="7"/>
  <c r="T196" i="7"/>
  <c r="V71" i="7"/>
  <c r="U371" i="7"/>
  <c r="T87" i="7"/>
  <c r="U200" i="7"/>
  <c r="U76" i="7"/>
  <c r="V376" i="7"/>
  <c r="T187" i="7"/>
  <c r="U309" i="7"/>
  <c r="U192" i="7"/>
  <c r="V477" i="7"/>
  <c r="T252" i="7"/>
  <c r="T241" i="7"/>
  <c r="U495" i="7"/>
  <c r="T439" i="7"/>
  <c r="U533" i="7"/>
  <c r="T608" i="7"/>
  <c r="V494" i="7"/>
  <c r="T618" i="7"/>
  <c r="U633" i="7"/>
  <c r="U153" i="7"/>
  <c r="T229" i="7"/>
  <c r="U316" i="7"/>
  <c r="V96" i="7"/>
  <c r="V377" i="7"/>
  <c r="T522" i="7"/>
  <c r="T20" i="7"/>
  <c r="V343" i="7"/>
  <c r="U435" i="7"/>
  <c r="U530" i="7"/>
  <c r="V607" i="7"/>
  <c r="T592" i="7"/>
  <c r="U261" i="7"/>
  <c r="V297" i="7"/>
  <c r="U485" i="7"/>
  <c r="V370" i="7"/>
  <c r="U559" i="7"/>
  <c r="V236" i="7"/>
  <c r="V455" i="7"/>
  <c r="T651" i="7"/>
  <c r="V466" i="7"/>
  <c r="U487" i="7"/>
  <c r="U129" i="7"/>
  <c r="U460" i="7"/>
  <c r="T541" i="7"/>
  <c r="T437" i="7"/>
  <c r="U77" i="7"/>
  <c r="U591" i="7"/>
  <c r="V82" i="7"/>
  <c r="U572" i="7"/>
  <c r="V154" i="7"/>
  <c r="T625" i="7"/>
  <c r="V529" i="7"/>
  <c r="V48" i="7"/>
  <c r="V307" i="7"/>
  <c r="T17" i="7"/>
  <c r="T213" i="7"/>
  <c r="T474" i="7"/>
  <c r="V546" i="7"/>
  <c r="V62" i="7"/>
  <c r="T294" i="7"/>
  <c r="U505" i="7"/>
  <c r="U515" i="7"/>
  <c r="T254" i="7"/>
  <c r="T147" i="7"/>
  <c r="V265" i="7"/>
  <c r="U148" i="7"/>
  <c r="V437" i="7"/>
  <c r="U341" i="7"/>
  <c r="T149" i="7"/>
  <c r="U112" i="7"/>
  <c r="V594" i="7"/>
  <c r="V636" i="7"/>
  <c r="U491" i="7"/>
  <c r="V44" i="7"/>
  <c r="T448" i="7"/>
  <c r="U429" i="7"/>
  <c r="T556" i="7"/>
  <c r="T664" i="7"/>
  <c r="V372" i="7"/>
  <c r="U294" i="7"/>
  <c r="U560" i="7"/>
  <c r="V51" i="7"/>
  <c r="T314" i="7"/>
  <c r="T197" i="7"/>
  <c r="V11" i="7"/>
  <c r="T441" i="7"/>
  <c r="V358" i="7"/>
  <c r="U385" i="7"/>
  <c r="U444" i="7"/>
  <c r="U421" i="7"/>
  <c r="T59" i="7"/>
  <c r="V169" i="7"/>
  <c r="U42" i="7"/>
  <c r="T342" i="7"/>
  <c r="T198" i="7"/>
  <c r="U624" i="7"/>
  <c r="T472" i="7"/>
  <c r="T470" i="7"/>
  <c r="U457" i="7"/>
  <c r="U509" i="7"/>
  <c r="T381" i="7"/>
  <c r="T303" i="7"/>
  <c r="T52" i="7"/>
  <c r="V318" i="7"/>
  <c r="V593" i="7"/>
  <c r="U519" i="7"/>
  <c r="T163" i="7"/>
  <c r="U283" i="7"/>
  <c r="T166" i="7"/>
  <c r="V453" i="7"/>
  <c r="T363" i="7"/>
  <c r="T23" i="7"/>
  <c r="U128" i="7"/>
  <c r="U380" i="7"/>
  <c r="V289" i="7"/>
  <c r="V132" i="7"/>
  <c r="U23" i="7"/>
  <c r="T124" i="7"/>
  <c r="T38" i="7"/>
  <c r="V653" i="7"/>
  <c r="T127" i="7"/>
  <c r="T244" i="7"/>
  <c r="U124" i="7"/>
  <c r="V417" i="7"/>
  <c r="T131" i="7"/>
  <c r="U248" i="7"/>
  <c r="T129" i="7"/>
  <c r="V421" i="7"/>
  <c r="T135" i="7"/>
  <c r="V252" i="7"/>
  <c r="V133" i="7"/>
  <c r="V425" i="7"/>
  <c r="T235" i="7"/>
  <c r="T360" i="7"/>
  <c r="V244" i="7"/>
  <c r="V525" i="7"/>
  <c r="T432" i="7"/>
  <c r="U335" i="7"/>
  <c r="V578" i="7"/>
  <c r="V616" i="7"/>
  <c r="T93" i="7"/>
  <c r="T97" i="7"/>
  <c r="U525" i="7"/>
  <c r="T488" i="7"/>
  <c r="U540" i="7"/>
  <c r="T377" i="7"/>
  <c r="V479" i="7"/>
  <c r="V484" i="7"/>
  <c r="T228" i="7"/>
  <c r="U501" i="7"/>
  <c r="U271" i="7"/>
  <c r="U224" i="7"/>
  <c r="V315" i="7"/>
  <c r="V435" i="7"/>
  <c r="U383" i="7"/>
  <c r="V635" i="7"/>
  <c r="V634" i="7"/>
  <c r="V143" i="7"/>
  <c r="U502" i="7"/>
  <c r="V100" i="7"/>
  <c r="T509" i="7"/>
  <c r="T560" i="7"/>
  <c r="T366" i="7"/>
  <c r="V247" i="7"/>
  <c r="V86" i="7"/>
  <c r="U634" i="7"/>
  <c r="V608" i="7"/>
  <c r="U366" i="7"/>
  <c r="U176" i="7"/>
  <c r="T637" i="7"/>
  <c r="U511" i="7"/>
  <c r="V250" i="7"/>
  <c r="U595" i="7"/>
  <c r="V381" i="7"/>
  <c r="V664" i="7"/>
  <c r="U386" i="7"/>
  <c r="V107" i="7"/>
  <c r="V148" i="7"/>
  <c r="T164" i="7"/>
  <c r="V424" i="7"/>
  <c r="T290" i="7"/>
  <c r="T387" i="7"/>
  <c r="V555" i="7"/>
  <c r="V256" i="7"/>
  <c r="V504" i="7"/>
  <c r="U555" i="7"/>
  <c r="T567" i="7"/>
  <c r="T21" i="7"/>
  <c r="T349" i="7"/>
  <c r="T195" i="7"/>
  <c r="T318" i="7"/>
  <c r="T201" i="7"/>
  <c r="V485" i="7"/>
  <c r="U401" i="7"/>
  <c r="U246" i="7"/>
  <c r="U199" i="7"/>
  <c r="T657" i="7"/>
  <c r="V189" i="7"/>
  <c r="T78" i="7"/>
  <c r="T182" i="7"/>
  <c r="U609" i="7"/>
  <c r="U315" i="7"/>
  <c r="U186" i="7"/>
  <c r="U643" i="7"/>
  <c r="V58" i="7"/>
  <c r="U74" i="7"/>
  <c r="T7" i="7"/>
  <c r="T109" i="7"/>
  <c r="U364" i="7"/>
  <c r="V266" i="7"/>
  <c r="T102" i="7"/>
  <c r="V532" i="7"/>
  <c r="U415" i="7"/>
  <c r="T464" i="7"/>
  <c r="V647" i="7"/>
  <c r="T629" i="7"/>
  <c r="T107" i="7"/>
  <c r="T222" i="7"/>
  <c r="U100" i="7"/>
  <c r="V397" i="7"/>
  <c r="U277" i="7"/>
  <c r="U72" i="7"/>
  <c r="V31" i="7"/>
  <c r="U542" i="7"/>
  <c r="U558" i="7"/>
  <c r="V548" i="7"/>
  <c r="V491" i="7"/>
  <c r="U11" i="7"/>
  <c r="U109" i="7"/>
  <c r="T24" i="7"/>
  <c r="V641" i="7"/>
  <c r="V571" i="7"/>
  <c r="T211" i="7"/>
  <c r="V335" i="7"/>
  <c r="U218" i="7"/>
  <c r="V501" i="7"/>
  <c r="T419" i="7"/>
  <c r="T71" i="7"/>
  <c r="V182" i="7"/>
  <c r="T57" i="7"/>
  <c r="U357" i="7"/>
  <c r="V218" i="7"/>
  <c r="U71" i="7"/>
  <c r="V178" i="7"/>
  <c r="V7" i="7"/>
  <c r="V67" i="7"/>
  <c r="T175" i="7"/>
  <c r="U296" i="7"/>
  <c r="U179" i="7"/>
  <c r="V465" i="7"/>
  <c r="T179" i="7"/>
  <c r="V300" i="7"/>
  <c r="V183" i="7"/>
  <c r="V469" i="7"/>
  <c r="T183" i="7"/>
  <c r="T305" i="7"/>
  <c r="T188" i="7"/>
  <c r="V473" i="7"/>
  <c r="T283" i="7"/>
  <c r="T28" i="7"/>
  <c r="T297" i="7"/>
  <c r="V573" i="7"/>
  <c r="T528" i="7"/>
  <c r="T424" i="7"/>
  <c r="T41" i="7"/>
  <c r="T434" i="7"/>
  <c r="T282" i="7"/>
  <c r="T494" i="7"/>
  <c r="V367" i="7"/>
  <c r="T492" i="7"/>
  <c r="T619" i="7"/>
  <c r="T628" i="7"/>
  <c r="U145" i="7"/>
  <c r="U646" i="7"/>
  <c r="T324" i="7"/>
  <c r="T600" i="7"/>
  <c r="V590" i="7"/>
  <c r="V365" i="7"/>
  <c r="V350" i="7"/>
  <c r="T640" i="7"/>
  <c r="U443" i="7"/>
  <c r="U456" i="7"/>
  <c r="U409" i="7"/>
  <c r="V433" i="7"/>
  <c r="V663" i="7"/>
  <c r="V260" i="7"/>
  <c r="V626" i="7"/>
  <c r="T160" i="7"/>
  <c r="V460" i="7"/>
  <c r="V640" i="7"/>
  <c r="T568" i="7"/>
  <c r="U256" i="7"/>
  <c r="T383" i="7"/>
  <c r="T334" i="7"/>
  <c r="U606" i="7"/>
  <c r="V334" i="7"/>
  <c r="V134" i="7"/>
  <c r="T412" i="7"/>
  <c r="U338" i="7"/>
  <c r="V93" i="7"/>
  <c r="T277" i="7"/>
  <c r="U282" i="7"/>
  <c r="U396" i="7"/>
  <c r="V321" i="7"/>
  <c r="U265" i="7"/>
  <c r="T521" i="7"/>
  <c r="T491" i="7"/>
  <c r="U653" i="7"/>
  <c r="U639" i="7"/>
  <c r="T635" i="7"/>
  <c r="T661" i="7"/>
  <c r="V627" i="7"/>
  <c r="T287" i="7"/>
  <c r="U184" i="7"/>
  <c r="T433" i="7"/>
  <c r="T243" i="7"/>
  <c r="T368" i="7"/>
  <c r="U253" i="7"/>
  <c r="V533" i="7"/>
  <c r="T454" i="7"/>
  <c r="U419" i="7"/>
  <c r="T280" i="7"/>
  <c r="T146" i="7"/>
  <c r="T371" i="7"/>
  <c r="V527" i="7"/>
  <c r="U302" i="7"/>
  <c r="V624" i="7"/>
  <c r="V98" i="7"/>
  <c r="T500" i="7"/>
  <c r="V319" i="7"/>
  <c r="T194" i="7"/>
  <c r="V76" i="7"/>
  <c r="T55" i="7"/>
  <c r="U165" i="7"/>
  <c r="V37" i="7"/>
  <c r="V336" i="7"/>
  <c r="T190" i="7"/>
  <c r="V615" i="7"/>
  <c r="V467" i="7"/>
  <c r="U536" i="7"/>
  <c r="U527" i="7"/>
  <c r="V623" i="7"/>
  <c r="T155" i="7"/>
  <c r="U274" i="7"/>
  <c r="U157" i="7"/>
  <c r="V445" i="7"/>
  <c r="T353" i="7"/>
  <c r="V163" i="7"/>
  <c r="V126" i="7"/>
  <c r="V604" i="7"/>
  <c r="V652" i="7"/>
  <c r="V538" i="7"/>
  <c r="V69" i="7"/>
  <c r="U59" i="7"/>
  <c r="V165" i="7"/>
  <c r="T6" i="7"/>
  <c r="U45" i="7"/>
  <c r="T624" i="7"/>
  <c r="T259" i="7"/>
  <c r="T384" i="7"/>
  <c r="V270" i="7"/>
  <c r="V549" i="7"/>
  <c r="U471" i="7"/>
  <c r="T119" i="7"/>
  <c r="U235" i="7"/>
  <c r="U114" i="7"/>
  <c r="V409" i="7"/>
  <c r="U297" i="7"/>
  <c r="U119" i="7"/>
  <c r="U231" i="7"/>
  <c r="V78" i="7"/>
  <c r="U144" i="7"/>
  <c r="T223" i="7"/>
  <c r="T348" i="7"/>
  <c r="V231" i="7"/>
  <c r="V513" i="7"/>
  <c r="T227" i="7"/>
  <c r="T352" i="7"/>
  <c r="T236" i="7"/>
  <c r="V517" i="7"/>
  <c r="T231" i="7"/>
  <c r="T356" i="7"/>
  <c r="U240" i="7"/>
  <c r="V521" i="7"/>
  <c r="T331" i="7"/>
  <c r="U85" i="7"/>
  <c r="V348" i="7"/>
  <c r="V621" i="7"/>
  <c r="U602" i="7"/>
  <c r="U498" i="7"/>
  <c r="U221" i="7"/>
  <c r="V26" i="7"/>
  <c r="V407" i="7"/>
  <c r="U448" i="7"/>
  <c r="V267" i="7"/>
  <c r="T248" i="7"/>
  <c r="U571" i="7"/>
  <c r="T547" i="7"/>
  <c r="T95" i="7"/>
  <c r="T134" i="7"/>
  <c r="V402" i="7"/>
  <c r="U101" i="7"/>
  <c r="U433" i="7"/>
  <c r="V45" i="7"/>
  <c r="T238" i="7"/>
  <c r="V360" i="7"/>
  <c r="V540" i="7"/>
  <c r="U553" i="7"/>
  <c r="U520" i="7"/>
  <c r="U78" i="7"/>
  <c r="U149" i="7"/>
  <c r="V411" i="7"/>
  <c r="V262" i="7"/>
  <c r="V371" i="7"/>
  <c r="V544" i="7"/>
  <c r="U195" i="7"/>
  <c r="U583" i="7"/>
  <c r="T562" i="7"/>
  <c r="V116" i="7"/>
  <c r="T121" i="7"/>
  <c r="U529" i="7"/>
  <c r="T498" i="7"/>
  <c r="U241" i="7"/>
  <c r="V514" i="7"/>
  <c r="T627" i="7"/>
  <c r="U373" i="7"/>
  <c r="U535" i="7"/>
  <c r="U587" i="7"/>
  <c r="T609" i="7"/>
  <c r="U449" i="7"/>
  <c r="U374" i="7"/>
  <c r="T615" i="7"/>
  <c r="U478" i="7"/>
  <c r="U172" i="7"/>
  <c r="T286" i="7"/>
  <c r="U635" i="7"/>
  <c r="T529" i="7"/>
  <c r="U108" i="7"/>
  <c r="V32" i="7"/>
  <c r="U358" i="7"/>
  <c r="V498" i="7"/>
  <c r="T291" i="7"/>
  <c r="U37" i="7"/>
  <c r="V305" i="7"/>
  <c r="V581" i="7"/>
  <c r="U506" i="7"/>
  <c r="T537" i="7"/>
  <c r="T354" i="7"/>
  <c r="V280" i="7"/>
  <c r="V516" i="7"/>
  <c r="T32" i="7"/>
  <c r="V400" i="7"/>
  <c r="U481" i="7"/>
  <c r="T540" i="7"/>
  <c r="T403" i="7"/>
  <c r="T564" i="7"/>
  <c r="T408" i="7"/>
  <c r="T519" i="7"/>
  <c r="T103" i="7"/>
  <c r="V217" i="7"/>
  <c r="V95" i="7"/>
  <c r="V393" i="7"/>
  <c r="V271" i="7"/>
  <c r="U64" i="7"/>
  <c r="V21" i="7"/>
  <c r="V599" i="7"/>
  <c r="V568" i="7"/>
  <c r="U468" i="7"/>
  <c r="T203" i="7"/>
  <c r="V326" i="7"/>
  <c r="V209" i="7"/>
  <c r="V493" i="7"/>
  <c r="U410" i="7"/>
  <c r="U259" i="7"/>
  <c r="V212" i="7"/>
  <c r="V15" i="7"/>
  <c r="U223" i="7"/>
  <c r="V431" i="7"/>
  <c r="V203" i="7"/>
  <c r="U107" i="7"/>
  <c r="T218" i="7"/>
  <c r="V59" i="7"/>
  <c r="T125" i="7"/>
  <c r="V240" i="7"/>
  <c r="T307" i="7"/>
  <c r="V56" i="7"/>
  <c r="U323" i="7"/>
  <c r="V597" i="7"/>
  <c r="V523" i="7"/>
  <c r="T167" i="7"/>
  <c r="V287" i="7"/>
  <c r="U170" i="7"/>
  <c r="V457" i="7"/>
  <c r="V368" i="7"/>
  <c r="V17" i="7"/>
  <c r="V283" i="7"/>
  <c r="V155" i="7"/>
  <c r="U220" i="7"/>
  <c r="T271" i="7"/>
  <c r="U13" i="7"/>
  <c r="T284" i="7"/>
  <c r="V561" i="7"/>
  <c r="T275" i="7"/>
  <c r="T18" i="7"/>
  <c r="U288" i="7"/>
  <c r="V565" i="7"/>
  <c r="T279" i="7"/>
  <c r="V22" i="7"/>
  <c r="V292" i="7"/>
  <c r="V569" i="7"/>
  <c r="U39" i="7"/>
  <c r="V142" i="7"/>
  <c r="U57" i="7"/>
  <c r="T10" i="7"/>
  <c r="U310" i="7"/>
  <c r="V88" i="7"/>
  <c r="U370" i="7"/>
  <c r="T496" i="7"/>
  <c r="U617" i="7"/>
  <c r="V286" i="7"/>
  <c r="V294" i="7"/>
  <c r="T514" i="7"/>
  <c r="U629" i="7"/>
  <c r="U665" i="7"/>
  <c r="T209" i="7"/>
  <c r="T278" i="7"/>
  <c r="T481" i="7"/>
  <c r="T355" i="7"/>
  <c r="U522" i="7"/>
  <c r="V224" i="7"/>
  <c r="V416" i="7"/>
  <c r="U604" i="7"/>
  <c r="V121" i="7"/>
  <c r="T401" i="7"/>
  <c r="V646" i="7"/>
  <c r="T309" i="7"/>
  <c r="V253" i="7"/>
  <c r="U508" i="7"/>
  <c r="T465" i="7"/>
  <c r="T596" i="7"/>
  <c r="U618" i="7"/>
  <c r="T551" i="7"/>
  <c r="T296" i="7"/>
  <c r="T499" i="7"/>
  <c r="V551" i="7"/>
  <c r="T475" i="7"/>
  <c r="T345" i="7"/>
  <c r="U659" i="7"/>
  <c r="T337" i="7"/>
  <c r="U610" i="7"/>
  <c r="V564" i="7"/>
  <c r="V550" i="7"/>
  <c r="T473" i="7"/>
  <c r="U84" i="7"/>
  <c r="V500" i="7"/>
  <c r="U545" i="7"/>
  <c r="U441" i="7"/>
  <c r="U89" i="7"/>
  <c r="V622" i="7"/>
  <c r="V320" i="7"/>
  <c r="U549" i="7"/>
  <c r="T513" i="7"/>
  <c r="U36" i="7"/>
  <c r="V162" i="7"/>
  <c r="U301" i="7"/>
  <c r="U528" i="7"/>
  <c r="V135" i="7"/>
  <c r="T339" i="7"/>
  <c r="V94" i="7"/>
  <c r="U9" i="7"/>
  <c r="V629" i="7"/>
  <c r="V558" i="7"/>
  <c r="V12" i="7"/>
  <c r="U411" i="7"/>
  <c r="V391" i="7"/>
  <c r="T653" i="7"/>
  <c r="T172" i="7"/>
  <c r="T70" i="7"/>
  <c r="U430" i="7"/>
  <c r="T416" i="7"/>
  <c r="T654" i="7"/>
  <c r="U496" i="7"/>
  <c r="T216" i="7"/>
  <c r="V131" i="7"/>
  <c r="T151" i="7"/>
  <c r="T270" i="7"/>
  <c r="T153" i="7"/>
  <c r="V441" i="7"/>
  <c r="V346" i="7"/>
  <c r="U156" i="7"/>
  <c r="U120" i="7"/>
  <c r="U662" i="7"/>
  <c r="T181" i="7"/>
  <c r="V614" i="7"/>
  <c r="T251" i="7"/>
  <c r="T376" i="7"/>
  <c r="T262" i="7"/>
  <c r="V541" i="7"/>
  <c r="V462" i="7"/>
  <c r="V436" i="7"/>
  <c r="V291" i="7"/>
  <c r="U180" i="7"/>
  <c r="U392" i="7"/>
  <c r="T586" i="7"/>
  <c r="T321" i="7"/>
  <c r="V3" i="7"/>
  <c r="U270" i="7"/>
  <c r="V136" i="7"/>
  <c r="V202" i="7"/>
  <c r="T369" i="7"/>
  <c r="U15" i="7"/>
  <c r="T114" i="7"/>
  <c r="V28" i="7"/>
  <c r="V645" i="7"/>
  <c r="T576" i="7"/>
  <c r="T215" i="7"/>
  <c r="T340" i="7"/>
  <c r="V222" i="7"/>
  <c r="V505" i="7"/>
  <c r="U423" i="7"/>
  <c r="V75" i="7"/>
  <c r="T336" i="7"/>
  <c r="U225" i="7"/>
  <c r="T46" i="7"/>
  <c r="T319" i="7"/>
  <c r="V70" i="7"/>
  <c r="U336" i="7"/>
  <c r="V609" i="7"/>
  <c r="T323" i="7"/>
  <c r="T76" i="7"/>
  <c r="V340" i="7"/>
  <c r="V613" i="7"/>
  <c r="T327" i="7"/>
  <c r="V80" i="7"/>
  <c r="V344" i="7"/>
  <c r="V617" i="7"/>
  <c r="U87" i="7"/>
  <c r="U196" i="7"/>
  <c r="U24" i="7"/>
  <c r="V92" i="7"/>
  <c r="U480" i="7"/>
  <c r="V220" i="7"/>
  <c r="V495" i="7"/>
  <c r="U243" i="7"/>
  <c r="V215" i="7"/>
  <c r="U229" i="7"/>
  <c r="V375" i="7"/>
  <c r="T630" i="7"/>
  <c r="T578" i="7"/>
  <c r="V97" i="7"/>
  <c r="V85" i="7"/>
  <c r="T489" i="7"/>
  <c r="T89" i="7"/>
  <c r="U503" i="7"/>
  <c r="T544" i="7"/>
  <c r="V357" i="7"/>
  <c r="V120" i="7"/>
  <c r="V643" i="7"/>
  <c r="T644" i="7"/>
  <c r="U588" i="7"/>
  <c r="U469" i="7"/>
  <c r="V440" i="7"/>
  <c r="V347" i="7"/>
  <c r="V588" i="7"/>
  <c r="T638" i="7"/>
  <c r="T116" i="7"/>
  <c r="U228" i="7"/>
  <c r="T577" i="7"/>
  <c r="V651" i="7"/>
  <c r="U375" i="7"/>
  <c r="U286" i="7"/>
  <c r="U660" i="7"/>
  <c r="T191" i="7"/>
  <c r="V170" i="7"/>
  <c r="U424" i="7"/>
  <c r="V168" i="7"/>
  <c r="U585" i="7"/>
  <c r="V535" i="7"/>
  <c r="U313" i="7"/>
  <c r="V208" i="7"/>
  <c r="U657" i="7"/>
  <c r="U641" i="7"/>
  <c r="V515" i="7"/>
  <c r="T261" i="7"/>
  <c r="V210" i="7"/>
  <c r="T460" i="7"/>
  <c r="V575" i="7"/>
  <c r="U513" i="7"/>
  <c r="T186" i="7"/>
  <c r="T639" i="7"/>
  <c r="V577" i="7"/>
  <c r="T56" i="7"/>
  <c r="U317" i="7"/>
  <c r="U47" i="7"/>
  <c r="V152" i="7"/>
  <c r="T5" i="7"/>
  <c r="V24" i="7"/>
  <c r="T611" i="7"/>
  <c r="V110" i="7"/>
  <c r="V463" i="7"/>
  <c r="T477" i="7"/>
  <c r="U627" i="7"/>
  <c r="T293" i="7"/>
  <c r="T204" i="7"/>
  <c r="T237" i="7"/>
  <c r="T351" i="7"/>
  <c r="U661" i="7"/>
  <c r="V459" i="7"/>
  <c r="V332" i="7"/>
  <c r="U462" i="7"/>
  <c r="T199" i="7"/>
  <c r="U322" i="7"/>
  <c r="U205" i="7"/>
  <c r="V489" i="7"/>
  <c r="T406" i="7"/>
  <c r="U252" i="7"/>
  <c r="U206" i="7"/>
  <c r="V158" i="7"/>
  <c r="T517" i="7"/>
  <c r="V333" i="7"/>
  <c r="T299" i="7"/>
  <c r="V46" i="7"/>
  <c r="U314" i="7"/>
  <c r="V589" i="7"/>
  <c r="T515" i="7"/>
  <c r="V567" i="7"/>
  <c r="V364" i="7"/>
  <c r="U299" i="7"/>
  <c r="U538" i="7"/>
  <c r="T58" i="7"/>
  <c r="T414" i="7"/>
  <c r="T61" i="7"/>
  <c r="V322" i="7"/>
  <c r="T208" i="7"/>
  <c r="V20" i="7"/>
  <c r="V458" i="7"/>
  <c r="U63" i="7"/>
  <c r="T170" i="7"/>
  <c r="U6" i="7"/>
  <c r="U53" i="7"/>
  <c r="U628" i="7"/>
  <c r="T263" i="7"/>
  <c r="T4" i="7"/>
  <c r="U275" i="7"/>
  <c r="V553" i="7"/>
  <c r="T27" i="7"/>
  <c r="T133" i="7"/>
  <c r="U4" i="7"/>
  <c r="U295" i="7"/>
  <c r="V140" i="7"/>
  <c r="U27" i="7"/>
  <c r="V128" i="7"/>
  <c r="V42" i="7"/>
  <c r="V657" i="7"/>
  <c r="U31" i="7"/>
  <c r="U133" i="7"/>
  <c r="T48" i="7"/>
  <c r="V661" i="7"/>
  <c r="U35" i="7"/>
  <c r="T138" i="7"/>
  <c r="V52" i="7"/>
  <c r="V665" i="7"/>
  <c r="U135" i="7"/>
  <c r="V248" i="7"/>
  <c r="U105" i="7"/>
  <c r="U173" i="7"/>
  <c r="U598" i="7"/>
  <c r="T317" i="7"/>
  <c r="T590" i="7"/>
  <c r="V574" i="7"/>
  <c r="T357" i="7"/>
  <c r="U175" i="7"/>
  <c r="T593" i="7"/>
  <c r="V186" i="7"/>
  <c r="T108" i="7"/>
  <c r="U258" i="7"/>
  <c r="V385" i="7"/>
  <c r="T655" i="7"/>
  <c r="U250" i="7"/>
  <c r="U621" i="7"/>
  <c r="V150" i="7"/>
  <c r="U453" i="7"/>
  <c r="U608" i="7"/>
  <c r="U473" i="7"/>
  <c r="T395" i="7"/>
  <c r="V656" i="7"/>
  <c r="V281" i="7"/>
  <c r="V536" i="7"/>
  <c r="V432" i="7"/>
  <c r="T68" i="7"/>
  <c r="T565" i="7"/>
  <c r="T302" i="7"/>
  <c r="V524" i="7"/>
  <c r="T449" i="7"/>
  <c r="T250" i="7"/>
  <c r="T276" i="7"/>
  <c r="T650" i="7"/>
  <c r="T367" i="7"/>
  <c r="V313" i="7"/>
  <c r="T322" i="7"/>
  <c r="T490" i="7"/>
  <c r="T378" i="7"/>
  <c r="T581" i="7"/>
  <c r="T430" i="7"/>
  <c r="U455" i="7"/>
  <c r="V487" i="7"/>
  <c r="V60" i="7"/>
  <c r="U384" i="7"/>
  <c r="V141" i="7"/>
  <c r="T418" i="7"/>
  <c r="U616" i="7"/>
  <c r="U93" i="7"/>
  <c r="V448" i="7"/>
  <c r="T422" i="7"/>
  <c r="T658" i="7"/>
  <c r="T456" i="7"/>
  <c r="U155" i="7"/>
  <c r="U171" i="7"/>
  <c r="V430" i="7"/>
  <c r="U95" i="7"/>
  <c r="T205" i="7"/>
  <c r="U38" i="7"/>
  <c r="V105" i="7"/>
  <c r="U663" i="7"/>
  <c r="V198" i="7"/>
  <c r="T516" i="7"/>
  <c r="V552" i="7"/>
  <c r="V526" i="7"/>
  <c r="U420" i="7"/>
  <c r="U321" i="7"/>
  <c r="V659" i="7"/>
  <c r="T176" i="7"/>
  <c r="V507" i="7"/>
  <c r="T320" i="7"/>
  <c r="U499" i="7"/>
  <c r="U132" i="7"/>
  <c r="T247" i="7"/>
  <c r="T372" i="7"/>
  <c r="V257" i="7"/>
  <c r="V537" i="7"/>
  <c r="U458" i="7"/>
  <c r="T428" i="7"/>
  <c r="V285" i="7"/>
  <c r="T289" i="7"/>
  <c r="T44" i="7"/>
  <c r="U367" i="7"/>
  <c r="U7" i="7"/>
  <c r="V104" i="7"/>
  <c r="V18" i="7"/>
  <c r="V637" i="7"/>
  <c r="U567" i="7"/>
  <c r="T30" i="7"/>
  <c r="T420" i="7"/>
  <c r="V404" i="7"/>
  <c r="V311" i="7"/>
  <c r="U193" i="7"/>
  <c r="T15" i="7"/>
  <c r="U118" i="7"/>
  <c r="U372" i="7"/>
  <c r="V277" i="7"/>
  <c r="T117" i="7"/>
  <c r="T546" i="7"/>
  <c r="U111" i="7"/>
  <c r="U222" i="7"/>
  <c r="V66" i="7"/>
  <c r="V130" i="7"/>
  <c r="T265" i="7"/>
  <c r="T311" i="7"/>
  <c r="U61" i="7"/>
  <c r="V327" i="7"/>
  <c r="V601" i="7"/>
  <c r="T75" i="7"/>
  <c r="U187" i="7"/>
  <c r="V61" i="7"/>
  <c r="T362" i="7"/>
  <c r="T225" i="7"/>
  <c r="U75" i="7"/>
  <c r="U183" i="7"/>
  <c r="T8" i="7"/>
  <c r="U73" i="7"/>
  <c r="U79" i="7"/>
  <c r="V187" i="7"/>
  <c r="V9" i="7"/>
  <c r="V79" i="7"/>
  <c r="U83" i="7"/>
  <c r="T192" i="7"/>
  <c r="U16" i="7"/>
  <c r="U86" i="7"/>
  <c r="T37" i="7"/>
  <c r="T301" i="7"/>
  <c r="V179" i="7"/>
  <c r="T47" i="7"/>
  <c r="T126" i="7"/>
  <c r="U398" i="7"/>
  <c r="V77" i="7"/>
  <c r="V355" i="7"/>
  <c r="U34" i="7"/>
  <c r="V175" i="7"/>
  <c r="V84" i="7"/>
  <c r="U581" i="7"/>
  <c r="V543" i="7"/>
  <c r="U351" i="7"/>
  <c r="T72" i="7"/>
  <c r="U141" i="7"/>
  <c r="U404" i="7"/>
  <c r="V251" i="7"/>
  <c r="T365" i="7"/>
  <c r="V539" i="7"/>
  <c r="T165" i="7"/>
  <c r="V422" i="7"/>
  <c r="T599" i="7"/>
  <c r="T531" i="7"/>
  <c r="U586" i="7"/>
  <c r="V632" i="7"/>
  <c r="T507" i="7"/>
  <c r="T242" i="7"/>
  <c r="U136" i="7"/>
  <c r="V420" i="7"/>
  <c r="T536" i="7"/>
  <c r="T375" i="7"/>
  <c r="V520" i="7"/>
  <c r="V228" i="7"/>
  <c r="T333" i="7"/>
  <c r="V442" i="7"/>
  <c r="V196" i="7"/>
  <c r="T511" i="7"/>
  <c r="V112" i="7"/>
  <c r="U516" i="7"/>
  <c r="T202" i="7"/>
  <c r="T435" i="7"/>
  <c r="U656" i="7"/>
  <c r="U512" i="7"/>
  <c r="U207" i="7"/>
  <c r="V506" i="7"/>
  <c r="U247" i="7"/>
  <c r="U521" i="7"/>
  <c r="V362" i="7"/>
  <c r="V255" i="7"/>
  <c r="T526" i="7"/>
  <c r="T545" i="7"/>
  <c r="V349" i="7"/>
  <c r="T665" i="7"/>
  <c r="V328" i="7"/>
  <c r="V272" i="7"/>
  <c r="U526" i="7"/>
  <c r="U143" i="7"/>
  <c r="U257" i="7"/>
  <c r="U117" i="7"/>
  <c r="U185" i="7"/>
  <c r="U347" i="7"/>
  <c r="U278" i="7"/>
  <c r="V145" i="7"/>
  <c r="U631" i="7"/>
  <c r="U289" i="7"/>
  <c r="T539" i="7"/>
  <c r="U414" i="7"/>
  <c r="U592" i="7"/>
  <c r="V351" i="7"/>
  <c r="V14" i="7"/>
  <c r="V559" i="7"/>
  <c r="T566" i="7"/>
  <c r="U577" i="7"/>
  <c r="T295" i="7"/>
  <c r="T42" i="7"/>
  <c r="T310" i="7"/>
  <c r="V585" i="7"/>
  <c r="V510" i="7"/>
  <c r="V554" i="7"/>
  <c r="T359" i="7"/>
  <c r="T399" i="7"/>
  <c r="U426" i="7"/>
  <c r="T453" i="7"/>
  <c r="U55" i="7"/>
  <c r="U161" i="7"/>
  <c r="V5" i="7"/>
  <c r="V38" i="7"/>
  <c r="V619" i="7"/>
  <c r="U126" i="7"/>
  <c r="U472" i="7"/>
  <c r="U490" i="7"/>
  <c r="U664" i="7"/>
  <c r="U320" i="7"/>
  <c r="T63" i="7"/>
  <c r="T174" i="7"/>
  <c r="V47" i="7"/>
  <c r="T347" i="7"/>
  <c r="U204" i="7"/>
  <c r="T633" i="7"/>
  <c r="U8" i="7"/>
  <c r="V274" i="7"/>
  <c r="T144" i="7"/>
  <c r="U208" i="7"/>
  <c r="T379" i="7"/>
  <c r="U19" i="7"/>
  <c r="V118" i="7"/>
  <c r="U33" i="7"/>
  <c r="V649" i="7"/>
  <c r="T123" i="7"/>
  <c r="V239" i="7"/>
  <c r="V119" i="7"/>
  <c r="V413" i="7"/>
  <c r="U303" i="7"/>
  <c r="U123" i="7"/>
  <c r="V235" i="7"/>
  <c r="T86" i="7"/>
  <c r="T150" i="7"/>
  <c r="U127" i="7"/>
  <c r="T240" i="7"/>
  <c r="U92" i="7"/>
  <c r="T156" i="7"/>
  <c r="U131" i="7"/>
  <c r="U244" i="7"/>
  <c r="T98" i="7"/>
  <c r="U162" i="7"/>
  <c r="U94" i="7"/>
  <c r="U352" i="7"/>
  <c r="U249" i="7"/>
  <c r="V156" i="7"/>
  <c r="T272" i="7"/>
  <c r="V476" i="7"/>
  <c r="T338" i="7"/>
  <c r="V483" i="7"/>
  <c r="U194" i="7"/>
  <c r="U325" i="7"/>
  <c r="V530" i="7"/>
  <c r="V153" i="7"/>
  <c r="U140" i="7"/>
  <c r="U645" i="7"/>
  <c r="V258" i="7"/>
  <c r="V246" i="7"/>
  <c r="T501" i="7"/>
  <c r="T452" i="7"/>
  <c r="T570" i="7"/>
  <c r="T613" i="7"/>
  <c r="T525" i="7"/>
  <c r="V108" i="7"/>
  <c r="V570" i="7"/>
  <c r="U434" i="7"/>
  <c r="T479" i="7"/>
  <c r="T329" i="7"/>
  <c r="V103" i="7"/>
  <c r="T386" i="7"/>
  <c r="T538" i="7"/>
  <c r="T34" i="7"/>
  <c r="V390" i="7"/>
  <c r="T469" i="7"/>
  <c r="V180" i="7"/>
  <c r="U599" i="7"/>
  <c r="U188" i="7"/>
  <c r="V302" i="7"/>
  <c r="V481" i="7"/>
  <c r="T40" i="7"/>
  <c r="V298" i="7"/>
  <c r="T663" i="7"/>
  <c r="V380" i="7"/>
  <c r="T518" i="7"/>
  <c r="U523" i="7"/>
  <c r="V591" i="7"/>
  <c r="T623" i="7"/>
  <c r="U12" i="7"/>
  <c r="V342" i="7"/>
  <c r="T621" i="7"/>
  <c r="T648" i="7"/>
  <c r="V387" i="7"/>
  <c r="V468" i="7"/>
  <c r="U582" i="7"/>
  <c r="T505" i="7"/>
  <c r="V74" i="7"/>
  <c r="V475" i="7"/>
  <c r="U379" i="7"/>
  <c r="U46" i="7"/>
  <c r="V309" i="7"/>
  <c r="U190" i="7"/>
  <c r="V10" i="7"/>
  <c r="U432" i="7"/>
  <c r="V353" i="7"/>
  <c r="T269" i="7"/>
  <c r="V122" i="7"/>
  <c r="T553" i="7"/>
  <c r="T128" i="7"/>
  <c r="U492" i="7"/>
  <c r="V660" i="7"/>
  <c r="U594" i="7"/>
  <c r="U146" i="7"/>
  <c r="U181" i="7"/>
  <c r="V164" i="7"/>
  <c r="T396" i="7"/>
  <c r="U3" i="7"/>
  <c r="T100" i="7"/>
  <c r="T14" i="7"/>
  <c r="V633" i="7"/>
  <c r="T563" i="7"/>
  <c r="U21" i="7"/>
  <c r="V415" i="7"/>
  <c r="T483" i="7"/>
  <c r="V263" i="7"/>
  <c r="U238" i="7"/>
  <c r="U103" i="7"/>
  <c r="V213" i="7"/>
  <c r="T53" i="7"/>
  <c r="V117" i="7"/>
  <c r="U191" i="7"/>
  <c r="U212" i="7"/>
  <c r="T26" i="7"/>
  <c r="V563" i="7"/>
  <c r="T595" i="7"/>
  <c r="V446" i="7"/>
  <c r="T111" i="7"/>
  <c r="U226" i="7"/>
  <c r="T105" i="7"/>
  <c r="V401" i="7"/>
  <c r="V284" i="7"/>
  <c r="T80" i="7"/>
  <c r="V65" i="7"/>
  <c r="U327" i="7"/>
  <c r="U214" i="7"/>
  <c r="U29" i="7"/>
  <c r="T463" i="7"/>
  <c r="U67" i="7"/>
  <c r="U174" i="7"/>
  <c r="V6" i="7"/>
  <c r="T60" i="7"/>
  <c r="T171" i="7"/>
  <c r="T292" i="7"/>
  <c r="V174" i="7"/>
  <c r="V461" i="7"/>
  <c r="V373" i="7"/>
  <c r="U22" i="7"/>
  <c r="T288" i="7"/>
  <c r="T162" i="7"/>
  <c r="V225" i="7"/>
  <c r="V27" i="7"/>
  <c r="U292" i="7"/>
  <c r="V167" i="7"/>
  <c r="U232" i="7"/>
  <c r="U32" i="7"/>
  <c r="V296" i="7"/>
  <c r="T173" i="7"/>
  <c r="T43" i="7"/>
  <c r="U152" i="7"/>
  <c r="V23" i="7"/>
  <c r="U319" i="7"/>
  <c r="U28" i="7"/>
  <c r="T476" i="7"/>
  <c r="T77" i="7"/>
  <c r="V490" i="7"/>
  <c r="U517" i="7"/>
  <c r="U350" i="7"/>
  <c r="V618" i="7"/>
  <c r="U121" i="7"/>
  <c r="V586" i="7"/>
  <c r="T588" i="7"/>
  <c r="U534" i="7"/>
  <c r="U436" i="7"/>
  <c r="U342" i="7"/>
  <c r="V583" i="7"/>
  <c r="T632" i="7"/>
  <c r="T106" i="7"/>
  <c r="V194" i="7"/>
  <c r="U551" i="7"/>
  <c r="T583" i="7"/>
  <c r="T602" i="7"/>
  <c r="U276" i="7"/>
  <c r="T25" i="7"/>
  <c r="U493" i="7"/>
  <c r="T234" i="7"/>
  <c r="V508" i="7"/>
  <c r="T300" i="7"/>
  <c r="U236" i="7"/>
  <c r="T391" i="7"/>
  <c r="T487" i="7"/>
  <c r="T312" i="7"/>
  <c r="T482" i="7"/>
  <c r="U578" i="7"/>
  <c r="T436" i="7"/>
  <c r="V87" i="7"/>
  <c r="V157" i="7"/>
  <c r="U417" i="7"/>
  <c r="U281" i="7"/>
  <c r="U622" i="7"/>
  <c r="T443" i="7"/>
  <c r="T506" i="7"/>
  <c r="T74" i="7"/>
  <c r="T239" i="7"/>
  <c r="T177" i="7"/>
  <c r="V428" i="7"/>
  <c r="U189" i="7"/>
  <c r="T580" i="7"/>
  <c r="V106" i="7"/>
  <c r="U416" i="7"/>
  <c r="U106" i="7"/>
  <c r="T530" i="7"/>
  <c r="U546" i="7"/>
  <c r="T550" i="7"/>
  <c r="T446" i="7"/>
  <c r="T101" i="7"/>
  <c r="V620" i="7"/>
  <c r="V631" i="7"/>
  <c r="T388" i="7"/>
  <c r="T427" i="7"/>
  <c r="T604" i="7"/>
  <c r="V625" i="7"/>
  <c r="V64" i="7"/>
  <c r="T326" i="7"/>
  <c r="V68" i="7"/>
  <c r="U234" i="7"/>
  <c r="V486" i="7"/>
  <c r="U638" i="7"/>
  <c r="V359" i="7"/>
  <c r="U169" i="7"/>
  <c r="V184" i="7"/>
  <c r="V443" i="7"/>
  <c r="U346" i="7"/>
  <c r="T523" i="7"/>
  <c r="U30" i="7"/>
  <c r="V602" i="7"/>
  <c r="V199" i="7"/>
  <c r="U579" i="7"/>
  <c r="T92" i="7"/>
  <c r="U333" i="7"/>
  <c r="T253" i="7"/>
  <c r="U445" i="7"/>
  <c r="V40" i="7"/>
  <c r="V464" i="7"/>
  <c r="T617" i="7"/>
  <c r="U466" i="7"/>
  <c r="V392" i="7"/>
  <c r="V323" i="7"/>
  <c r="U568" i="7"/>
  <c r="V595" i="7"/>
  <c r="U69" i="7"/>
  <c r="T22" i="7"/>
  <c r="T168" i="7"/>
  <c r="V102" i="7"/>
  <c r="T370" i="7"/>
  <c r="T169" i="7"/>
  <c r="Y15" i="7"/>
  <c r="Y12" i="7"/>
  <c r="Y32" i="7"/>
  <c r="S243" i="5"/>
  <c r="U139" i="5"/>
  <c r="T52" i="5"/>
  <c r="U328" i="5"/>
  <c r="U250" i="5"/>
  <c r="U54" i="5"/>
  <c r="U216" i="5"/>
  <c r="S432" i="5"/>
  <c r="T210" i="5"/>
  <c r="T145" i="5"/>
  <c r="S381" i="5"/>
  <c r="S81" i="5"/>
  <c r="S64" i="5"/>
  <c r="U172" i="5"/>
  <c r="S7" i="5"/>
  <c r="T243" i="5"/>
  <c r="S222" i="5"/>
  <c r="T17" i="5"/>
  <c r="S310" i="5"/>
  <c r="S234" i="5"/>
  <c r="U81" i="5"/>
  <c r="U226" i="5"/>
  <c r="S61" i="5"/>
  <c r="U448" i="5"/>
  <c r="S363" i="5"/>
  <c r="S244" i="5"/>
  <c r="U45" i="5"/>
  <c r="U334" i="5"/>
  <c r="T271" i="5"/>
  <c r="T55" i="5"/>
  <c r="T20" i="5"/>
  <c r="T254" i="5"/>
  <c r="T64" i="5"/>
  <c r="T76" i="5"/>
  <c r="T388" i="5"/>
  <c r="U293" i="5"/>
  <c r="U273" i="5"/>
  <c r="U189" i="5"/>
  <c r="U65" i="5"/>
  <c r="T443" i="5"/>
  <c r="U24" i="5"/>
  <c r="S63" i="5"/>
  <c r="T299" i="5"/>
  <c r="S294" i="5"/>
  <c r="U94" i="5"/>
  <c r="U202" i="5"/>
  <c r="U21" i="5"/>
  <c r="U398" i="5"/>
  <c r="U221" i="5"/>
  <c r="T281" i="5"/>
  <c r="T222" i="5"/>
  <c r="T159" i="5"/>
  <c r="S110" i="5"/>
  <c r="T374" i="5"/>
  <c r="T202" i="5"/>
  <c r="T214" i="5"/>
  <c r="T436" i="5"/>
  <c r="U396" i="5"/>
  <c r="U307" i="5"/>
  <c r="S273" i="5"/>
  <c r="U301" i="5"/>
  <c r="S167" i="5"/>
  <c r="U63" i="5"/>
  <c r="T206" i="5"/>
  <c r="S264" i="5"/>
  <c r="T407" i="5"/>
  <c r="U88" i="5"/>
  <c r="S267" i="5"/>
  <c r="U163" i="5"/>
  <c r="T84" i="5"/>
  <c r="U354" i="5"/>
  <c r="U18" i="5"/>
  <c r="U371" i="5"/>
  <c r="U9" i="5"/>
  <c r="S127" i="5"/>
  <c r="S62" i="5"/>
  <c r="U337" i="5"/>
  <c r="S114" i="5"/>
  <c r="S39" i="5"/>
  <c r="T275" i="5"/>
  <c r="S265" i="5"/>
  <c r="U62" i="5"/>
  <c r="T347" i="5"/>
  <c r="T298" i="5"/>
  <c r="V531" i="7"/>
  <c r="V386" i="7"/>
  <c r="U479" i="7"/>
  <c r="U655" i="7"/>
  <c r="V518" i="7"/>
  <c r="U163" i="7"/>
  <c r="U177" i="7"/>
  <c r="T438" i="7"/>
  <c r="U328" i="7"/>
  <c r="T400" i="7"/>
  <c r="V576" i="7"/>
  <c r="U203" i="7"/>
  <c r="V382" i="7"/>
  <c r="V378" i="7"/>
  <c r="T304" i="7"/>
  <c r="U552" i="7"/>
  <c r="V317" i="7"/>
  <c r="U390" i="7"/>
  <c r="U98" i="7"/>
  <c r="U81" i="7"/>
  <c r="U345" i="7"/>
  <c r="V114" i="7"/>
  <c r="U254" i="7"/>
  <c r="T535" i="7"/>
  <c r="V111" i="7"/>
  <c r="U611" i="7"/>
  <c r="T210" i="7"/>
  <c r="U590" i="7"/>
  <c r="T104" i="7"/>
  <c r="V35" i="7"/>
  <c r="U497" i="7"/>
  <c r="U402" i="7"/>
  <c r="T647" i="7"/>
  <c r="T591" i="7"/>
  <c r="V234" i="7"/>
  <c r="T429" i="7"/>
  <c r="T246" i="7"/>
  <c r="V233" i="7"/>
  <c r="U488" i="7"/>
  <c r="V418" i="7"/>
  <c r="Y23" i="7"/>
  <c r="Y10" i="7"/>
  <c r="O13" i="7"/>
  <c r="S291" i="5"/>
  <c r="U187" i="5"/>
  <c r="T116" i="5"/>
  <c r="U378" i="5"/>
  <c r="S54" i="5"/>
  <c r="S194" i="5"/>
  <c r="S316" i="5"/>
  <c r="S360" i="5"/>
  <c r="U417" i="5"/>
  <c r="U341" i="5"/>
  <c r="U297" i="5"/>
  <c r="T156" i="5"/>
  <c r="U277" i="5"/>
  <c r="U348" i="5"/>
  <c r="S55" i="5"/>
  <c r="T291" i="5"/>
  <c r="U284" i="5"/>
  <c r="U84" i="5"/>
  <c r="T363" i="5"/>
  <c r="U327" i="5"/>
  <c r="T236" i="5"/>
  <c r="T389" i="5"/>
  <c r="S200" i="5"/>
  <c r="S160" i="5"/>
  <c r="U281" i="5"/>
  <c r="U233" i="5"/>
  <c r="T269" i="5"/>
  <c r="U23" i="5"/>
  <c r="S68" i="5"/>
  <c r="T103" i="5"/>
  <c r="S34" i="5"/>
  <c r="U313" i="5"/>
  <c r="T128" i="5"/>
  <c r="T140" i="5"/>
  <c r="T449" i="5"/>
  <c r="S441" i="5"/>
  <c r="S357" i="5"/>
  <c r="T297" i="5"/>
  <c r="U445" i="5"/>
  <c r="S181" i="5"/>
  <c r="T102" i="5"/>
  <c r="S111" i="5"/>
  <c r="U7" i="5"/>
  <c r="S350" i="5"/>
  <c r="U158" i="5"/>
  <c r="U266" i="5"/>
  <c r="U33" i="5"/>
  <c r="S272" i="5"/>
  <c r="S202" i="5"/>
  <c r="U37" i="5"/>
  <c r="U249" i="5"/>
  <c r="T207" i="5"/>
  <c r="S174" i="5"/>
  <c r="T422" i="5"/>
  <c r="T266" i="5"/>
  <c r="U140" i="5"/>
  <c r="S225" i="5"/>
  <c r="T432" i="5"/>
  <c r="T168" i="5"/>
  <c r="U60" i="5"/>
  <c r="T310" i="5"/>
  <c r="S215" i="5"/>
  <c r="U111" i="5"/>
  <c r="T270" i="5"/>
  <c r="S144" i="5"/>
  <c r="S397" i="5"/>
  <c r="T31" i="5"/>
  <c r="S315" i="5"/>
  <c r="U211" i="5"/>
  <c r="T148" i="5"/>
  <c r="U402" i="5"/>
  <c r="S86" i="5"/>
  <c r="U325" i="5"/>
  <c r="S165" i="5"/>
  <c r="S175" i="5"/>
  <c r="S126" i="5"/>
  <c r="U116" i="5"/>
  <c r="U376" i="5"/>
  <c r="S87" i="5"/>
  <c r="T323" i="5"/>
  <c r="U322" i="5"/>
  <c r="U126" i="5"/>
  <c r="T42" i="5"/>
  <c r="S377" i="5"/>
  <c r="U626" i="7"/>
  <c r="U658" i="7"/>
  <c r="T571" i="7"/>
  <c r="T552" i="7"/>
  <c r="T36" i="7"/>
  <c r="U334" i="7"/>
  <c r="T298" i="7"/>
  <c r="U547" i="7"/>
  <c r="U543" i="7"/>
  <c r="V19" i="7"/>
  <c r="U649" i="7"/>
  <c r="V282" i="7"/>
  <c r="V638" i="7"/>
  <c r="U484" i="7"/>
  <c r="T389" i="7"/>
  <c r="T631" i="7"/>
  <c r="U452" i="7"/>
  <c r="U640" i="7"/>
  <c r="V176" i="7"/>
  <c r="V192" i="7"/>
  <c r="T451" i="7"/>
  <c r="U355" i="7"/>
  <c r="T413" i="7"/>
  <c r="U518" i="7"/>
  <c r="T180" i="7"/>
  <c r="U88" i="7"/>
  <c r="U354" i="7"/>
  <c r="U125" i="7"/>
  <c r="U263" i="7"/>
  <c r="U475" i="7"/>
  <c r="U593" i="7"/>
  <c r="T485" i="7"/>
  <c r="T200" i="7"/>
  <c r="U636" i="7"/>
  <c r="V394" i="7"/>
  <c r="V644" i="7"/>
  <c r="T397" i="7"/>
  <c r="U329" i="7"/>
  <c r="U573" i="7"/>
  <c r="U564" i="7"/>
  <c r="Y7" i="7"/>
  <c r="T2" i="7"/>
  <c r="Y9" i="7"/>
  <c r="S339" i="5"/>
  <c r="U235" i="5"/>
  <c r="T180" i="5"/>
  <c r="U5" i="5"/>
  <c r="S118" i="5"/>
  <c r="T300" i="5"/>
  <c r="S389" i="5"/>
  <c r="U134" i="5"/>
  <c r="S21" i="5"/>
  <c r="S93" i="5"/>
  <c r="T322" i="5"/>
  <c r="S420" i="5"/>
  <c r="U381" i="5"/>
  <c r="T332" i="5"/>
  <c r="S103" i="5"/>
  <c r="T339" i="5"/>
  <c r="S342" i="5"/>
  <c r="U148" i="5"/>
  <c r="U64" i="5"/>
  <c r="S399" i="5"/>
  <c r="S431" i="5"/>
  <c r="S145" i="5"/>
  <c r="U302" i="5"/>
  <c r="S277" i="5"/>
  <c r="S221" i="5"/>
  <c r="T80" i="5"/>
  <c r="T401" i="5"/>
  <c r="U180" i="5"/>
  <c r="T158" i="5"/>
  <c r="T151" i="5"/>
  <c r="S100" i="5"/>
  <c r="T366" i="5"/>
  <c r="T192" i="5"/>
  <c r="T204" i="5"/>
  <c r="U449" i="5"/>
  <c r="S242" i="5"/>
  <c r="S423" i="5"/>
  <c r="S376" i="5"/>
  <c r="T120" i="5"/>
  <c r="S344" i="5"/>
  <c r="T262" i="5"/>
  <c r="S159" i="5"/>
  <c r="U55" i="5"/>
  <c r="S398" i="5"/>
  <c r="U222" i="5"/>
  <c r="S70" i="5"/>
  <c r="S305" i="5"/>
  <c r="U213" i="5"/>
  <c r="T360" i="5"/>
  <c r="U388" i="5"/>
  <c r="S19" i="5"/>
  <c r="T255" i="5"/>
  <c r="S238" i="5"/>
  <c r="U34" i="5"/>
  <c r="U324" i="5"/>
  <c r="S262" i="5"/>
  <c r="S120" i="5"/>
  <c r="U248" i="5"/>
  <c r="T349" i="5"/>
  <c r="S125" i="5"/>
  <c r="S88" i="5"/>
  <c r="S263" i="5"/>
  <c r="U159" i="5"/>
  <c r="T328" i="5"/>
  <c r="T428" i="5"/>
  <c r="U119" i="5"/>
  <c r="T175" i="5"/>
  <c r="T23" i="5"/>
  <c r="U259" i="5"/>
  <c r="T212" i="5"/>
  <c r="S18" i="5"/>
  <c r="S32" i="5"/>
  <c r="S302" i="5"/>
  <c r="U209" i="5"/>
  <c r="S223" i="5"/>
  <c r="S190" i="5"/>
  <c r="U358" i="5"/>
  <c r="T79" i="5"/>
  <c r="S135" i="5"/>
  <c r="U31" i="5"/>
  <c r="S374" i="5"/>
  <c r="U190" i="5"/>
  <c r="U106" i="5"/>
  <c r="U439" i="5"/>
  <c r="U201" i="7"/>
  <c r="T612" i="7"/>
  <c r="U561" i="7"/>
  <c r="V166" i="7"/>
  <c r="U461" i="7"/>
  <c r="T480" i="7"/>
  <c r="V384" i="7"/>
  <c r="T626" i="7"/>
  <c r="V522" i="7"/>
  <c r="V193" i="7"/>
  <c r="T343" i="7"/>
  <c r="T656" i="7"/>
  <c r="U596" i="7"/>
  <c r="U580" i="7"/>
  <c r="V454" i="7"/>
  <c r="U122" i="7"/>
  <c r="T82" i="7"/>
  <c r="T409" i="7"/>
  <c r="V383" i="7"/>
  <c r="V310" i="7"/>
  <c r="U557" i="7"/>
  <c r="U569" i="7"/>
  <c r="U44" i="7"/>
  <c r="U614" i="7"/>
  <c r="T233" i="7"/>
  <c r="V219" i="7"/>
  <c r="U476" i="7"/>
  <c r="V399" i="7"/>
  <c r="U465" i="7"/>
  <c r="V600" i="7"/>
  <c r="V290" i="7"/>
  <c r="V73" i="7"/>
  <c r="V354" i="7"/>
  <c r="V451" i="7"/>
  <c r="T555" i="7"/>
  <c r="U287" i="7"/>
  <c r="T502" i="7"/>
  <c r="V406" i="7"/>
  <c r="T652" i="7"/>
  <c r="U82" i="7"/>
  <c r="Y11" i="7"/>
  <c r="Y6" i="7"/>
  <c r="Y5" i="7"/>
  <c r="T47" i="5"/>
  <c r="T12" i="5"/>
  <c r="T244" i="5"/>
  <c r="T53" i="5"/>
  <c r="T65" i="5"/>
  <c r="T377" i="5"/>
  <c r="U279" i="5"/>
  <c r="T257" i="5"/>
  <c r="U168" i="5"/>
  <c r="T141" i="5"/>
  <c r="S288" i="5"/>
  <c r="S336" i="5"/>
  <c r="S421" i="5"/>
  <c r="S14" i="5"/>
  <c r="S151" i="5"/>
  <c r="U47" i="5"/>
  <c r="S390" i="5"/>
  <c r="U212" i="5"/>
  <c r="U128" i="5"/>
  <c r="T253" i="5"/>
  <c r="T392" i="5"/>
  <c r="U264" i="5"/>
  <c r="T380" i="5"/>
  <c r="U114" i="5"/>
  <c r="S241" i="5"/>
  <c r="T18" i="5"/>
  <c r="T341" i="5"/>
  <c r="T30" i="5"/>
  <c r="U185" i="5"/>
  <c r="T199" i="5"/>
  <c r="S164" i="5"/>
  <c r="T414" i="5"/>
  <c r="T256" i="5"/>
  <c r="S117" i="5"/>
  <c r="U443" i="5"/>
  <c r="S109" i="5"/>
  <c r="T413" i="5"/>
  <c r="U438" i="5"/>
  <c r="S405" i="5"/>
  <c r="U368" i="5"/>
  <c r="U162" i="5"/>
  <c r="S207" i="5"/>
  <c r="U103" i="5"/>
  <c r="S446" i="5"/>
  <c r="U342" i="5"/>
  <c r="U13" i="5"/>
  <c r="S214" i="5"/>
  <c r="T220" i="5"/>
  <c r="U329" i="5"/>
  <c r="U424" i="5"/>
  <c r="S67" i="5"/>
  <c r="T303" i="5"/>
  <c r="U298" i="5"/>
  <c r="U100" i="5"/>
  <c r="S13" i="5"/>
  <c r="T348" i="5"/>
  <c r="T278" i="5"/>
  <c r="S387" i="5"/>
  <c r="U387" i="5"/>
  <c r="U419" i="5"/>
  <c r="S224" i="5"/>
  <c r="S311" i="5"/>
  <c r="U207" i="5"/>
  <c r="T378" i="5"/>
  <c r="S437" i="5"/>
  <c r="T434" i="5"/>
  <c r="U219" i="5"/>
  <c r="T71" i="5"/>
  <c r="T36" i="5"/>
  <c r="U275" i="5"/>
  <c r="T85" i="5"/>
  <c r="T97" i="5"/>
  <c r="U441" i="5"/>
  <c r="T412" i="5"/>
  <c r="S271" i="5"/>
  <c r="S254" i="5"/>
  <c r="U406" i="5"/>
  <c r="T127" i="5"/>
  <c r="S183" i="5"/>
  <c r="U79" i="5"/>
  <c r="S422" i="5"/>
  <c r="U254" i="5"/>
  <c r="U170" i="5"/>
  <c r="U420" i="5"/>
  <c r="U399" i="7"/>
  <c r="T643" i="7"/>
  <c r="V592" i="7"/>
  <c r="T268" i="7"/>
  <c r="T466" i="7"/>
  <c r="U554" i="7"/>
  <c r="U450" i="7"/>
  <c r="T113" i="7"/>
  <c r="U168" i="7"/>
  <c r="U339" i="7"/>
  <c r="T573" i="7"/>
  <c r="V238" i="7"/>
  <c r="U477" i="7"/>
  <c r="V654" i="7"/>
  <c r="T49" i="7"/>
  <c r="U326" i="7"/>
  <c r="V243" i="7"/>
  <c r="T142" i="7"/>
  <c r="V488" i="7"/>
  <c r="U393" i="7"/>
  <c r="T636" i="7"/>
  <c r="T554" i="7"/>
  <c r="U215" i="7"/>
  <c r="T649" i="7"/>
  <c r="U388" i="7"/>
  <c r="V316" i="7"/>
  <c r="V562" i="7"/>
  <c r="V579" i="7"/>
  <c r="U58" i="7"/>
  <c r="T603" i="7"/>
  <c r="V423" i="7"/>
  <c r="V185" i="7"/>
  <c r="U464" i="7"/>
  <c r="V101" i="7"/>
  <c r="V160" i="7"/>
  <c r="U500" i="7"/>
  <c r="T598" i="7"/>
  <c r="U489" i="7"/>
  <c r="U210" i="7"/>
  <c r="T245" i="7"/>
  <c r="Y4" i="7"/>
  <c r="Y28" i="7"/>
  <c r="Y18" i="7"/>
  <c r="T95" i="5"/>
  <c r="S22" i="5"/>
  <c r="T304" i="5"/>
  <c r="T117" i="5"/>
  <c r="T129" i="5"/>
  <c r="S440" i="5"/>
  <c r="T421" i="5"/>
  <c r="S345" i="5"/>
  <c r="U282" i="5"/>
  <c r="S106" i="5"/>
  <c r="S369" i="5"/>
  <c r="T130" i="5"/>
  <c r="S58" i="5"/>
  <c r="T72" i="5"/>
  <c r="S199" i="5"/>
  <c r="U95" i="5"/>
  <c r="S438" i="5"/>
  <c r="S276" i="5"/>
  <c r="U192" i="5"/>
  <c r="U431" i="5"/>
  <c r="U93" i="5"/>
  <c r="S351" i="5"/>
  <c r="U442" i="5"/>
  <c r="T197" i="5"/>
  <c r="U200" i="5"/>
  <c r="T13" i="5"/>
  <c r="U291" i="5"/>
  <c r="S26" i="5"/>
  <c r="S11" i="5"/>
  <c r="T247" i="5"/>
  <c r="S228" i="5"/>
  <c r="U22" i="5"/>
  <c r="U314" i="5"/>
  <c r="T242" i="5"/>
  <c r="T93" i="5"/>
  <c r="S237" i="5"/>
  <c r="U72" i="5"/>
  <c r="T21" i="5"/>
  <c r="S284" i="5"/>
  <c r="U177" i="5"/>
  <c r="S72" i="5"/>
  <c r="S255" i="5"/>
  <c r="U151" i="5"/>
  <c r="T68" i="5"/>
  <c r="U390" i="5"/>
  <c r="T81" i="5"/>
  <c r="S348" i="5"/>
  <c r="U367" i="5"/>
  <c r="U272" i="5"/>
  <c r="U426" i="5"/>
  <c r="S115" i="5"/>
  <c r="U11" i="5"/>
  <c r="S354" i="5"/>
  <c r="U164" i="5"/>
  <c r="U80" i="5"/>
  <c r="S415" i="5"/>
  <c r="U421" i="5"/>
  <c r="T277" i="5"/>
  <c r="U295" i="5"/>
  <c r="S213" i="5"/>
  <c r="S227" i="5"/>
  <c r="T19" i="5"/>
  <c r="U255" i="5"/>
  <c r="T426" i="5"/>
  <c r="S258" i="5"/>
  <c r="T218" i="5"/>
  <c r="S370" i="5"/>
  <c r="T119" i="5"/>
  <c r="S57" i="5"/>
  <c r="S333" i="5"/>
  <c r="T149" i="5"/>
  <c r="T161" i="5"/>
  <c r="S74" i="5"/>
  <c r="U50" i="5"/>
  <c r="S319" i="5"/>
  <c r="T313" i="5"/>
  <c r="U338" i="5"/>
  <c r="U75" i="5"/>
  <c r="S231" i="5"/>
  <c r="U127" i="5"/>
  <c r="T34" i="5"/>
  <c r="S314" i="5"/>
  <c r="U234" i="5"/>
  <c r="S9" i="5"/>
  <c r="T532" i="7"/>
  <c r="U17" i="7"/>
  <c r="V566" i="7"/>
  <c r="T217" i="7"/>
  <c r="U400" i="7"/>
  <c r="U650" i="7"/>
  <c r="U40" i="7"/>
  <c r="T308" i="7"/>
  <c r="U362" i="7"/>
  <c r="T497" i="7"/>
  <c r="V612" i="7"/>
  <c r="U603" i="7"/>
  <c r="U440" i="7"/>
  <c r="T402" i="7"/>
  <c r="U164" i="7"/>
  <c r="U438" i="7"/>
  <c r="U407" i="7"/>
  <c r="V49" i="7"/>
  <c r="V584" i="7"/>
  <c r="T459" i="7"/>
  <c r="T136" i="7"/>
  <c r="T444" i="7"/>
  <c r="V356" i="7"/>
  <c r="U166" i="7"/>
  <c r="T493" i="7"/>
  <c r="T398" i="7"/>
  <c r="T641" i="7"/>
  <c r="T575" i="7"/>
  <c r="T224" i="7"/>
  <c r="V206" i="7"/>
  <c r="T585" i="7"/>
  <c r="U304" i="7"/>
  <c r="T579" i="7"/>
  <c r="U548" i="7"/>
  <c r="V339" i="7"/>
  <c r="T510" i="7"/>
  <c r="V303" i="7"/>
  <c r="V81" i="7"/>
  <c r="V361" i="7"/>
  <c r="U182" i="7"/>
  <c r="Y2" i="7"/>
  <c r="Y20" i="7"/>
  <c r="Y29" i="7"/>
  <c r="T143" i="5"/>
  <c r="S89" i="5"/>
  <c r="T358" i="5"/>
  <c r="T181" i="5"/>
  <c r="T193" i="5"/>
  <c r="U425" i="5"/>
  <c r="S104" i="5"/>
  <c r="S412" i="5"/>
  <c r="U364" i="5"/>
  <c r="S246" i="5"/>
  <c r="T325" i="5"/>
  <c r="U141" i="5"/>
  <c r="U198" i="5"/>
  <c r="T345" i="5"/>
  <c r="S247" i="5"/>
  <c r="U143" i="5"/>
  <c r="T57" i="5"/>
  <c r="T333" i="5"/>
  <c r="U256" i="5"/>
  <c r="T66" i="5"/>
  <c r="T226" i="5"/>
  <c r="T125" i="5"/>
  <c r="T221" i="5"/>
  <c r="T209" i="5"/>
  <c r="S38" i="5"/>
  <c r="T92" i="5"/>
  <c r="U161" i="5"/>
  <c r="S141" i="5"/>
  <c r="S59" i="5"/>
  <c r="T295" i="5"/>
  <c r="T289" i="5"/>
  <c r="U89" i="5"/>
  <c r="T367" i="5"/>
  <c r="U335" i="5"/>
  <c r="S245" i="5"/>
  <c r="T405" i="5"/>
  <c r="S210" i="5"/>
  <c r="S170" i="5"/>
  <c r="T14" i="5"/>
  <c r="T98" i="5"/>
  <c r="S385" i="5"/>
  <c r="S303" i="5"/>
  <c r="U199" i="5"/>
  <c r="T132" i="5"/>
  <c r="S24" i="5"/>
  <c r="U252" i="5"/>
  <c r="S33" i="5"/>
  <c r="T404" i="5"/>
  <c r="S154" i="5"/>
  <c r="U309" i="5"/>
  <c r="S163" i="5"/>
  <c r="U59" i="5"/>
  <c r="S402" i="5"/>
  <c r="U228" i="5"/>
  <c r="U144" i="5"/>
  <c r="S349" i="5"/>
  <c r="S140" i="5"/>
  <c r="S358" i="5"/>
  <c r="T296" i="5"/>
  <c r="U71" i="5"/>
  <c r="T223" i="5"/>
  <c r="T67" i="5"/>
  <c r="T32" i="5"/>
  <c r="T41" i="5"/>
  <c r="S392" i="5"/>
  <c r="S92" i="5"/>
  <c r="T438" i="5"/>
  <c r="T167" i="5"/>
  <c r="S121" i="5"/>
  <c r="T382" i="5"/>
  <c r="T213" i="5"/>
  <c r="U8" i="5"/>
  <c r="S77" i="5"/>
  <c r="S179" i="5"/>
  <c r="T27" i="5"/>
  <c r="S366" i="5"/>
  <c r="U160" i="5"/>
  <c r="U267" i="5"/>
  <c r="S279" i="5"/>
  <c r="U175" i="5"/>
  <c r="T100" i="5"/>
  <c r="U366" i="5"/>
  <c r="T37" i="5"/>
  <c r="S162" i="5"/>
  <c r="V43" i="7"/>
  <c r="V223" i="7"/>
  <c r="T423" i="7"/>
  <c r="T587" i="7"/>
  <c r="V655" i="7"/>
  <c r="U397" i="7"/>
  <c r="T158" i="7"/>
  <c r="T431" i="7"/>
  <c r="V642" i="7"/>
  <c r="U116" i="7"/>
  <c r="U562" i="7"/>
  <c r="T660" i="7"/>
  <c r="U556" i="7"/>
  <c r="U563" i="7"/>
  <c r="U267" i="7"/>
  <c r="V542" i="7"/>
  <c r="U504" i="7"/>
  <c r="T622" i="7"/>
  <c r="T659" i="7"/>
  <c r="V57" i="7"/>
  <c r="V337" i="7"/>
  <c r="T405" i="7"/>
  <c r="U510" i="7"/>
  <c r="T154" i="7"/>
  <c r="T589" i="7"/>
  <c r="V480" i="7"/>
  <c r="T189" i="7"/>
  <c r="T616" i="7"/>
  <c r="U387" i="7"/>
  <c r="U597" i="7"/>
  <c r="U110" i="7"/>
  <c r="U389" i="7"/>
  <c r="T54" i="7"/>
  <c r="T458" i="7"/>
  <c r="U447" i="7"/>
  <c r="V63" i="7"/>
  <c r="V471" i="7"/>
  <c r="T193" i="7"/>
  <c r="U470" i="7"/>
  <c r="V34" i="7"/>
  <c r="Y26" i="7"/>
  <c r="Y27" i="7"/>
  <c r="V2" i="7"/>
  <c r="T191" i="5"/>
  <c r="S153" i="5"/>
  <c r="T406" i="5"/>
  <c r="T245" i="5"/>
  <c r="U92" i="5"/>
  <c r="S353" i="5"/>
  <c r="T82" i="5"/>
  <c r="U437" i="5"/>
  <c r="U428" i="5"/>
  <c r="U405" i="5"/>
  <c r="U210" i="5"/>
  <c r="T178" i="5"/>
  <c r="T248" i="5"/>
  <c r="S403" i="5"/>
  <c r="S295" i="5"/>
  <c r="U191" i="5"/>
  <c r="T121" i="5"/>
  <c r="U382" i="5"/>
  <c r="S60" i="5"/>
  <c r="S205" i="5"/>
  <c r="S322" i="5"/>
  <c r="U397" i="5"/>
  <c r="T371" i="5"/>
  <c r="S409" i="5"/>
  <c r="S411" i="5"/>
  <c r="U353" i="5"/>
  <c r="S301" i="5"/>
  <c r="U315" i="5"/>
  <c r="S107" i="5"/>
  <c r="U3" i="5"/>
  <c r="S346" i="5"/>
  <c r="U153" i="5"/>
  <c r="U69" i="5"/>
  <c r="S404" i="5"/>
  <c r="T400" i="5"/>
  <c r="S156" i="5"/>
  <c r="U310" i="5"/>
  <c r="U283" i="5"/>
  <c r="S281" i="5"/>
  <c r="T396" i="5"/>
  <c r="T241" i="5"/>
  <c r="T11" i="5"/>
  <c r="U247" i="5"/>
  <c r="T196" i="5"/>
  <c r="T69" i="5"/>
  <c r="U321" i="5"/>
  <c r="S182" i="5"/>
  <c r="T286" i="5"/>
  <c r="T334" i="5"/>
  <c r="S136" i="5"/>
  <c r="S211" i="5"/>
  <c r="U107" i="5"/>
  <c r="S5" i="5"/>
  <c r="S290" i="5"/>
  <c r="U208" i="5"/>
  <c r="T136" i="5"/>
  <c r="U130" i="5"/>
  <c r="U169" i="5"/>
  <c r="S240" i="5"/>
  <c r="T386" i="5"/>
  <c r="T44" i="5"/>
  <c r="T115" i="5"/>
  <c r="S52" i="5"/>
  <c r="U350" i="5"/>
  <c r="S298" i="5"/>
  <c r="U429" i="5"/>
  <c r="S30" i="5"/>
  <c r="T215" i="5"/>
  <c r="S185" i="5"/>
  <c r="T430" i="5"/>
  <c r="U276" i="5"/>
  <c r="U377" i="5"/>
  <c r="U167" i="5"/>
  <c r="U123" i="5"/>
  <c r="T75" i="5"/>
  <c r="S414" i="5"/>
  <c r="T166" i="5"/>
  <c r="S260" i="5"/>
  <c r="S327" i="5"/>
  <c r="U223" i="5"/>
  <c r="T164" i="5"/>
  <c r="U414" i="5"/>
  <c r="S102" i="5"/>
  <c r="S278" i="5"/>
  <c r="V308" i="7"/>
  <c r="U394" i="7"/>
  <c r="T132" i="7"/>
  <c r="U613" i="7"/>
  <c r="T495" i="7"/>
  <c r="T559" i="7"/>
  <c r="T260" i="7"/>
  <c r="U537" i="7"/>
  <c r="U405" i="7"/>
  <c r="T274" i="7"/>
  <c r="U565" i="7"/>
  <c r="U408" i="7"/>
  <c r="U619" i="7"/>
  <c r="V39" i="7"/>
  <c r="V374" i="7"/>
  <c r="V662" i="7"/>
  <c r="T582" i="7"/>
  <c r="U20" i="7"/>
  <c r="V410" i="7"/>
  <c r="V171" i="7"/>
  <c r="U451" i="7"/>
  <c r="T29" i="7"/>
  <c r="T140" i="7"/>
  <c r="U607" i="7"/>
  <c r="T285" i="7"/>
  <c r="T65" i="7"/>
  <c r="V345" i="7"/>
  <c r="U431" i="7"/>
  <c r="U332" i="7"/>
  <c r="V41" i="7"/>
  <c r="T226" i="7"/>
  <c r="T455" i="7"/>
  <c r="V269" i="7"/>
  <c r="U575" i="7"/>
  <c r="V173" i="7"/>
  <c r="V295" i="7"/>
  <c r="U589" i="7"/>
  <c r="U311" i="7"/>
  <c r="T584" i="7"/>
  <c r="U544" i="7"/>
  <c r="Y16" i="7"/>
  <c r="Y13" i="7"/>
  <c r="S3" i="5"/>
  <c r="T239" i="5"/>
  <c r="S217" i="5"/>
  <c r="U10" i="5"/>
  <c r="T305" i="5"/>
  <c r="T225" i="5"/>
  <c r="U66" i="5"/>
  <c r="S218" i="5"/>
  <c r="S48" i="5"/>
  <c r="U408" i="5"/>
  <c r="S166" i="5"/>
  <c r="S192" i="5"/>
  <c r="S188" i="5"/>
  <c r="S101" i="5"/>
  <c r="S83" i="5"/>
  <c r="T3" i="5"/>
  <c r="U239" i="5"/>
  <c r="T185" i="5"/>
  <c r="S12" i="5"/>
  <c r="S124" i="5"/>
  <c r="U306" i="5"/>
  <c r="S395" i="5"/>
  <c r="U145" i="5"/>
  <c r="S36" i="5"/>
  <c r="U225" i="5"/>
  <c r="S177" i="5"/>
  <c r="U242" i="5"/>
  <c r="U349" i="5"/>
  <c r="U385" i="5"/>
  <c r="S155" i="5"/>
  <c r="U51" i="5"/>
  <c r="S394" i="5"/>
  <c r="U217" i="5"/>
  <c r="U133" i="5"/>
  <c r="S293" i="5"/>
  <c r="T448" i="5"/>
  <c r="T273" i="5"/>
  <c r="T385" i="5"/>
  <c r="S150" i="5"/>
  <c r="U166" i="5"/>
  <c r="U76" i="5"/>
  <c r="S323" i="5"/>
  <c r="T59" i="5"/>
  <c r="T24" i="5"/>
  <c r="T260" i="5"/>
  <c r="T133" i="5"/>
  <c r="T393" i="5"/>
  <c r="U49" i="5"/>
  <c r="S416" i="5"/>
  <c r="U326" i="5"/>
  <c r="U20" i="5"/>
  <c r="S259" i="5"/>
  <c r="U155" i="5"/>
  <c r="T73" i="5"/>
  <c r="U346" i="5"/>
  <c r="U6" i="5"/>
  <c r="U104" i="5"/>
  <c r="U253" i="5"/>
  <c r="U12" i="5"/>
  <c r="U319" i="5"/>
  <c r="T90" i="5"/>
  <c r="T94" i="5"/>
  <c r="T163" i="5"/>
  <c r="S116" i="5"/>
  <c r="T208" i="5"/>
  <c r="U369" i="5"/>
  <c r="T146" i="5"/>
  <c r="S27" i="5"/>
  <c r="T263" i="5"/>
  <c r="S249" i="5"/>
  <c r="U46" i="5"/>
  <c r="S334" i="5"/>
  <c r="S130" i="5"/>
  <c r="U52" i="5"/>
  <c r="S318" i="5"/>
  <c r="T123" i="5"/>
  <c r="T22" i="5"/>
  <c r="U412" i="5"/>
  <c r="S29" i="5"/>
  <c r="T35" i="5"/>
  <c r="S4" i="5"/>
  <c r="T228" i="5"/>
  <c r="U36" i="5"/>
  <c r="T49" i="5"/>
  <c r="U360" i="5"/>
  <c r="V503" i="7"/>
  <c r="V452" i="7"/>
  <c r="V216" i="7"/>
  <c r="T258" i="7"/>
  <c r="U403" i="7"/>
  <c r="V29" i="7"/>
  <c r="V369" i="7"/>
  <c r="U652" i="7"/>
  <c r="T601" i="7"/>
  <c r="T421" i="7"/>
  <c r="V314" i="7"/>
  <c r="T614" i="7"/>
  <c r="U43" i="7"/>
  <c r="V205" i="7"/>
  <c r="T442" i="7"/>
  <c r="U230" i="7"/>
  <c r="U343" i="7"/>
  <c r="U268" i="7"/>
  <c r="T572" i="7"/>
  <c r="T273" i="7"/>
  <c r="V547" i="7"/>
  <c r="V444" i="7"/>
  <c r="V293" i="7"/>
  <c r="T350" i="7"/>
  <c r="T415" i="7"/>
  <c r="V177" i="7"/>
  <c r="T457" i="7"/>
  <c r="U54" i="7"/>
  <c r="V408" i="7"/>
  <c r="U305" i="7"/>
  <c r="U454" i="7"/>
  <c r="V50" i="7"/>
  <c r="V470" i="7"/>
  <c r="U648" i="7"/>
  <c r="T313" i="7"/>
  <c r="U306" i="7"/>
  <c r="T118" i="7"/>
  <c r="T394" i="7"/>
  <c r="U68" i="7"/>
  <c r="Y17" i="7"/>
  <c r="Y25" i="7"/>
  <c r="Y3" i="7"/>
  <c r="S51" i="5"/>
  <c r="T287" i="5"/>
  <c r="S280" i="5"/>
  <c r="U78" i="5"/>
  <c r="T359" i="5"/>
  <c r="S321" i="5"/>
  <c r="S226" i="5"/>
  <c r="T368" i="5"/>
  <c r="S189" i="5"/>
  <c r="S149" i="5"/>
  <c r="U14" i="5"/>
  <c r="S180" i="5"/>
  <c r="U188" i="5"/>
  <c r="T326" i="5"/>
  <c r="U27" i="5"/>
  <c r="T51" i="5"/>
  <c r="T16" i="5"/>
  <c r="T249" i="5"/>
  <c r="T58" i="5"/>
  <c r="T70" i="5"/>
  <c r="T383" i="5"/>
  <c r="U287" i="5"/>
  <c r="S266" i="5"/>
  <c r="U178" i="5"/>
  <c r="T379" i="5"/>
  <c r="T288" i="5"/>
  <c r="U320" i="5"/>
  <c r="S198" i="5"/>
  <c r="T424" i="5"/>
  <c r="S203" i="5"/>
  <c r="U99" i="5"/>
  <c r="S442" i="5"/>
  <c r="U280" i="5"/>
  <c r="U197" i="5"/>
  <c r="U395" i="5"/>
  <c r="U108" i="5"/>
  <c r="U356" i="5"/>
  <c r="T447" i="5"/>
  <c r="T285" i="5"/>
  <c r="U363" i="5"/>
  <c r="S448" i="5"/>
  <c r="U171" i="5"/>
  <c r="T107" i="5"/>
  <c r="U40" i="5"/>
  <c r="T318" i="5"/>
  <c r="S320" i="5"/>
  <c r="U262" i="5"/>
  <c r="S312" i="5"/>
  <c r="T264" i="5"/>
  <c r="T268" i="5"/>
  <c r="U359" i="5"/>
  <c r="S307" i="5"/>
  <c r="U203" i="5"/>
  <c r="T137" i="5"/>
  <c r="U394" i="5"/>
  <c r="S76" i="5"/>
  <c r="S236" i="5"/>
  <c r="U436" i="5"/>
  <c r="T329" i="5"/>
  <c r="T312" i="5"/>
  <c r="T25" i="5"/>
  <c r="U121" i="5"/>
  <c r="T211" i="5"/>
  <c r="S406" i="5"/>
  <c r="U149" i="5"/>
  <c r="T282" i="5"/>
  <c r="T361" i="5"/>
  <c r="S75" i="5"/>
  <c r="T311" i="5"/>
  <c r="U308" i="5"/>
  <c r="U110" i="5"/>
  <c r="S25" i="5"/>
  <c r="S253" i="5"/>
  <c r="T154" i="5"/>
  <c r="T390" i="5"/>
  <c r="T171" i="5"/>
  <c r="T89" i="5"/>
  <c r="T173" i="5"/>
  <c r="T342" i="5"/>
  <c r="T83" i="5"/>
  <c r="U4" i="5"/>
  <c r="U289" i="5"/>
  <c r="T101" i="5"/>
  <c r="T113" i="5"/>
  <c r="T425" i="5"/>
  <c r="T504" i="7"/>
  <c r="V181" i="7"/>
  <c r="V276" i="7"/>
  <c r="T145" i="7"/>
  <c r="T335" i="7"/>
  <c r="U198" i="7"/>
  <c r="U437" i="7"/>
  <c r="V221" i="7"/>
  <c r="U632" i="7"/>
  <c r="V129" i="7"/>
  <c r="V25" i="7"/>
  <c r="V197" i="7"/>
  <c r="T148" i="7"/>
  <c r="T393" i="7"/>
  <c r="U507" i="7"/>
  <c r="U418" i="7"/>
  <c r="T404" i="7"/>
  <c r="V396" i="7"/>
  <c r="T96" i="7"/>
  <c r="V379" i="7"/>
  <c r="T16" i="7"/>
  <c r="V439" i="7"/>
  <c r="T390" i="7"/>
  <c r="V144" i="7"/>
  <c r="U576" i="7"/>
  <c r="U298" i="7"/>
  <c r="T574" i="7"/>
  <c r="T533" i="7"/>
  <c r="U625" i="7"/>
  <c r="T185" i="7"/>
  <c r="T620" i="7"/>
  <c r="T221" i="7"/>
  <c r="U600" i="7"/>
  <c r="V115" i="7"/>
  <c r="V434" i="7"/>
  <c r="V99" i="7"/>
  <c r="U233" i="7"/>
  <c r="U459" i="7"/>
  <c r="T281" i="7"/>
  <c r="Y30" i="7"/>
  <c r="Y19" i="7"/>
  <c r="Y21" i="7"/>
  <c r="S99" i="5"/>
  <c r="T335" i="5"/>
  <c r="T337" i="5"/>
  <c r="U142" i="5"/>
  <c r="U58" i="5"/>
  <c r="S393" i="5"/>
  <c r="U415" i="5"/>
  <c r="S134" i="5"/>
  <c r="U296" i="5"/>
  <c r="S269" i="5"/>
  <c r="U427" i="5"/>
  <c r="U294" i="5"/>
  <c r="S112" i="5"/>
  <c r="T267" i="5"/>
  <c r="S196" i="5"/>
  <c r="T99" i="5"/>
  <c r="U28" i="5"/>
  <c r="S309" i="5"/>
  <c r="T122" i="5"/>
  <c r="T134" i="5"/>
  <c r="U444" i="5"/>
  <c r="S427" i="5"/>
  <c r="U351" i="5"/>
  <c r="T290" i="5"/>
  <c r="S90" i="5"/>
  <c r="T230" i="5"/>
  <c r="S204" i="5"/>
  <c r="T302" i="5"/>
  <c r="U257" i="5"/>
  <c r="S251" i="5"/>
  <c r="U147" i="5"/>
  <c r="T62" i="5"/>
  <c r="S338" i="5"/>
  <c r="U261" i="5"/>
  <c r="S80" i="5"/>
  <c r="U236" i="5"/>
  <c r="T274" i="5"/>
  <c r="U230" i="5"/>
  <c r="U129" i="5"/>
  <c r="U86" i="5"/>
  <c r="U152" i="5"/>
  <c r="S418" i="5"/>
  <c r="T155" i="5"/>
  <c r="S105" i="5"/>
  <c r="T370" i="5"/>
  <c r="T6" i="5"/>
  <c r="U336" i="5"/>
  <c r="U305" i="5"/>
  <c r="U373" i="5"/>
  <c r="T419" i="5"/>
  <c r="S131" i="5"/>
  <c r="T15" i="5"/>
  <c r="U251" i="5"/>
  <c r="T201" i="5"/>
  <c r="S6" i="5"/>
  <c r="S20" i="5"/>
  <c r="S329" i="5"/>
  <c r="S133" i="5"/>
  <c r="U25" i="5"/>
  <c r="S425" i="5"/>
  <c r="U365" i="5"/>
  <c r="S23" i="5"/>
  <c r="T259" i="5"/>
  <c r="T10" i="5"/>
  <c r="U150" i="5"/>
  <c r="T429" i="5"/>
  <c r="S209" i="5"/>
  <c r="S123" i="5"/>
  <c r="U19" i="5"/>
  <c r="S362" i="5"/>
  <c r="U174" i="5"/>
  <c r="U90" i="5"/>
  <c r="S343" i="5"/>
  <c r="U224" i="5"/>
  <c r="U410" i="5"/>
  <c r="T219" i="5"/>
  <c r="T153" i="5"/>
  <c r="U361" i="5"/>
  <c r="T309" i="5"/>
  <c r="T131" i="5"/>
  <c r="S73" i="5"/>
  <c r="T346" i="5"/>
  <c r="T165" i="5"/>
  <c r="T177" i="5"/>
  <c r="U383" i="5"/>
  <c r="U26" i="7"/>
  <c r="V330" i="7"/>
  <c r="V658" i="7"/>
  <c r="T152" i="7"/>
  <c r="T90" i="7"/>
  <c r="T374" i="7"/>
  <c r="T503" i="7"/>
  <c r="U412" i="7"/>
  <c r="U349" i="7"/>
  <c r="V275" i="7"/>
  <c r="T634" i="7"/>
  <c r="U630" i="7"/>
  <c r="T62" i="7"/>
  <c r="T594" i="7"/>
  <c r="V188" i="7"/>
  <c r="U574" i="7"/>
  <c r="V598" i="7"/>
  <c r="U91" i="7"/>
  <c r="T212" i="7"/>
  <c r="U446" i="7"/>
  <c r="U242" i="7"/>
  <c r="T447" i="7"/>
  <c r="U25" i="7"/>
  <c r="V630" i="7"/>
  <c r="U102" i="7"/>
  <c r="T385" i="7"/>
  <c r="U41" i="7"/>
  <c r="T549" i="7"/>
  <c r="V648" i="7"/>
  <c r="V237" i="7"/>
  <c r="U96" i="7"/>
  <c r="U361" i="7"/>
  <c r="V146" i="7"/>
  <c r="U273" i="7"/>
  <c r="U524" i="7"/>
  <c r="U356" i="7"/>
  <c r="U467" i="7"/>
  <c r="U65" i="7"/>
  <c r="U483" i="7"/>
  <c r="Y14" i="7"/>
  <c r="U2" i="7"/>
  <c r="Y31" i="7"/>
  <c r="S147" i="5"/>
  <c r="U43" i="5"/>
  <c r="S386" i="5"/>
  <c r="U206" i="5"/>
  <c r="U122" i="5"/>
  <c r="T162" i="5"/>
  <c r="T320" i="5"/>
  <c r="S257" i="5"/>
  <c r="T375" i="5"/>
  <c r="U433" i="5"/>
  <c r="T317" i="5"/>
  <c r="T144" i="5"/>
  <c r="T61" i="5"/>
  <c r="U304" i="5"/>
  <c r="S285" i="5"/>
  <c r="T147" i="5"/>
  <c r="S94" i="5"/>
  <c r="T362" i="5"/>
  <c r="T186" i="5"/>
  <c r="T198" i="5"/>
  <c r="T440" i="5"/>
  <c r="S193" i="5"/>
  <c r="S417" i="5"/>
  <c r="S371" i="5"/>
  <c r="T308" i="5"/>
  <c r="T252" i="5"/>
  <c r="S337" i="5"/>
  <c r="S340" i="5"/>
  <c r="U333" i="5"/>
  <c r="S299" i="5"/>
  <c r="U195" i="5"/>
  <c r="T126" i="5"/>
  <c r="U386" i="5"/>
  <c r="S65" i="5"/>
  <c r="S216" i="5"/>
  <c r="S330" i="5"/>
  <c r="T439" i="5"/>
  <c r="S429" i="5"/>
  <c r="U446" i="5"/>
  <c r="T391" i="5"/>
  <c r="S326" i="5"/>
  <c r="U57" i="5"/>
  <c r="T203" i="5"/>
  <c r="S169" i="5"/>
  <c r="T418" i="5"/>
  <c r="U74" i="5"/>
  <c r="U120" i="5"/>
  <c r="S304" i="5"/>
  <c r="S375" i="5"/>
  <c r="T315" i="5"/>
  <c r="T319" i="5"/>
  <c r="T63" i="5"/>
  <c r="T28" i="5"/>
  <c r="T265" i="5"/>
  <c r="T74" i="5"/>
  <c r="T86" i="5"/>
  <c r="T399" i="5"/>
  <c r="S256" i="5"/>
  <c r="U269" i="5"/>
  <c r="T441" i="5"/>
  <c r="U343" i="5"/>
  <c r="S71" i="5"/>
  <c r="T307" i="5"/>
  <c r="U251" i="7"/>
  <c r="U264" i="7"/>
  <c r="V33" i="7"/>
  <c r="T561" i="7"/>
  <c r="V4" i="7"/>
  <c r="V580" i="7"/>
  <c r="T178" i="7"/>
  <c r="T569" i="7"/>
  <c r="T69" i="7"/>
  <c r="U395" i="7"/>
  <c r="U422" i="7"/>
  <c r="T440" i="7"/>
  <c r="V16" i="7"/>
  <c r="V72" i="7"/>
  <c r="U337" i="7"/>
  <c r="V91" i="7"/>
  <c r="V207" i="7"/>
  <c r="V200" i="7"/>
  <c r="U406" i="7"/>
  <c r="V511" i="7"/>
  <c r="U425" i="7"/>
  <c r="V496" i="7"/>
  <c r="V492" i="7"/>
  <c r="U139" i="7"/>
  <c r="U219" i="7"/>
  <c r="V450" i="7"/>
  <c r="U262" i="7"/>
  <c r="T534" i="7"/>
  <c r="V306" i="7"/>
  <c r="U239" i="7"/>
  <c r="V227" i="7"/>
  <c r="V482" i="7"/>
  <c r="V412" i="7"/>
  <c r="T484" i="7"/>
  <c r="T597" i="7"/>
  <c r="V254" i="7"/>
  <c r="V628" i="7"/>
  <c r="V229" i="7"/>
  <c r="U605" i="7"/>
  <c r="Y8" i="7"/>
  <c r="Y22" i="7"/>
  <c r="Y24" i="7"/>
  <c r="S195" i="5"/>
  <c r="U91" i="5"/>
  <c r="S434" i="5"/>
  <c r="U270" i="5"/>
  <c r="U186" i="5"/>
  <c r="T384" i="5"/>
  <c r="S82" i="5"/>
  <c r="U344" i="5"/>
  <c r="T437" i="5"/>
  <c r="T261" i="5"/>
  <c r="T77" i="5"/>
  <c r="U85" i="5"/>
  <c r="T88" i="5"/>
  <c r="U96" i="5"/>
  <c r="U362" i="5"/>
  <c r="T195" i="5"/>
  <c r="S158" i="5"/>
  <c r="T410" i="5"/>
  <c r="T250" i="5"/>
  <c r="T104" i="5"/>
  <c r="T408" i="5"/>
  <c r="S96" i="5"/>
  <c r="S341" i="5"/>
  <c r="T433" i="5"/>
  <c r="T246" i="5"/>
  <c r="T50" i="5"/>
  <c r="T45" i="5"/>
  <c r="S232" i="5"/>
  <c r="S275" i="5"/>
  <c r="T7" i="5"/>
  <c r="U243" i="5"/>
  <c r="T190" i="5"/>
  <c r="U17" i="5"/>
  <c r="S8" i="5"/>
  <c r="T314" i="5"/>
  <c r="S400" i="5"/>
  <c r="U156" i="5"/>
  <c r="S50" i="5"/>
  <c r="T321" i="5"/>
  <c r="U61" i="5"/>
  <c r="T40" i="5"/>
  <c r="S15" i="5"/>
  <c r="T251" i="5"/>
  <c r="S233" i="5"/>
  <c r="T29" i="5"/>
  <c r="U138" i="5"/>
  <c r="U345" i="5"/>
  <c r="U105" i="5"/>
  <c r="S332" i="5"/>
  <c r="U244" i="5"/>
  <c r="S132" i="5"/>
  <c r="T111" i="5"/>
  <c r="S46" i="5"/>
  <c r="U323" i="5"/>
  <c r="T138" i="5"/>
  <c r="T150" i="5"/>
  <c r="T272" i="5"/>
  <c r="U32" i="5"/>
  <c r="U118" i="5"/>
  <c r="S356" i="5"/>
  <c r="U278" i="5"/>
  <c r="S119" i="5"/>
  <c r="U15" i="5"/>
  <c r="T78" i="5"/>
  <c r="S410" i="5"/>
  <c r="U215" i="5"/>
  <c r="T394" i="5"/>
  <c r="U184" i="5"/>
  <c r="U411" i="5"/>
  <c r="T157" i="5"/>
  <c r="S191" i="5"/>
  <c r="U87" i="5"/>
  <c r="S430" i="5"/>
  <c r="U265" i="5"/>
  <c r="U181" i="5"/>
  <c r="U30" i="5"/>
  <c r="S444" i="5"/>
  <c r="T344" i="5"/>
  <c r="T403" i="5"/>
  <c r="S379" i="5"/>
  <c r="T9" i="5"/>
  <c r="S197" i="5"/>
  <c r="U205" i="5"/>
  <c r="T232" i="5"/>
  <c r="T237" i="5"/>
  <c r="T387" i="5"/>
  <c r="S359" i="5"/>
  <c r="S108" i="5"/>
  <c r="U331" i="5"/>
  <c r="U399" i="5"/>
  <c r="S37" i="5"/>
  <c r="U113" i="5"/>
  <c r="S10" i="5"/>
  <c r="T182" i="5"/>
  <c r="U2" i="5"/>
  <c r="U139" i="4"/>
  <c r="T200" i="4"/>
  <c r="U132" i="4"/>
  <c r="T174" i="4"/>
  <c r="S71" i="4"/>
  <c r="T42" i="4"/>
  <c r="S100" i="4"/>
  <c r="S189" i="4"/>
  <c r="U34" i="4"/>
  <c r="U124" i="4"/>
  <c r="S115" i="4"/>
  <c r="U57" i="4"/>
  <c r="T17" i="4"/>
  <c r="S117" i="4"/>
  <c r="T196" i="4"/>
  <c r="U151" i="4"/>
  <c r="S133" i="4"/>
  <c r="U106" i="4"/>
  <c r="U159" i="4"/>
  <c r="S23" i="4"/>
  <c r="S180" i="4"/>
  <c r="S79" i="4"/>
  <c r="T62" i="4"/>
  <c r="U62" i="4"/>
  <c r="T198" i="4"/>
  <c r="S16" i="4"/>
  <c r="S187" i="4"/>
  <c r="S161" i="4"/>
  <c r="S24" i="4"/>
  <c r="U88" i="4"/>
  <c r="T98" i="4"/>
  <c r="U37" i="4"/>
  <c r="U109" i="4"/>
  <c r="S55" i="4"/>
  <c r="S113" i="4"/>
  <c r="T135" i="4"/>
  <c r="U198" i="4"/>
  <c r="T97" i="4"/>
  <c r="S99" i="4"/>
  <c r="U74" i="4"/>
  <c r="S174" i="4"/>
  <c r="T197" i="4"/>
  <c r="T125" i="4"/>
  <c r="S41" i="4"/>
  <c r="U86" i="4"/>
  <c r="S30" i="4"/>
  <c r="T164" i="4"/>
  <c r="T7" i="4"/>
  <c r="S4" i="4"/>
  <c r="T8" i="4"/>
  <c r="T187" i="4"/>
  <c r="S196" i="4"/>
  <c r="T11" i="4"/>
  <c r="S20" i="4"/>
  <c r="U26" i="4"/>
  <c r="U90" i="4"/>
  <c r="T75" i="4"/>
  <c r="T3" i="4"/>
  <c r="T131" i="4"/>
  <c r="T85" i="4"/>
  <c r="U29" i="4"/>
  <c r="U24" i="4"/>
  <c r="T138" i="4"/>
  <c r="U97" i="4"/>
  <c r="S200" i="4"/>
  <c r="T37" i="4"/>
  <c r="S143" i="5"/>
  <c r="T110" i="4"/>
  <c r="U199" i="4"/>
  <c r="T94" i="4"/>
  <c r="S67" i="4"/>
  <c r="U197" i="4"/>
  <c r="U55" i="4"/>
  <c r="U15" i="4"/>
  <c r="U122" i="4"/>
  <c r="U163" i="4"/>
  <c r="U171" i="4"/>
  <c r="T155" i="4"/>
  <c r="T61" i="4"/>
  <c r="T160" i="4"/>
  <c r="T142" i="5"/>
  <c r="S17" i="5"/>
  <c r="U263" i="5"/>
  <c r="T442" i="5"/>
  <c r="T293" i="5"/>
  <c r="S172" i="5"/>
  <c r="T340" i="5"/>
  <c r="S239" i="5"/>
  <c r="U135" i="5"/>
  <c r="T46" i="5"/>
  <c r="S324" i="5"/>
  <c r="U245" i="5"/>
  <c r="U77" i="5"/>
  <c r="S424" i="5"/>
  <c r="U268" i="5"/>
  <c r="S401" i="5"/>
  <c r="T364" i="5"/>
  <c r="S28" i="5"/>
  <c r="S16" i="5"/>
  <c r="T200" i="5"/>
  <c r="S142" i="5"/>
  <c r="S419" i="5"/>
  <c r="U418" i="5"/>
  <c r="U229" i="5"/>
  <c r="U214" i="5"/>
  <c r="U101" i="5"/>
  <c r="U288" i="5"/>
  <c r="S44" i="5"/>
  <c r="S250" i="5"/>
  <c r="U112" i="5"/>
  <c r="U409" i="5"/>
  <c r="T2" i="5"/>
  <c r="U187" i="4"/>
  <c r="T128" i="4"/>
  <c r="S66" i="4"/>
  <c r="T33" i="4"/>
  <c r="T51" i="4"/>
  <c r="S162" i="4"/>
  <c r="U69" i="4"/>
  <c r="S31" i="4"/>
  <c r="U42" i="4"/>
  <c r="S101" i="4"/>
  <c r="S163" i="4"/>
  <c r="T129" i="4"/>
  <c r="T157" i="4"/>
  <c r="U38" i="4"/>
  <c r="T147" i="4"/>
  <c r="S52" i="4"/>
  <c r="U128" i="4"/>
  <c r="U53" i="4"/>
  <c r="S156" i="4"/>
  <c r="S167" i="4"/>
  <c r="S123" i="4"/>
  <c r="U155" i="4"/>
  <c r="T57" i="4"/>
  <c r="T176" i="4"/>
  <c r="S58" i="4"/>
  <c r="S64" i="4"/>
  <c r="T91" i="4"/>
  <c r="S72" i="4"/>
  <c r="U192" i="4"/>
  <c r="T21" i="4"/>
  <c r="S105" i="4"/>
  <c r="U39" i="4"/>
  <c r="U131" i="4"/>
  <c r="T26" i="4"/>
  <c r="S62" i="4"/>
  <c r="U68" i="4"/>
  <c r="T126" i="4"/>
  <c r="U98" i="4"/>
  <c r="T59" i="4"/>
  <c r="U154" i="4"/>
  <c r="U79" i="4"/>
  <c r="U150" i="4"/>
  <c r="U105" i="4"/>
  <c r="S81" i="4"/>
  <c r="T190" i="4"/>
  <c r="U80" i="4"/>
  <c r="T139" i="4"/>
  <c r="T136" i="4"/>
  <c r="S5" i="4"/>
  <c r="T10" i="4"/>
  <c r="T13" i="4"/>
  <c r="T46" i="4"/>
  <c r="U172" i="4"/>
  <c r="U2" i="4"/>
  <c r="S54" i="4"/>
  <c r="S53" i="4"/>
  <c r="U4" i="4"/>
  <c r="T130" i="4"/>
  <c r="S14" i="4"/>
  <c r="S34" i="4"/>
  <c r="U127" i="4"/>
  <c r="T86" i="4"/>
  <c r="T133" i="4"/>
  <c r="U140" i="4"/>
  <c r="T188" i="4"/>
  <c r="T324" i="5"/>
  <c r="S86" i="4"/>
  <c r="T122" i="4"/>
  <c r="U93" i="4"/>
  <c r="T77" i="4"/>
  <c r="S177" i="4"/>
  <c r="U311" i="5"/>
  <c r="U238" i="5"/>
  <c r="T217" i="5"/>
  <c r="T229" i="5"/>
  <c r="S373" i="5"/>
  <c r="S98" i="5"/>
  <c r="S306" i="5"/>
  <c r="S287" i="5"/>
  <c r="U183" i="5"/>
  <c r="T110" i="5"/>
  <c r="U374" i="5"/>
  <c r="S49" i="5"/>
  <c r="S449" i="5"/>
  <c r="T376" i="5"/>
  <c r="T233" i="5"/>
  <c r="T183" i="5"/>
  <c r="U258" i="5"/>
  <c r="T431" i="5"/>
  <c r="U146" i="5"/>
  <c r="T294" i="5"/>
  <c r="S388" i="5"/>
  <c r="S187" i="5"/>
  <c r="T54" i="5"/>
  <c r="U357" i="5"/>
  <c r="S445" i="5"/>
  <c r="S40" i="5"/>
  <c r="T224" i="5"/>
  <c r="T292" i="5"/>
  <c r="U102" i="5"/>
  <c r="S152" i="5"/>
  <c r="U312" i="5"/>
  <c r="S2" i="5"/>
  <c r="S40" i="4"/>
  <c r="T70" i="4"/>
  <c r="S137" i="4"/>
  <c r="T105" i="4"/>
  <c r="T27" i="4"/>
  <c r="U41" i="4"/>
  <c r="U66" i="4"/>
  <c r="S175" i="4"/>
  <c r="U125" i="4"/>
  <c r="T41" i="4"/>
  <c r="T19" i="4"/>
  <c r="U189" i="4"/>
  <c r="T102" i="4"/>
  <c r="U174" i="4"/>
  <c r="S110" i="4"/>
  <c r="S148" i="4"/>
  <c r="U50" i="4"/>
  <c r="S90" i="4"/>
  <c r="U137" i="4"/>
  <c r="U51" i="4"/>
  <c r="T140" i="4"/>
  <c r="S104" i="4"/>
  <c r="S131" i="4"/>
  <c r="U63" i="4"/>
  <c r="S39" i="4"/>
  <c r="S112" i="4"/>
  <c r="T47" i="4"/>
  <c r="S47" i="4"/>
  <c r="S120" i="4"/>
  <c r="S125" i="4"/>
  <c r="U160" i="4"/>
  <c r="T165" i="4"/>
  <c r="T58" i="4"/>
  <c r="U134" i="4"/>
  <c r="U16" i="4"/>
  <c r="T159" i="4"/>
  <c r="T181" i="4"/>
  <c r="U149" i="4"/>
  <c r="S36" i="4"/>
  <c r="U175" i="4"/>
  <c r="S147" i="4"/>
  <c r="U141" i="4"/>
  <c r="T34" i="4"/>
  <c r="U70" i="4"/>
  <c r="S199" i="4"/>
  <c r="T65" i="4"/>
  <c r="U188" i="4"/>
  <c r="S9" i="4"/>
  <c r="T6" i="4"/>
  <c r="T14" i="4"/>
  <c r="U185" i="4"/>
  <c r="S65" i="4"/>
  <c r="S8" i="4"/>
  <c r="T55" i="4"/>
  <c r="S182" i="4"/>
  <c r="U5" i="4"/>
  <c r="T53" i="4"/>
  <c r="S93" i="4"/>
  <c r="T154" i="4"/>
  <c r="T79" i="4"/>
  <c r="U75" i="4"/>
  <c r="T112" i="4"/>
  <c r="U25" i="4"/>
  <c r="S57" i="4"/>
  <c r="T118" i="4"/>
  <c r="U8" i="4"/>
  <c r="T423" i="5"/>
  <c r="U92" i="4"/>
  <c r="U389" i="5"/>
  <c r="S300" i="5"/>
  <c r="T280" i="5"/>
  <c r="U290" i="5"/>
  <c r="S436" i="5"/>
  <c r="S230" i="5"/>
  <c r="U136" i="5"/>
  <c r="S335" i="5"/>
  <c r="U231" i="5"/>
  <c r="T174" i="5"/>
  <c r="U422" i="5"/>
  <c r="S113" i="5"/>
  <c r="U292" i="5"/>
  <c r="S367" i="5"/>
  <c r="T216" i="5"/>
  <c r="S184" i="5"/>
  <c r="S139" i="5"/>
  <c r="S176" i="5"/>
  <c r="S248" i="5"/>
  <c r="T118" i="5"/>
  <c r="S439" i="5"/>
  <c r="U83" i="5"/>
  <c r="U194" i="5"/>
  <c r="S408" i="5"/>
  <c r="T372" i="5"/>
  <c r="T356" i="5"/>
  <c r="S368" i="5"/>
  <c r="U347" i="5"/>
  <c r="U413" i="5"/>
  <c r="S433" i="5"/>
  <c r="U241" i="5"/>
  <c r="S15" i="4"/>
  <c r="S88" i="4"/>
  <c r="S141" i="4"/>
  <c r="U196" i="4"/>
  <c r="S170" i="4"/>
  <c r="T103" i="4"/>
  <c r="S176" i="4"/>
  <c r="T71" i="4"/>
  <c r="S18" i="4"/>
  <c r="U176" i="4"/>
  <c r="T23" i="4"/>
  <c r="T158" i="4"/>
  <c r="T36" i="4"/>
  <c r="S119" i="4"/>
  <c r="T127" i="4"/>
  <c r="T199" i="4"/>
  <c r="U184" i="4"/>
  <c r="S61" i="4"/>
  <c r="T185" i="4"/>
  <c r="U195" i="4"/>
  <c r="U112" i="4"/>
  <c r="T145" i="4"/>
  <c r="S122" i="4"/>
  <c r="S87" i="4"/>
  <c r="T16" i="4"/>
  <c r="U23" i="4"/>
  <c r="S95" i="4"/>
  <c r="T28" i="4"/>
  <c r="S164" i="4"/>
  <c r="T115" i="4"/>
  <c r="S121" i="4"/>
  <c r="S168" i="4"/>
  <c r="T183" i="4"/>
  <c r="U65" i="4"/>
  <c r="U20" i="4"/>
  <c r="U118" i="4"/>
  <c r="U33" i="4"/>
  <c r="S80" i="4"/>
  <c r="T20" i="4"/>
  <c r="S3" i="4"/>
  <c r="S51" i="4"/>
  <c r="S33" i="4"/>
  <c r="S103" i="4"/>
  <c r="S45" i="4"/>
  <c r="S165" i="4"/>
  <c r="T32" i="4"/>
  <c r="U117" i="5"/>
  <c r="U110" i="4"/>
  <c r="T88" i="4"/>
  <c r="S138" i="4"/>
  <c r="S139" i="4"/>
  <c r="T73" i="4"/>
  <c r="T69" i="4"/>
  <c r="T92" i="4"/>
  <c r="U3" i="4"/>
  <c r="U379" i="5"/>
  <c r="U154" i="5"/>
  <c r="U384" i="5"/>
  <c r="S53" i="5"/>
  <c r="T395" i="5"/>
  <c r="S325" i="5"/>
  <c r="T258" i="5"/>
  <c r="T43" i="5"/>
  <c r="T8" i="5"/>
  <c r="T238" i="5"/>
  <c r="T48" i="5"/>
  <c r="T60" i="5"/>
  <c r="S443" i="5"/>
  <c r="U440" i="5"/>
  <c r="U339" i="5"/>
  <c r="S122" i="5"/>
  <c r="U35" i="5"/>
  <c r="U316" i="5"/>
  <c r="U157" i="5"/>
  <c r="S361" i="5"/>
  <c r="S407" i="5"/>
  <c r="S426" i="5"/>
  <c r="S168" i="5"/>
  <c r="U240" i="5"/>
  <c r="S56" i="5"/>
  <c r="S128" i="5"/>
  <c r="S129" i="5"/>
  <c r="T420" i="5"/>
  <c r="U48" i="5"/>
  <c r="S391" i="5"/>
  <c r="T231" i="5"/>
  <c r="S63" i="4"/>
  <c r="S136" i="4"/>
  <c r="U126" i="4"/>
  <c r="T89" i="4"/>
  <c r="U99" i="4"/>
  <c r="S89" i="4"/>
  <c r="T35" i="4"/>
  <c r="S50" i="4"/>
  <c r="T66" i="4"/>
  <c r="T95" i="4"/>
  <c r="U28" i="4"/>
  <c r="T108" i="4"/>
  <c r="S96" i="4"/>
  <c r="T50" i="4"/>
  <c r="U40" i="4"/>
  <c r="S127" i="4"/>
  <c r="S26" i="4"/>
  <c r="T171" i="4"/>
  <c r="T194" i="4"/>
  <c r="S17" i="4"/>
  <c r="S118" i="4"/>
  <c r="T150" i="4"/>
  <c r="U81" i="4"/>
  <c r="S135" i="4"/>
  <c r="U158" i="4"/>
  <c r="U71" i="4"/>
  <c r="S143" i="4"/>
  <c r="T100" i="4"/>
  <c r="T141" i="4"/>
  <c r="S128" i="4"/>
  <c r="T169" i="4"/>
  <c r="S76" i="4"/>
  <c r="T162" i="4"/>
  <c r="U30" i="4"/>
  <c r="U164" i="4"/>
  <c r="S85" i="4"/>
  <c r="U31" i="4"/>
  <c r="S160" i="4"/>
  <c r="S188" i="4"/>
  <c r="T182" i="4"/>
  <c r="U146" i="4"/>
  <c r="U58" i="4"/>
  <c r="T93" i="4"/>
  <c r="S82" i="4"/>
  <c r="T84" i="4"/>
  <c r="S198" i="4"/>
  <c r="S145" i="4"/>
  <c r="T12" i="4"/>
  <c r="T5" i="4"/>
  <c r="U14" i="4"/>
  <c r="T2" i="4"/>
  <c r="T195" i="4"/>
  <c r="T175" i="4"/>
  <c r="U87" i="4"/>
  <c r="T72" i="4"/>
  <c r="U183" i="4"/>
  <c r="S44" i="4"/>
  <c r="T31" i="4"/>
  <c r="U67" i="4"/>
  <c r="U114" i="4"/>
  <c r="T67" i="4"/>
  <c r="U11" i="4"/>
  <c r="T60" i="4"/>
  <c r="S149" i="4"/>
  <c r="S79" i="5"/>
  <c r="S380" i="5"/>
  <c r="U218" i="5"/>
  <c r="T365" i="5"/>
  <c r="U193" i="5"/>
  <c r="S365" i="5"/>
  <c r="S396" i="5"/>
  <c r="S347" i="5"/>
  <c r="T91" i="5"/>
  <c r="U16" i="5"/>
  <c r="U299" i="5"/>
  <c r="T112" i="5"/>
  <c r="T124" i="5"/>
  <c r="U447" i="5"/>
  <c r="U237" i="5"/>
  <c r="T276" i="5"/>
  <c r="U380" i="5"/>
  <c r="S378" i="5"/>
  <c r="U220" i="5"/>
  <c r="T397" i="5"/>
  <c r="U286" i="5"/>
  <c r="T446" i="5"/>
  <c r="U260" i="5"/>
  <c r="S42" i="5"/>
  <c r="U423" i="5"/>
  <c r="S69" i="5"/>
  <c r="T96" i="5"/>
  <c r="T234" i="5"/>
  <c r="T184" i="5"/>
  <c r="T205" i="5"/>
  <c r="S138" i="5"/>
  <c r="U271" i="5"/>
  <c r="S111" i="4"/>
  <c r="T52" i="4"/>
  <c r="S184" i="4"/>
  <c r="U153" i="4"/>
  <c r="U72" i="4"/>
  <c r="U147" i="4"/>
  <c r="T173" i="4"/>
  <c r="T90" i="4"/>
  <c r="T123" i="4"/>
  <c r="T68" i="4"/>
  <c r="U162" i="4"/>
  <c r="U47" i="4"/>
  <c r="U100" i="4"/>
  <c r="T186" i="4"/>
  <c r="T64" i="4"/>
  <c r="T45" i="4"/>
  <c r="S25" i="4"/>
  <c r="U59" i="4"/>
  <c r="S98" i="4"/>
  <c r="T113" i="4"/>
  <c r="U181" i="4"/>
  <c r="T29" i="4"/>
  <c r="T22" i="4"/>
  <c r="U52" i="4"/>
  <c r="U73" i="4"/>
  <c r="S183" i="4"/>
  <c r="S190" i="4"/>
  <c r="U119" i="4"/>
  <c r="S191" i="4"/>
  <c r="U165" i="4"/>
  <c r="U17" i="4"/>
  <c r="T81" i="4"/>
  <c r="S193" i="4"/>
  <c r="S192" i="4"/>
  <c r="S59" i="4"/>
  <c r="S102" i="4"/>
  <c r="U194" i="4"/>
  <c r="S195" i="4"/>
  <c r="U145" i="4"/>
  <c r="T104" i="4"/>
  <c r="S150" i="4"/>
  <c r="U190" i="4"/>
  <c r="U35" i="4"/>
  <c r="T137" i="4"/>
  <c r="T168" i="4"/>
  <c r="T166" i="4"/>
  <c r="U76" i="4"/>
  <c r="U13" i="4"/>
  <c r="T9" i="4"/>
  <c r="U10" i="4"/>
  <c r="S2" i="4"/>
  <c r="S7" i="4"/>
  <c r="S12" i="4"/>
  <c r="S35" i="4"/>
  <c r="U136" i="4"/>
  <c r="S181" i="4"/>
  <c r="S74" i="4"/>
  <c r="S132" i="4"/>
  <c r="S155" i="4"/>
  <c r="T178" i="4"/>
  <c r="S158" i="4"/>
  <c r="S37" i="4"/>
  <c r="U45" i="4"/>
  <c r="S91" i="4"/>
  <c r="S32" i="4"/>
  <c r="U179" i="4"/>
  <c r="U115" i="5"/>
  <c r="T153" i="4"/>
  <c r="S447" i="5"/>
  <c r="T409" i="5"/>
  <c r="T160" i="5"/>
  <c r="U375" i="5"/>
  <c r="S45" i="5"/>
  <c r="U303" i="5"/>
  <c r="S413" i="5"/>
  <c r="T139" i="5"/>
  <c r="S84" i="5"/>
  <c r="T354" i="5"/>
  <c r="T176" i="5"/>
  <c r="T188" i="5"/>
  <c r="S384" i="5"/>
  <c r="S428" i="5"/>
  <c r="T87" i="5"/>
  <c r="S206" i="5"/>
  <c r="U196" i="5"/>
  <c r="U403" i="5"/>
  <c r="T169" i="5"/>
  <c r="T38" i="5"/>
  <c r="U38" i="5"/>
  <c r="T343" i="5"/>
  <c r="T435" i="5"/>
  <c r="S364" i="5"/>
  <c r="T445" i="5"/>
  <c r="T336" i="5"/>
  <c r="U407" i="5"/>
  <c r="U173" i="5"/>
  <c r="U416" i="5"/>
  <c r="S78" i="5"/>
  <c r="S85" i="5"/>
  <c r="S159" i="4"/>
  <c r="T124" i="4"/>
  <c r="U82" i="4"/>
  <c r="T109" i="4"/>
  <c r="U168" i="4"/>
  <c r="S48" i="4"/>
  <c r="U44" i="4"/>
  <c r="U166" i="4"/>
  <c r="U107" i="4"/>
  <c r="U193" i="4"/>
  <c r="U116" i="4"/>
  <c r="U95" i="4"/>
  <c r="S166" i="4"/>
  <c r="S178" i="4"/>
  <c r="U201" i="4"/>
  <c r="S27" i="4"/>
  <c r="S157" i="4"/>
  <c r="U133" i="4"/>
  <c r="U130" i="4"/>
  <c r="U22" i="4"/>
  <c r="S197" i="4"/>
  <c r="T132" i="4"/>
  <c r="S29" i="4"/>
  <c r="U129" i="4"/>
  <c r="T83" i="4"/>
  <c r="U54" i="4"/>
  <c r="U167" i="4"/>
  <c r="T99" i="4"/>
  <c r="U157" i="4"/>
  <c r="U32" i="4"/>
  <c r="T193" i="4"/>
  <c r="S154" i="4"/>
  <c r="U173" i="4"/>
  <c r="U64" i="4"/>
  <c r="T119" i="4"/>
  <c r="T114" i="4"/>
  <c r="U89" i="4"/>
  <c r="T18" i="4"/>
  <c r="U104" i="4"/>
  <c r="S151" i="4"/>
  <c r="U148" i="4"/>
  <c r="U77" i="4"/>
  <c r="T96" i="4"/>
  <c r="S107" i="4"/>
  <c r="U120" i="4"/>
  <c r="S42" i="4"/>
  <c r="S73" i="4"/>
  <c r="U7" i="4"/>
  <c r="U177" i="4"/>
  <c r="U135" i="4"/>
  <c r="S173" i="4"/>
  <c r="T74" i="4"/>
  <c r="T180" i="4"/>
  <c r="T156" i="4"/>
  <c r="S201" i="4"/>
  <c r="T163" i="4"/>
  <c r="T24" i="4"/>
  <c r="S186" i="4"/>
  <c r="S11" i="4"/>
  <c r="U115" i="4"/>
  <c r="U152" i="4"/>
  <c r="U78" i="4"/>
  <c r="S201" i="5"/>
  <c r="T82" i="4"/>
  <c r="U161" i="4"/>
  <c r="T78" i="4"/>
  <c r="T191" i="4"/>
  <c r="S28" i="4"/>
  <c r="U48" i="4"/>
  <c r="T170" i="4"/>
  <c r="S6" i="4"/>
  <c r="S289" i="5"/>
  <c r="T152" i="5"/>
  <c r="S35" i="5"/>
  <c r="U26" i="5"/>
  <c r="S186" i="5"/>
  <c r="U434" i="5"/>
  <c r="U232" i="5"/>
  <c r="T187" i="5"/>
  <c r="S148" i="5"/>
  <c r="T402" i="5"/>
  <c r="T240" i="5"/>
  <c r="S91" i="5"/>
  <c r="U70" i="5"/>
  <c r="S292" i="5"/>
  <c r="S372" i="5"/>
  <c r="S435" i="5"/>
  <c r="S296" i="5"/>
  <c r="T417" i="5"/>
  <c r="T306" i="5"/>
  <c r="U340" i="5"/>
  <c r="S297" i="5"/>
  <c r="S97" i="5"/>
  <c r="T427" i="5"/>
  <c r="S235" i="5"/>
  <c r="S208" i="5"/>
  <c r="U317" i="5"/>
  <c r="U109" i="5"/>
  <c r="T373" i="5"/>
  <c r="T114" i="5"/>
  <c r="S383" i="5"/>
  <c r="S252" i="5"/>
  <c r="S185" i="4"/>
  <c r="T152" i="4"/>
  <c r="T44" i="4"/>
  <c r="U142" i="4"/>
  <c r="S144" i="4"/>
  <c r="T184" i="4"/>
  <c r="T120" i="4"/>
  <c r="S56" i="4"/>
  <c r="T189" i="4"/>
  <c r="U138" i="4"/>
  <c r="U143" i="4"/>
  <c r="U200" i="4"/>
  <c r="S142" i="4"/>
  <c r="S106" i="4"/>
  <c r="S171" i="4"/>
  <c r="T101" i="4"/>
  <c r="S152" i="4"/>
  <c r="S129" i="4"/>
  <c r="U96" i="4"/>
  <c r="U113" i="4"/>
  <c r="U56" i="4"/>
  <c r="S172" i="4"/>
  <c r="T43" i="4"/>
  <c r="T106" i="4"/>
  <c r="S130" i="4"/>
  <c r="U83" i="4"/>
  <c r="T25" i="4"/>
  <c r="T142" i="4"/>
  <c r="T149" i="4"/>
  <c r="U9" i="4"/>
  <c r="U102" i="4"/>
  <c r="S46" i="4"/>
  <c r="S43" i="4"/>
  <c r="U85" i="4"/>
  <c r="U182" i="4"/>
  <c r="T56" i="4"/>
  <c r="U36" i="4"/>
  <c r="S21" i="4"/>
  <c r="U44" i="5"/>
  <c r="S140" i="4"/>
  <c r="T172" i="4"/>
  <c r="S171" i="5"/>
  <c r="T284" i="5"/>
  <c r="T179" i="5"/>
  <c r="T194" i="5"/>
  <c r="T330" i="5"/>
  <c r="S157" i="5"/>
  <c r="S43" i="5"/>
  <c r="T235" i="5"/>
  <c r="S212" i="5"/>
  <c r="T5" i="5"/>
  <c r="U300" i="5"/>
  <c r="T327" i="5"/>
  <c r="U246" i="5"/>
  <c r="T338" i="5"/>
  <c r="U82" i="5"/>
  <c r="U29" i="5"/>
  <c r="U42" i="5"/>
  <c r="U125" i="5"/>
  <c r="T411" i="5"/>
  <c r="T350" i="5"/>
  <c r="S220" i="5"/>
  <c r="U204" i="5"/>
  <c r="T106" i="5"/>
  <c r="U131" i="5"/>
  <c r="T33" i="5"/>
  <c r="U165" i="5"/>
  <c r="S283" i="5"/>
  <c r="T316" i="5"/>
  <c r="T39" i="5"/>
  <c r="U393" i="5"/>
  <c r="U68" i="5"/>
  <c r="T15" i="4"/>
  <c r="S97" i="4"/>
  <c r="T30" i="4"/>
  <c r="T116" i="4"/>
  <c r="U121" i="4"/>
  <c r="T134" i="4"/>
  <c r="T117" i="4"/>
  <c r="S153" i="4"/>
  <c r="T76" i="4"/>
  <c r="S179" i="4"/>
  <c r="S194" i="4"/>
  <c r="U191" i="4"/>
  <c r="T144" i="4"/>
  <c r="T201" i="4"/>
  <c r="U178" i="4"/>
  <c r="T63" i="4"/>
  <c r="T48" i="4"/>
  <c r="S83" i="4"/>
  <c r="U18" i="4"/>
  <c r="S78" i="4"/>
  <c r="T54" i="4"/>
  <c r="S49" i="4"/>
  <c r="T121" i="4"/>
  <c r="S60" i="4"/>
  <c r="U19" i="4"/>
  <c r="U46" i="4"/>
  <c r="S68" i="4"/>
  <c r="U27" i="4"/>
  <c r="T107" i="4"/>
  <c r="U186" i="4"/>
  <c r="T146" i="4"/>
  <c r="S126" i="4"/>
  <c r="T177" i="4"/>
  <c r="T80" i="4"/>
  <c r="S114" i="4"/>
  <c r="S13" i="4"/>
  <c r="S75" i="4"/>
  <c r="S69" i="4"/>
  <c r="S116" i="4"/>
  <c r="S70" i="4"/>
  <c r="T148" i="4"/>
  <c r="S134" i="4"/>
  <c r="U144" i="4"/>
  <c r="U12" i="4"/>
  <c r="S382" i="5"/>
  <c r="S219" i="5"/>
  <c r="T415" i="5"/>
  <c r="T227" i="5"/>
  <c r="U355" i="5"/>
  <c r="U97" i="5"/>
  <c r="S274" i="5"/>
  <c r="S47" i="5"/>
  <c r="T283" i="5"/>
  <c r="U274" i="5"/>
  <c r="U73" i="5"/>
  <c r="T355" i="5"/>
  <c r="S328" i="5"/>
  <c r="U124" i="5"/>
  <c r="U432" i="5"/>
  <c r="S268" i="5"/>
  <c r="U98" i="5"/>
  <c r="U182" i="5"/>
  <c r="S161" i="5"/>
  <c r="T189" i="5"/>
  <c r="S173" i="5"/>
  <c r="S352" i="5"/>
  <c r="U41" i="5"/>
  <c r="S282" i="5"/>
  <c r="S41" i="5"/>
  <c r="T353" i="5"/>
  <c r="U372" i="5"/>
  <c r="U179" i="5"/>
  <c r="U400" i="5"/>
  <c r="S313" i="5"/>
  <c r="T109" i="5"/>
  <c r="T444" i="5"/>
  <c r="T87" i="4"/>
  <c r="S22" i="4"/>
  <c r="U111" i="4"/>
  <c r="S77" i="4"/>
  <c r="S38" i="4"/>
  <c r="T151" i="4"/>
  <c r="T192" i="4"/>
  <c r="U169" i="4"/>
  <c r="T4" i="4"/>
  <c r="U123" i="4"/>
  <c r="U117" i="4"/>
  <c r="T49" i="4"/>
  <c r="U201" i="5"/>
  <c r="T369" i="5"/>
  <c r="T26" i="5"/>
  <c r="S66" i="5"/>
  <c r="U435" i="5"/>
  <c r="S261" i="5"/>
  <c r="U330" i="5"/>
  <c r="T351" i="5"/>
  <c r="U176" i="5"/>
  <c r="S146" i="5"/>
  <c r="T398" i="5"/>
  <c r="U91" i="4"/>
  <c r="T143" i="4"/>
  <c r="S169" i="4"/>
  <c r="T40" i="4"/>
  <c r="U156" i="4"/>
  <c r="U6" i="4"/>
  <c r="U67" i="5"/>
  <c r="S31" i="5"/>
  <c r="S137" i="5"/>
  <c r="U391" i="5"/>
  <c r="S229" i="5"/>
  <c r="T357" i="5"/>
  <c r="S95" i="5"/>
  <c r="T331" i="5"/>
  <c r="U332" i="5"/>
  <c r="U137" i="5"/>
  <c r="U53" i="5"/>
  <c r="U132" i="5"/>
  <c r="U401" i="5"/>
  <c r="U227" i="5"/>
  <c r="T135" i="5"/>
  <c r="S270" i="5"/>
  <c r="U404" i="5"/>
  <c r="T381" i="5"/>
  <c r="T4" i="5"/>
  <c r="T301" i="5"/>
  <c r="T279" i="5"/>
  <c r="T56" i="5"/>
  <c r="T170" i="5"/>
  <c r="U318" i="5"/>
  <c r="S331" i="5"/>
  <c r="T352" i="5"/>
  <c r="T105" i="5"/>
  <c r="S317" i="5"/>
  <c r="T416" i="5"/>
  <c r="U352" i="5"/>
  <c r="U56" i="5"/>
  <c r="U43" i="4"/>
  <c r="S94" i="4"/>
  <c r="U101" i="4"/>
  <c r="T38" i="4"/>
  <c r="T179" i="4"/>
  <c r="U170" i="4"/>
  <c r="U103" i="4"/>
  <c r="U61" i="4"/>
  <c r="U180" i="4"/>
  <c r="S108" i="4"/>
  <c r="S19" i="4"/>
  <c r="S92" i="4"/>
  <c r="S146" i="4"/>
  <c r="U49" i="4"/>
  <c r="U94" i="4"/>
  <c r="T111" i="4"/>
  <c r="U84" i="4"/>
  <c r="S109" i="4"/>
  <c r="T39" i="4"/>
  <c r="U21" i="4"/>
  <c r="S124" i="4"/>
  <c r="U60" i="4"/>
  <c r="U108" i="4"/>
  <c r="S10" i="4"/>
  <c r="U39" i="5"/>
  <c r="S286" i="5"/>
  <c r="T172" i="5"/>
  <c r="S355" i="5"/>
  <c r="T108" i="5"/>
  <c r="U285" i="5"/>
  <c r="S308" i="5"/>
  <c r="U430" i="5"/>
  <c r="U370" i="5"/>
  <c r="S178" i="5"/>
  <c r="U392" i="5"/>
  <c r="T161" i="4"/>
  <c r="S84" i="4"/>
  <c r="T167" i="4"/>
  <c r="Q18" i="17" l="1"/>
  <c r="Q18" i="18"/>
  <c r="Q18" i="19"/>
  <c r="AB2" i="19"/>
  <c r="Q19" i="19"/>
  <c r="R39" i="19"/>
  <c r="R37" i="19"/>
  <c r="Q37" i="19"/>
  <c r="Q26" i="19"/>
  <c r="R25" i="19"/>
  <c r="S24" i="19"/>
  <c r="Q29" i="19"/>
  <c r="R27" i="19"/>
  <c r="Q27" i="19"/>
  <c r="S25" i="19"/>
  <c r="Q25" i="19"/>
  <c r="R24" i="19"/>
  <c r="S23" i="19"/>
  <c r="S27" i="19"/>
  <c r="S26" i="19"/>
  <c r="Q24" i="19"/>
  <c r="R23" i="19"/>
  <c r="S22" i="19"/>
  <c r="Q23" i="19"/>
  <c r="R22" i="19"/>
  <c r="S21" i="19"/>
  <c r="S31" i="19"/>
  <c r="R28" i="19"/>
  <c r="Q22" i="19"/>
  <c r="R21" i="19"/>
  <c r="S30" i="19"/>
  <c r="Q28" i="19"/>
  <c r="Q21" i="19"/>
  <c r="S32" i="19"/>
  <c r="R26" i="19"/>
  <c r="R32" i="19"/>
  <c r="R31" i="19"/>
  <c r="R30" i="19"/>
  <c r="S29" i="19"/>
  <c r="Q32" i="19"/>
  <c r="Q31" i="19"/>
  <c r="Q30" i="19"/>
  <c r="R29" i="19"/>
  <c r="S28" i="19"/>
  <c r="Q17" i="19"/>
  <c r="AD2" i="19"/>
  <c r="AC2" i="19"/>
  <c r="AB2" i="18"/>
  <c r="AD2" i="18"/>
  <c r="AC2" i="18"/>
  <c r="Q26" i="18"/>
  <c r="R25" i="18"/>
  <c r="S24" i="18"/>
  <c r="S22" i="18"/>
  <c r="Q21" i="18"/>
  <c r="S27" i="18"/>
  <c r="Q25" i="18"/>
  <c r="R24" i="18"/>
  <c r="Q24" i="18"/>
  <c r="R23" i="18"/>
  <c r="R30" i="18"/>
  <c r="Q23" i="18"/>
  <c r="R22" i="18"/>
  <c r="S21" i="18"/>
  <c r="S29" i="18"/>
  <c r="Q22" i="18"/>
  <c r="R21" i="18"/>
  <c r="R28" i="18"/>
  <c r="S28" i="18"/>
  <c r="S32" i="18"/>
  <c r="R32" i="18"/>
  <c r="R31" i="18"/>
  <c r="Q32" i="18"/>
  <c r="Q31" i="18"/>
  <c r="Q30" i="18"/>
  <c r="R29" i="18"/>
  <c r="Q17" i="18"/>
  <c r="Q29" i="18"/>
  <c r="Q28" i="18"/>
  <c r="R27" i="18"/>
  <c r="S26" i="18"/>
  <c r="S30" i="18"/>
  <c r="Q27" i="18"/>
  <c r="R26" i="18"/>
  <c r="S25" i="18"/>
  <c r="S23" i="18"/>
  <c r="S31" i="18"/>
  <c r="Q19" i="18"/>
  <c r="R39" i="18"/>
  <c r="R37" i="18"/>
  <c r="Q37" i="18"/>
  <c r="R39" i="17"/>
  <c r="R37" i="17"/>
  <c r="Q28" i="17"/>
  <c r="R27" i="17"/>
  <c r="S26" i="17"/>
  <c r="Q27" i="17"/>
  <c r="R26" i="17"/>
  <c r="S25" i="17"/>
  <c r="Q26" i="17"/>
  <c r="R25" i="17"/>
  <c r="S24" i="17"/>
  <c r="Q25" i="17"/>
  <c r="R24" i="17"/>
  <c r="S23" i="17"/>
  <c r="Q24" i="17"/>
  <c r="R23" i="17"/>
  <c r="S22" i="17"/>
  <c r="Q23" i="17"/>
  <c r="R22" i="17"/>
  <c r="S21" i="17"/>
  <c r="Q22" i="17"/>
  <c r="R21" i="17"/>
  <c r="Q21" i="17"/>
  <c r="S32" i="17"/>
  <c r="S31" i="17"/>
  <c r="S30" i="17"/>
  <c r="R32" i="17"/>
  <c r="R31" i="17"/>
  <c r="R30" i="17"/>
  <c r="S29" i="17"/>
  <c r="Q32" i="17"/>
  <c r="Q31" i="17"/>
  <c r="Q30" i="17"/>
  <c r="R29" i="17"/>
  <c r="S28" i="17"/>
  <c r="Q17" i="17"/>
  <c r="Q29" i="17"/>
  <c r="R28" i="17"/>
  <c r="S27" i="17"/>
  <c r="Q19" i="17"/>
  <c r="Q37" i="17"/>
  <c r="AD2" i="17"/>
  <c r="AC2" i="17"/>
  <c r="AB2" i="17"/>
  <c r="Q41" i="17" s="1"/>
  <c r="R37" i="16"/>
  <c r="Q39" i="16"/>
  <c r="R39" i="16" s="1"/>
  <c r="AB2" i="15"/>
  <c r="AA2" i="15"/>
  <c r="O28" i="15"/>
  <c r="O34" i="15"/>
  <c r="O29" i="15"/>
  <c r="O19" i="15"/>
  <c r="P22" i="15"/>
  <c r="O22" i="15"/>
  <c r="P25" i="15"/>
  <c r="O25" i="15"/>
  <c r="O26" i="15"/>
  <c r="P28" i="15"/>
  <c r="O23" i="15"/>
  <c r="Z2" i="15"/>
  <c r="O35" i="15" s="1"/>
  <c r="P35" i="15" s="1"/>
  <c r="O27" i="15"/>
  <c r="Q49" i="15" s="1"/>
  <c r="Q21" i="15"/>
  <c r="O21" i="15"/>
  <c r="Q42" i="15" s="1"/>
  <c r="P21" i="15"/>
  <c r="Q24" i="15"/>
  <c r="P24" i="15"/>
  <c r="P27" i="15"/>
  <c r="Q27" i="15"/>
  <c r="O24" i="15"/>
  <c r="Q45" i="15" s="1"/>
  <c r="O17" i="15"/>
  <c r="P28" i="13"/>
  <c r="P22" i="13"/>
  <c r="O29" i="13"/>
  <c r="O28" i="13"/>
  <c r="O26" i="13"/>
  <c r="O25" i="13"/>
  <c r="O23" i="13"/>
  <c r="O22" i="13"/>
  <c r="Q21" i="13"/>
  <c r="O27" i="13"/>
  <c r="Q49" i="13" s="1"/>
  <c r="P21" i="13"/>
  <c r="Q27" i="13"/>
  <c r="O21" i="13"/>
  <c r="P27" i="13"/>
  <c r="P24" i="13"/>
  <c r="O17" i="13"/>
  <c r="Q24" i="13"/>
  <c r="O24" i="13"/>
  <c r="Q45" i="13" s="1"/>
  <c r="AB2" i="13"/>
  <c r="AA2" i="13"/>
  <c r="Z2" i="13"/>
  <c r="O35" i="13" s="1"/>
  <c r="P35" i="13" s="1"/>
  <c r="O34" i="13"/>
  <c r="O19" i="13"/>
  <c r="P36" i="12"/>
  <c r="O38" i="12"/>
  <c r="P38" i="12" s="1"/>
  <c r="O37" i="11"/>
  <c r="P37" i="11" s="1"/>
  <c r="O36" i="11"/>
  <c r="P29" i="11"/>
  <c r="P27" i="11"/>
  <c r="O23" i="11"/>
  <c r="O29" i="11"/>
  <c r="Q24" i="11"/>
  <c r="Q26" i="11"/>
  <c r="Q28" i="11"/>
  <c r="P28" i="11"/>
  <c r="O18" i="11"/>
  <c r="O28" i="11"/>
  <c r="Q30" i="11"/>
  <c r="P30" i="11"/>
  <c r="O30" i="11"/>
  <c r="Q25" i="11"/>
  <c r="O27" i="11"/>
  <c r="Q29" i="11"/>
  <c r="P25" i="11"/>
  <c r="P26" i="11"/>
  <c r="O26" i="11"/>
  <c r="Q27" i="11"/>
  <c r="P23" i="11"/>
  <c r="P24" i="11"/>
  <c r="O24" i="11"/>
  <c r="Q23" i="11"/>
  <c r="O25" i="11"/>
  <c r="O20" i="11"/>
  <c r="P22" i="9"/>
  <c r="P29" i="9" s="1"/>
  <c r="O18" i="9"/>
  <c r="Q22" i="9"/>
  <c r="Q29" i="9" s="1"/>
  <c r="O29" i="9"/>
  <c r="Q24" i="8"/>
  <c r="Q23" i="8"/>
  <c r="P24" i="8"/>
  <c r="P23" i="8"/>
  <c r="O23" i="8"/>
  <c r="O24" i="8"/>
  <c r="Q27" i="8"/>
  <c r="P27" i="8"/>
  <c r="O27" i="8"/>
  <c r="Q26" i="8"/>
  <c r="Q22" i="8"/>
  <c r="P26" i="8"/>
  <c r="P22" i="8"/>
  <c r="O26" i="8"/>
  <c r="O22" i="8"/>
  <c r="Q25" i="8"/>
  <c r="Q21" i="8"/>
  <c r="P25" i="8"/>
  <c r="P21" i="8"/>
  <c r="O21" i="8"/>
  <c r="O25" i="8"/>
  <c r="Q27" i="7"/>
  <c r="Q26" i="7"/>
  <c r="Q25" i="7"/>
  <c r="Q24" i="7"/>
  <c r="O16" i="8"/>
  <c r="O18" i="8"/>
  <c r="P23" i="4"/>
  <c r="P18" i="4"/>
  <c r="O18" i="4"/>
  <c r="N16" i="4"/>
  <c r="N23" i="4"/>
  <c r="O23" i="4"/>
  <c r="N21" i="4"/>
  <c r="P20" i="4"/>
  <c r="N18" i="4"/>
  <c r="P24" i="4"/>
  <c r="O21" i="4"/>
  <c r="O20" i="4"/>
  <c r="N20" i="4"/>
  <c r="P21" i="4"/>
  <c r="O24" i="4"/>
  <c r="P19" i="4"/>
  <c r="O19" i="4"/>
  <c r="N19" i="4"/>
  <c r="N24" i="4"/>
  <c r="P23" i="5"/>
  <c r="O20" i="5"/>
  <c r="N16" i="5"/>
  <c r="N20" i="5"/>
  <c r="O24" i="5"/>
  <c r="O23" i="5"/>
  <c r="O19" i="5"/>
  <c r="N24" i="5"/>
  <c r="N19" i="5"/>
  <c r="N23" i="5"/>
  <c r="N18" i="5"/>
  <c r="P18" i="5"/>
  <c r="O18" i="5"/>
  <c r="P21" i="5"/>
  <c r="P20" i="5"/>
  <c r="P19" i="5"/>
  <c r="O21" i="5"/>
  <c r="P24" i="5"/>
  <c r="N21" i="5"/>
  <c r="O18" i="7"/>
  <c r="Q22" i="7"/>
  <c r="Q23" i="7"/>
  <c r="P27" i="7"/>
  <c r="P22" i="7"/>
  <c r="O27" i="7"/>
  <c r="O22" i="7"/>
  <c r="O16" i="7"/>
  <c r="O25" i="7"/>
  <c r="P21" i="7"/>
  <c r="O23" i="7"/>
  <c r="O26" i="7"/>
  <c r="P26" i="7"/>
  <c r="P23" i="7"/>
  <c r="P24" i="7"/>
  <c r="O21" i="7"/>
  <c r="O24" i="7"/>
  <c r="Q21" i="7"/>
  <c r="P25" i="7"/>
  <c r="N11" i="2"/>
  <c r="N8" i="2"/>
  <c r="V2" i="6"/>
  <c r="U2" i="6"/>
  <c r="T2" i="6"/>
  <c r="S37" i="19" l="1"/>
  <c r="Q39" i="19"/>
  <c r="S39" i="19" s="1"/>
  <c r="Q41" i="19"/>
  <c r="R38" i="19"/>
  <c r="Q38" i="19"/>
  <c r="S38" i="19" s="1"/>
  <c r="S37" i="18"/>
  <c r="Q39" i="18"/>
  <c r="S39" i="18" s="1"/>
  <c r="R38" i="18"/>
  <c r="Q38" i="18"/>
  <c r="S38" i="18" s="1"/>
  <c r="Q41" i="18"/>
  <c r="AA2" i="4"/>
  <c r="Z2" i="4"/>
  <c r="Y2" i="4"/>
  <c r="R38" i="17"/>
  <c r="Q38" i="17"/>
  <c r="S38" i="17" s="1"/>
  <c r="S37" i="17"/>
  <c r="Q39" i="17"/>
  <c r="S39" i="17" s="1"/>
  <c r="P43" i="13"/>
  <c r="P42" i="13" s="1"/>
  <c r="O44" i="13" s="1"/>
  <c r="P46" i="15"/>
  <c r="P47" i="15"/>
  <c r="P43" i="15"/>
  <c r="P42" i="15" s="1"/>
  <c r="O44" i="15" s="1"/>
  <c r="P50" i="15"/>
  <c r="P34" i="15"/>
  <c r="O36" i="15"/>
  <c r="P36" i="15" s="1"/>
  <c r="P49" i="15"/>
  <c r="P50" i="13"/>
  <c r="P49" i="13"/>
  <c r="Q42" i="13"/>
  <c r="P25" i="13"/>
  <c r="P34" i="13"/>
  <c r="O36" i="13"/>
  <c r="P36" i="13" s="1"/>
  <c r="AA2" i="5"/>
  <c r="Z2" i="5"/>
  <c r="O48" i="12"/>
  <c r="O58" i="12"/>
  <c r="P36" i="11"/>
  <c r="O38" i="11"/>
  <c r="P38" i="11" s="1"/>
  <c r="Q25" i="6"/>
  <c r="Q21" i="6"/>
  <c r="P27" i="6"/>
  <c r="P25" i="6"/>
  <c r="P21" i="6"/>
  <c r="O27" i="6"/>
  <c r="O23" i="6"/>
  <c r="Q26" i="6"/>
  <c r="O16" i="6"/>
  <c r="O22" i="6"/>
  <c r="Q23" i="6"/>
  <c r="O25" i="6"/>
  <c r="Q24" i="6"/>
  <c r="P24" i="6"/>
  <c r="Q27" i="6"/>
  <c r="P23" i="6"/>
  <c r="Q22" i="6"/>
  <c r="O21" i="6"/>
  <c r="O24" i="6"/>
  <c r="O26" i="6"/>
  <c r="P22" i="6"/>
  <c r="P26" i="6"/>
  <c r="O18" i="6"/>
  <c r="Q29" i="8"/>
  <c r="O29" i="8"/>
  <c r="P29" i="8"/>
  <c r="P27" i="4"/>
  <c r="O27" i="4"/>
  <c r="N27" i="5"/>
  <c r="N27" i="4"/>
  <c r="P27" i="5"/>
  <c r="O27" i="5"/>
  <c r="P29" i="7"/>
  <c r="O29" i="7"/>
  <c r="Q29" i="7"/>
  <c r="O58" i="11" l="1"/>
  <c r="P45" i="15"/>
  <c r="O48" i="15" s="1"/>
  <c r="P51" i="15"/>
  <c r="O52" i="15" s="1"/>
  <c r="P52" i="15" s="1"/>
  <c r="P51" i="13"/>
  <c r="O52" i="13" s="1"/>
  <c r="P52" i="13" s="1"/>
  <c r="P45" i="13"/>
  <c r="P46" i="13"/>
  <c r="O64" i="12"/>
  <c r="P64" i="12" s="1"/>
  <c r="Q64" i="12" s="1"/>
  <c r="O48" i="11"/>
  <c r="P29" i="6"/>
  <c r="O29" i="6"/>
  <c r="Q29" i="6"/>
  <c r="N31" i="5"/>
  <c r="O54" i="15" l="1"/>
  <c r="P54" i="15" s="1"/>
  <c r="P47" i="13"/>
  <c r="O64" i="11"/>
  <c r="P64" i="11" s="1"/>
  <c r="Q64" i="11" s="1"/>
  <c r="O48" i="13" l="1"/>
  <c r="O54" i="13" l="1"/>
  <c r="P54" i="13" l="1"/>
  <c r="C7" i="20"/>
  <c r="C8" i="20" l="1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X3" i="20" l="1"/>
  <c r="Y5" i="20"/>
  <c r="Y3" i="20" s="1"/>
  <c r="Z5" i="20" l="1"/>
  <c r="Z3" i="2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<sst xmlns="http://schemas.openxmlformats.org/spreadsheetml/2006/main" count="121154" uniqueCount="38938">
  <si>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</si>
  <si>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</si>
  <si>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</si>
  <si>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</si>
  <si>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</si>
  <si>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</si>
  <si>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</si>
  <si>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</si>
  <si>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</si>
  <si>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</si>
  <si>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</si>
  <si>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</si>
  <si>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</si>
  <si>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</si>
  <si>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</si>
  <si>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</si>
  <si>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</si>
  <si>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</si>
  <si>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</si>
  <si>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</si>
  <si>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</si>
  <si>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</si>
  <si>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</si>
  <si>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</si>
  <si>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</si>
  <si>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</si>
  <si>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</si>
  <si>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</si>
  <si>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</si>
  <si>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</si>
  <si>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</si>
  <si>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</si>
  <si>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</si>
  <si>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</si>
  <si>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</si>
  <si>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</si>
  <si>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</si>
  <si>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</si>
  <si>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</si>
  <si>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</si>
  <si>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</si>
  <si>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</si>
  <si>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</si>
  <si>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</si>
  <si>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</si>
  <si>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</si>
  <si>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</si>
  <si>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</si>
  <si>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</si>
  <si>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</si>
  <si>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</si>
  <si>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</si>
  <si>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</si>
  <si>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</si>
  <si>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</si>
  <si>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</si>
  <si>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</si>
  <si>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</si>
  <si>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</si>
  <si>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</si>
  <si>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</si>
  <si>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</si>
  <si>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</si>
  <si>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</si>
  <si>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</si>
  <si>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</si>
  <si>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</si>
  <si>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</si>
  <si>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</si>
  <si>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</si>
  <si>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</si>
  <si>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</si>
  <si>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</si>
  <si>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</si>
  <si>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</si>
  <si>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</si>
  <si>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</si>
  <si>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</si>
  <si>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</si>
  <si>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</si>
  <si>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</si>
  <si>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</si>
  <si>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</si>
  <si>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</si>
  <si>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</si>
  <si>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</si>
  <si>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</si>
  <si>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</si>
  <si>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</si>
  <si>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</si>
  <si>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</si>
  <si>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</si>
  <si>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</si>
  <si>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</si>
  <si>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</si>
  <si>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</si>
  <si>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</si>
  <si>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</si>
  <si>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</si>
  <si>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</si>
  <si>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</si>
  <si>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</si>
  <si>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</si>
  <si>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</si>
  <si>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</si>
  <si>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</si>
  <si>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</si>
  <si>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</si>
  <si>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</si>
  <si>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</si>
  <si>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</si>
  <si>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</si>
  <si>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</si>
  <si>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</si>
  <si>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</si>
  <si>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</si>
  <si>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</si>
  <si>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</si>
  <si>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</si>
  <si>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</si>
  <si>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</si>
  <si>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</si>
  <si>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</si>
  <si>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</si>
  <si>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</si>
  <si>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</si>
  <si>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</si>
  <si>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</si>
  <si>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</si>
  <si>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</si>
  <si>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</si>
  <si>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</si>
  <si>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</si>
  <si>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</si>
  <si>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</si>
  <si>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</si>
  <si>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</si>
  <si>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</si>
  <si>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</si>
  <si>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</si>
  <si>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</si>
  <si>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</si>
  <si>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</si>
  <si>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</si>
  <si>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</si>
  <si>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</si>
  <si>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</si>
  <si>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</si>
  <si>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</si>
  <si>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</si>
  <si>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</si>
  <si>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</si>
  <si>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</si>
  <si>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</si>
  <si>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</si>
  <si>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</si>
  <si>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</si>
  <si>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</si>
  <si>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</si>
  <si>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</si>
  <si>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</si>
  <si>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</si>
  <si>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</si>
  <si>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</si>
  <si>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</si>
  <si>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</si>
  <si>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</si>
  <si>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</si>
  <si>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</si>
  <si>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</si>
  <si>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</si>
  <si>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</si>
  <si>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</si>
  <si>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</si>
  <si>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</si>
  <si>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</si>
  <si>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</si>
  <si>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</si>
  <si>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</si>
  <si>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</si>
  <si>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</si>
  <si>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</si>
  <si>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</si>
  <si>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</si>
  <si>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</si>
  <si>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</si>
  <si>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</si>
  <si>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</si>
  <si>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</si>
  <si>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</si>
  <si>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</si>
  <si>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</si>
  <si>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</si>
  <si>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</si>
  <si>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</si>
  <si>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</si>
  <si>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</si>
  <si>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</si>
  <si>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</si>
  <si>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</si>
  <si>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</si>
  <si>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</si>
  <si>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</si>
  <si>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</si>
  <si>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</si>
  <si>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</si>
  <si>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</si>
  <si>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</si>
  <si>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</si>
  <si>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</si>
  <si>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</si>
  <si>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</si>
  <si>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</si>
  <si>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</si>
  <si>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</si>
  <si>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</si>
  <si>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</si>
  <si>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</si>
  <si>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</si>
  <si>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</si>
  <si>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</si>
  <si>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</si>
  <si>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</si>
  <si>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</si>
  <si>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</si>
  <si>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</si>
  <si>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</si>
  <si>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</si>
  <si>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</si>
  <si>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</si>
  <si>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</si>
  <si>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</si>
  <si>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</si>
  <si>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</si>
  <si>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</si>
  <si>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</si>
  <si>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</si>
  <si>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</si>
  <si>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</si>
  <si>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</si>
  <si>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</si>
  <si>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</si>
  <si>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</si>
  <si>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</si>
  <si>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</si>
  <si>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</si>
  <si>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</si>
  <si>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</si>
  <si>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</si>
  <si>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</si>
  <si>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</si>
  <si>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</si>
  <si>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</si>
  <si>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</si>
  <si>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</si>
  <si>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</si>
  <si>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</si>
  <si>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</si>
  <si>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</si>
  <si>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</si>
  <si>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</si>
  <si>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</si>
  <si>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</si>
  <si>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</si>
  <si>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</si>
  <si>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</si>
  <si>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</si>
  <si>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</si>
  <si>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</si>
  <si>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</si>
  <si>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</si>
  <si>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</si>
  <si>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</si>
  <si>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</si>
  <si>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</si>
  <si>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</si>
  <si>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</si>
  <si>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</si>
  <si>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</si>
  <si>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</si>
  <si>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</si>
  <si>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</si>
  <si>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</si>
  <si>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</si>
  <si>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</si>
  <si>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</si>
  <si>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</si>
  <si>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</si>
  <si>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</si>
  <si>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</si>
  <si>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</si>
  <si>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</si>
  <si>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</si>
  <si>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</si>
  <si>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</si>
  <si>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</si>
  <si>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</si>
  <si>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</si>
  <si>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</si>
  <si>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</si>
  <si>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</si>
  <si>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</si>
  <si>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</si>
  <si>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</si>
  <si>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</si>
  <si>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</si>
  <si>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</si>
  <si>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</si>
  <si>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</si>
  <si>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</si>
  <si>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</si>
  <si>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</si>
  <si>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</si>
  <si>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</si>
  <si>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</si>
  <si>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</si>
  <si>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</si>
  <si>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</si>
  <si>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</si>
  <si>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</si>
  <si>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</si>
  <si>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</si>
  <si>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</si>
  <si>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</si>
  <si>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</si>
  <si>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</si>
  <si>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</si>
  <si>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</si>
  <si>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</si>
  <si>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</si>
  <si>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</si>
  <si>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</si>
  <si>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</si>
  <si>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</si>
  <si>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</si>
  <si>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</si>
  <si>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</si>
  <si>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</si>
  <si>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</si>
  <si>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</si>
  <si>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</si>
  <si>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</si>
  <si>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</si>
  <si>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</si>
  <si>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</si>
  <si>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</si>
  <si>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</si>
  <si>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</si>
  <si>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</si>
  <si>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</si>
  <si>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</si>
  <si>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</si>
  <si>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</si>
  <si>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</si>
  <si>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</si>
  <si>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</si>
  <si>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</si>
  <si>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</si>
  <si>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</si>
  <si>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</si>
  <si>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</si>
  <si>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</si>
  <si>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</si>
  <si>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</si>
  <si>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</si>
  <si>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</si>
  <si>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</si>
  <si>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</si>
  <si>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</si>
  <si>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</si>
  <si>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</si>
  <si>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</si>
  <si>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</si>
  <si>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</si>
  <si>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</si>
  <si>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</si>
  <si>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</si>
  <si>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</si>
  <si>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</si>
  <si>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</si>
  <si>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</si>
  <si>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</si>
  <si>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</si>
  <si>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</si>
  <si>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</si>
  <si>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</si>
  <si>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</si>
  <si>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</si>
  <si>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</si>
  <si>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</si>
  <si>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</si>
  <si>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</si>
  <si>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</si>
  <si>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</si>
  <si>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</si>
  <si>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</si>
  <si>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</si>
  <si>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</si>
  <si>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</si>
  <si>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</si>
  <si>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</si>
  <si>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</si>
  <si>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</si>
  <si>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</si>
  <si>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</si>
  <si>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</si>
  <si>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</si>
  <si>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</si>
  <si>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</si>
  <si>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</si>
  <si>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</si>
  <si>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</si>
  <si>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</si>
  <si>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</si>
  <si>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</si>
  <si>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</si>
  <si>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</si>
  <si>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</si>
  <si>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</si>
  <si>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</si>
  <si>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</si>
  <si>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</si>
  <si>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</si>
  <si>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</si>
  <si>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</si>
  <si>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</si>
  <si>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</si>
  <si>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</si>
  <si>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</si>
  <si>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</si>
  <si>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</si>
  <si>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</si>
  <si>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</si>
  <si>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</si>
  <si>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</si>
  <si>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</si>
  <si>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</si>
  <si>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</si>
  <si>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</si>
  <si>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</si>
  <si>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</si>
  <si>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</si>
  <si>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</si>
  <si>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</si>
  <si>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</si>
  <si>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</si>
  <si>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</si>
  <si>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</si>
  <si>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</si>
  <si>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</si>
  <si>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</si>
  <si>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</si>
  <si>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</si>
  <si>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</si>
  <si>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</si>
  <si>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</si>
  <si>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</si>
  <si>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</si>
  <si>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</si>
  <si>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</si>
  <si>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</si>
  <si>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</si>
  <si>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</si>
  <si>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</si>
  <si>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</si>
  <si>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</si>
  <si>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</si>
  <si>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</si>
  <si>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</si>
  <si>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</si>
  <si>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</si>
  <si>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</si>
  <si>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</si>
  <si>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</si>
  <si>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</si>
  <si>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</si>
  <si>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</si>
  <si>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</si>
  <si>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</si>
  <si>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</si>
  <si>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</si>
  <si>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</si>
  <si>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</si>
  <si>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</si>
  <si>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</si>
  <si>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</si>
  <si>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</si>
  <si>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</si>
  <si>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</si>
  <si>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</si>
  <si>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</si>
  <si>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</si>
  <si>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</si>
  <si>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</si>
  <si>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</si>
  <si>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</si>
  <si>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</si>
  <si>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</si>
  <si>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</si>
  <si>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</si>
  <si>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</si>
  <si>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</si>
  <si>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</si>
  <si>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</si>
  <si>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</si>
  <si>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</si>
  <si>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</si>
  <si>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</si>
  <si>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</si>
  <si>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</si>
  <si>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</si>
  <si>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</si>
  <si>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</si>
  <si>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</si>
  <si>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</si>
  <si>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</si>
  <si>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</si>
  <si>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</si>
  <si>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</si>
  <si>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</si>
  <si>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</si>
  <si>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</si>
  <si>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</si>
  <si>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</si>
  <si>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</si>
  <si>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</si>
  <si>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</si>
  <si>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</si>
  <si>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</si>
  <si>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</si>
  <si>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</si>
  <si>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</si>
  <si>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</si>
  <si>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</si>
  <si>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</si>
  <si>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</si>
  <si>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</si>
  <si>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</si>
  <si>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</si>
  <si>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</si>
  <si>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</si>
  <si>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</si>
  <si>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</si>
  <si>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</si>
  <si>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</si>
  <si>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</si>
  <si>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</si>
  <si>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</si>
  <si>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</si>
  <si>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</si>
  <si>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</si>
  <si>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</si>
  <si>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</si>
  <si>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</si>
  <si>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</si>
  <si>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</si>
  <si>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</si>
  <si>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</si>
  <si>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</si>
  <si>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</si>
  <si>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</si>
  <si>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</si>
  <si>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</si>
  <si>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</si>
  <si>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</si>
  <si>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</si>
  <si>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</si>
  <si>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</si>
  <si>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</si>
  <si>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</si>
  <si>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</si>
  <si>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</si>
  <si>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</si>
  <si>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</si>
  <si>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</si>
  <si>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</si>
  <si>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</si>
  <si>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</si>
  <si>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</si>
  <si>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</si>
  <si>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</si>
  <si>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</si>
  <si>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</si>
  <si>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</si>
  <si>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</si>
  <si>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</si>
  <si>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</si>
  <si>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</si>
  <si>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</si>
  <si>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</si>
  <si>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</si>
  <si>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</si>
  <si>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</si>
  <si>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</si>
  <si>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</si>
  <si>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</si>
  <si>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</si>
  <si>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</si>
  <si>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</si>
  <si>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</si>
  <si>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</si>
  <si>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</si>
  <si>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</si>
  <si>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</si>
  <si>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</si>
  <si>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</si>
  <si>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</si>
  <si>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</si>
  <si>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</si>
  <si>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</si>
  <si>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</si>
  <si>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</si>
  <si>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</si>
  <si>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</si>
  <si>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</si>
  <si>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</si>
  <si>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</si>
  <si>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</si>
  <si>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</si>
  <si>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</si>
  <si>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</si>
  <si>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</si>
  <si>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</si>
  <si>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</si>
  <si>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</si>
  <si>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</si>
  <si>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</si>
  <si>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</si>
  <si>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</si>
  <si>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</si>
  <si>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</si>
  <si>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</si>
  <si>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</si>
  <si>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</si>
  <si>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</si>
  <si>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</si>
  <si>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</si>
  <si>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</si>
  <si>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</si>
  <si>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</si>
  <si>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</si>
  <si>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</si>
  <si>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</si>
  <si>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</si>
  <si>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</si>
  <si>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</si>
  <si>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</si>
  <si>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</si>
  <si>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</si>
  <si>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</si>
  <si>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</si>
  <si>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</si>
  <si>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</si>
  <si>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</si>
  <si>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</si>
  <si>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</si>
  <si>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</si>
  <si>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</si>
  <si>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</si>
  <si>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</si>
  <si>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</si>
  <si>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</si>
  <si>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</si>
  <si>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</si>
  <si>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</si>
  <si>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</si>
  <si>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</si>
  <si>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</si>
  <si>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</si>
  <si>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</si>
  <si>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</si>
  <si>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</si>
  <si>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</si>
  <si>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</si>
  <si>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</si>
  <si>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</si>
  <si>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</si>
  <si>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</si>
  <si>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</si>
  <si>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</si>
  <si>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</si>
  <si>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</si>
  <si>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</si>
  <si>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</si>
  <si>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</si>
  <si>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</si>
  <si>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</si>
  <si>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</si>
  <si>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</si>
  <si>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</si>
  <si>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</si>
  <si>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</si>
  <si>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</si>
  <si>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</si>
  <si>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</si>
  <si>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</si>
  <si>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</si>
  <si>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</si>
  <si>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</si>
  <si>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</si>
  <si>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</si>
  <si>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</si>
  <si>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</si>
  <si>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</si>
  <si>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</si>
  <si>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</si>
  <si>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</si>
  <si>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</si>
  <si>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</si>
  <si>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</si>
  <si>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</si>
  <si>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</si>
  <si>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</si>
  <si>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</si>
  <si>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</si>
  <si>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</si>
  <si>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</si>
  <si>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</si>
  <si>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</si>
  <si>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</si>
  <si>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</si>
  <si>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</si>
  <si>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</si>
  <si>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</si>
  <si>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</si>
  <si>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</si>
  <si>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</si>
  <si>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</si>
  <si>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</si>
  <si>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</si>
  <si>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</si>
  <si>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</si>
  <si>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</si>
  <si>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</si>
  <si>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</si>
  <si>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</si>
  <si>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</si>
  <si>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</si>
  <si>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</si>
  <si>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</si>
  <si>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</si>
  <si>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</si>
  <si>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</si>
  <si>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</si>
  <si>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</si>
  <si>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</si>
  <si>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</si>
  <si>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</si>
  <si>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</si>
  <si>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</si>
  <si>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</si>
  <si>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</si>
  <si>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</si>
  <si>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</si>
  <si>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</si>
  <si>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</si>
  <si>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</si>
  <si>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</si>
  <si>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</si>
  <si>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</si>
  <si>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</si>
  <si>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</si>
  <si>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</si>
  <si>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</si>
  <si>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</si>
  <si>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</si>
  <si>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</si>
  <si>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</si>
  <si>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</si>
  <si>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</si>
  <si>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</si>
  <si>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</si>
  <si>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</si>
  <si>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</si>
  <si>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</si>
  <si>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</si>
  <si>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</si>
  <si>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</si>
  <si>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</si>
  <si>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</si>
  <si>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</si>
  <si>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</si>
  <si>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</si>
  <si>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</si>
  <si>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</si>
  <si>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</si>
  <si>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</si>
  <si>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</si>
  <si>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</si>
  <si>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</si>
  <si>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</si>
  <si>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</si>
  <si>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</si>
  <si>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</si>
  <si>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</si>
  <si>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</si>
  <si>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</si>
  <si>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</si>
  <si>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</si>
  <si>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</si>
  <si>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</si>
  <si>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</si>
  <si>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</si>
  <si>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</si>
  <si>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</si>
  <si>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</si>
  <si>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</si>
  <si>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</si>
  <si>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</si>
  <si>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</si>
  <si>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</si>
  <si>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</si>
  <si>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</si>
  <si>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</si>
  <si>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</si>
  <si>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</si>
  <si>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</si>
  <si>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</si>
  <si>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</si>
  <si>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</si>
  <si>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</si>
  <si>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</si>
  <si>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</si>
  <si>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</si>
  <si>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</si>
  <si>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</si>
  <si>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</si>
  <si>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</si>
  <si>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</si>
  <si>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</si>
  <si>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</si>
  <si>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</si>
  <si>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</si>
  <si>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</si>
  <si>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</si>
  <si>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</si>
  <si>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</si>
  <si>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</si>
  <si>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</si>
  <si>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</si>
  <si>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</si>
  <si>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</si>
  <si>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</si>
  <si>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</si>
  <si>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</si>
  <si>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</si>
  <si>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</si>
  <si>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</si>
  <si>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</si>
  <si>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</si>
  <si>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</si>
  <si>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</si>
  <si>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</si>
  <si>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</si>
  <si>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</si>
  <si>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</si>
  <si>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</si>
  <si>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</si>
  <si>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</si>
  <si>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</si>
  <si>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</si>
  <si>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</si>
  <si>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</si>
  <si>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</si>
  <si>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</si>
  <si>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</si>
  <si>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</si>
  <si>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</si>
  <si>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</si>
  <si>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</si>
  <si>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</si>
  <si>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</si>
  <si>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</si>
  <si>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</si>
  <si>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</si>
  <si>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</si>
  <si>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</si>
  <si>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</si>
  <si>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</si>
  <si>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</si>
  <si>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</si>
  <si>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</si>
  <si>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</si>
  <si>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</si>
  <si>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</si>
  <si>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</si>
  <si>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</si>
  <si>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</si>
  <si>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</si>
  <si>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</si>
  <si>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</si>
  <si>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</si>
  <si>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</si>
  <si>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</si>
  <si>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</si>
  <si>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</si>
  <si>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</si>
  <si>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</si>
  <si>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</si>
  <si>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</si>
  <si>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</si>
  <si>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</si>
  <si>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</si>
  <si>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</si>
  <si>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</si>
  <si>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</si>
  <si>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</si>
  <si>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</si>
  <si>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</si>
  <si>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</si>
  <si>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</si>
  <si>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</si>
  <si>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</si>
  <si>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</si>
  <si>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</si>
  <si>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</si>
  <si>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</si>
  <si>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</si>
  <si>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</si>
  <si>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</si>
  <si>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</si>
  <si>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</si>
  <si>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</si>
  <si>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</si>
  <si>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</si>
  <si>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</si>
  <si>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</si>
  <si>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</si>
  <si>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</si>
  <si>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</si>
  <si>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</si>
  <si>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</si>
  <si>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</si>
  <si>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</si>
  <si>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</si>
  <si>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</si>
  <si>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</si>
  <si>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</si>
  <si>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</si>
  <si>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</si>
  <si>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</si>
  <si>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</si>
  <si>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</si>
  <si>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</si>
  <si>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</si>
  <si>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</si>
  <si>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</si>
  <si>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</si>
  <si>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</si>
  <si>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</si>
  <si>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</si>
  <si>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</si>
  <si>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</si>
  <si>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</si>
  <si>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</si>
  <si>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</si>
  <si>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</si>
  <si>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</si>
  <si>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</si>
  <si>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</si>
  <si>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</si>
  <si>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</si>
  <si>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</si>
  <si>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</si>
  <si>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</si>
  <si>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</si>
  <si>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</si>
  <si>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</si>
  <si>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</si>
  <si>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</si>
  <si>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</si>
  <si>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</si>
  <si>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</si>
  <si>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</si>
  <si>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</si>
  <si>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</si>
  <si>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</si>
  <si>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</si>
  <si>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</si>
  <si>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</si>
  <si>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</si>
  <si>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</si>
  <si>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</si>
  <si>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</si>
  <si>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</si>
  <si>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</si>
  <si>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</si>
  <si>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</si>
  <si>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</si>
  <si>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</si>
  <si>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</si>
  <si>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</si>
  <si>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</si>
  <si>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</si>
  <si>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</si>
  <si>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</si>
  <si>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</si>
  <si>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</si>
  <si>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</si>
  <si>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</si>
  <si>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</si>
  <si>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</si>
  <si>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</si>
  <si>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</si>
  <si>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</si>
  <si>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</si>
  <si>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</si>
  <si>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</si>
  <si>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</si>
  <si>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</si>
  <si>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</si>
  <si>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</si>
  <si>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</si>
  <si>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</si>
  <si>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</si>
  <si>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</si>
  <si>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</si>
  <si>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</si>
  <si>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</si>
  <si>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</si>
  <si>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</si>
  <si>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</si>
  <si>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</si>
  <si>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</si>
  <si>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</si>
  <si>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</si>
  <si>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</si>
  <si>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</si>
  <si>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</si>
  <si>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</si>
  <si>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</si>
  <si>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</si>
  <si>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</si>
  <si>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</si>
  <si>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</si>
  <si>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</si>
  <si>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</si>
  <si>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</si>
  <si>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</si>
  <si>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</si>
  <si>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</si>
  <si>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</si>
  <si>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</si>
  <si>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</si>
  <si>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</si>
  <si>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</si>
  <si>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</si>
  <si>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</si>
  <si>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</si>
  <si>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</si>
  <si>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</si>
  <si>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</si>
  <si>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</si>
  <si>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</si>
  <si>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</si>
  <si>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</si>
  <si>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</si>
  <si>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</si>
  <si>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</si>
  <si>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</si>
  <si>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</si>
  <si>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</si>
  <si>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</si>
  <si>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</si>
  <si>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</si>
  <si>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</si>
  <si>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</si>
  <si>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</si>
  <si>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</si>
  <si>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</si>
  <si>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</si>
  <si>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</si>
  <si>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</si>
  <si>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</si>
  <si>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</si>
  <si>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</si>
  <si>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</si>
  <si>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</si>
  <si>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</si>
  <si>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</si>
  <si>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</si>
  <si>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</si>
  <si>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</si>
  <si>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</si>
  <si>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</si>
  <si>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</si>
  <si>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</si>
  <si>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</si>
  <si>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</si>
  <si>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</si>
  <si>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</si>
  <si>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</si>
  <si>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</si>
  <si>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</si>
  <si>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</si>
  <si>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</si>
  <si>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</si>
  <si>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</si>
  <si>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</si>
  <si>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</si>
  <si>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</si>
  <si>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</si>
  <si>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</si>
  <si>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</si>
  <si>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</si>
  <si>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</si>
  <si>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</si>
  <si>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</si>
  <si>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</si>
  <si>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</si>
  <si>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</si>
  <si>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</si>
  <si>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</si>
  <si>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</si>
  <si>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</si>
  <si>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</si>
  <si>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</si>
  <si>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</si>
  <si>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</si>
  <si>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</si>
  <si>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</si>
  <si>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</si>
  <si>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</si>
  <si>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</si>
  <si>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</si>
  <si>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</si>
  <si>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</si>
  <si>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</si>
  <si>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</si>
  <si>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</si>
  <si>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</si>
  <si>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</si>
  <si>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</si>
  <si>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</si>
  <si>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</si>
  <si>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</si>
  <si>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</si>
  <si>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</si>
  <si>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</si>
  <si>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</si>
  <si>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</si>
  <si>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</si>
  <si>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</si>
  <si>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</si>
  <si>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</si>
  <si>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</si>
  <si>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</si>
  <si>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</si>
  <si>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</si>
  <si>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</si>
  <si>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</si>
  <si>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</si>
  <si>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</si>
  <si>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</si>
  <si>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</si>
  <si>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</si>
  <si>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</si>
  <si>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</si>
  <si>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</si>
  <si>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</si>
  <si>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</si>
  <si>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</si>
  <si>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</si>
  <si>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</si>
  <si>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</si>
  <si>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</si>
  <si>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</si>
  <si>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</si>
  <si>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</si>
  <si>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</si>
  <si>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</si>
  <si>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</si>
  <si>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</si>
  <si>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</si>
  <si>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</si>
  <si>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</si>
  <si>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</si>
  <si>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</si>
  <si>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</si>
  <si>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</si>
  <si>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</si>
  <si>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</si>
  <si>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</si>
  <si>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</si>
  <si>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</si>
  <si>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</si>
  <si>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</si>
  <si>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</si>
  <si>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</si>
  <si>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</si>
  <si>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</si>
  <si>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</si>
  <si>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</si>
  <si>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</si>
  <si>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</si>
  <si>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</si>
  <si>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</si>
  <si>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</si>
  <si>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</si>
  <si>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</si>
  <si>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</si>
  <si>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</si>
  <si>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</si>
  <si>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</si>
  <si>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</si>
  <si>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</si>
  <si>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</si>
  <si>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</si>
  <si>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</si>
  <si>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</si>
  <si>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</si>
  <si>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</si>
  <si>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</si>
  <si>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</si>
  <si>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</si>
  <si>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</si>
  <si>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</si>
  <si>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</si>
  <si>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</si>
  <si>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</si>
  <si>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</si>
  <si>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</si>
  <si>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</si>
  <si>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</si>
  <si>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</si>
  <si>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</si>
  <si>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</si>
  <si>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</si>
  <si>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</si>
  <si>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</si>
  <si>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</si>
  <si>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</si>
  <si>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</si>
  <si>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</si>
  <si>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</si>
  <si>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</si>
  <si>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</si>
  <si>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</si>
  <si>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</si>
  <si>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</si>
  <si>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</si>
  <si>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</si>
  <si>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</si>
  <si>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</si>
  <si>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</si>
  <si>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</si>
  <si>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</si>
  <si>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</si>
  <si>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</si>
  <si>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</si>
  <si>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</si>
  <si>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</si>
  <si>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</si>
  <si>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</si>
  <si>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</si>
  <si>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</si>
  <si>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</si>
  <si>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</si>
  <si>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</si>
  <si>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</si>
  <si>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</si>
  <si>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</si>
  <si>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</si>
  <si>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</si>
  <si>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</si>
  <si>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</si>
  <si>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</si>
  <si>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</si>
  <si>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</si>
  <si>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</si>
  <si>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</si>
  <si>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</si>
  <si>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</si>
  <si>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</si>
  <si>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</si>
  <si>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</si>
  <si>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</si>
  <si>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</si>
  <si>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</si>
  <si>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</si>
  <si>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</si>
  <si>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</si>
  <si>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</si>
  <si>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</si>
  <si>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</si>
  <si>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</si>
  <si>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</si>
  <si>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</si>
  <si>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</si>
  <si>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</si>
  <si>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</si>
  <si>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</si>
  <si>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</si>
  <si>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</si>
  <si>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</si>
  <si>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</si>
  <si>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</si>
  <si>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</si>
  <si>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</si>
  <si>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</si>
  <si>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</si>
  <si>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</si>
  <si>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</si>
  <si>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</si>
  <si>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</si>
  <si>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</si>
  <si>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</si>
  <si>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</si>
  <si>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</si>
  <si>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</si>
  <si>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</si>
  <si>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</si>
  <si>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</si>
  <si>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</si>
  <si>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</si>
  <si>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</si>
  <si>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</si>
  <si>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</si>
  <si>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</si>
  <si>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</si>
  <si>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</si>
  <si>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</si>
  <si>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</si>
  <si>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</si>
  <si>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</si>
  <si>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</si>
  <si>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</si>
  <si>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</si>
  <si>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</si>
  <si>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</si>
  <si>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</si>
  <si>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</si>
  <si>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</si>
  <si>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</si>
  <si>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</si>
  <si>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</si>
  <si>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</si>
  <si>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</si>
  <si>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</si>
  <si>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</si>
  <si>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</si>
  <si>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</si>
  <si>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</si>
  <si>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</si>
  <si>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</si>
  <si>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</si>
  <si>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</si>
  <si>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</si>
  <si>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</si>
  <si>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</si>
  <si>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</si>
  <si>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</si>
  <si>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</si>
  <si>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</si>
  <si>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</si>
  <si>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</si>
  <si>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</si>
  <si>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</si>
  <si>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</si>
  <si>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</si>
  <si>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</si>
  <si>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</si>
  <si>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</si>
  <si>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</si>
  <si>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</si>
  <si>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</si>
  <si>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</si>
  <si>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</si>
  <si>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</si>
  <si>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</si>
  <si>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</si>
  <si>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</si>
  <si>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</si>
  <si>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</si>
  <si>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</si>
  <si>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</si>
  <si>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</si>
  <si>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</si>
  <si>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</si>
  <si>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</si>
  <si>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</si>
  <si>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</si>
  <si>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</si>
  <si>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</si>
  <si>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</si>
  <si>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</si>
  <si>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</si>
  <si>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</si>
  <si>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</si>
  <si>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</si>
  <si>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</si>
  <si>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</si>
  <si>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</si>
  <si>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</si>
  <si>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</si>
  <si>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</si>
  <si>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</si>
  <si>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</si>
  <si>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</si>
  <si>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</si>
  <si>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</si>
  <si>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</si>
  <si>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</si>
  <si>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</si>
  <si>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</si>
  <si>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</si>
  <si>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</si>
  <si>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</si>
  <si>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</si>
  <si>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</si>
  <si>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</si>
  <si>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</si>
  <si>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</si>
  <si>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</si>
  <si>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</si>
  <si>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</si>
  <si>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</si>
  <si>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</si>
  <si>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</si>
  <si>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</si>
  <si>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</si>
  <si>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</si>
  <si>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</si>
  <si>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</si>
  <si>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</si>
  <si>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</si>
  <si>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</si>
  <si>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</si>
  <si>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</si>
  <si>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</si>
  <si>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</si>
  <si>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</si>
  <si>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</si>
  <si>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</si>
  <si>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</si>
  <si>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</si>
  <si>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</si>
  <si>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</si>
  <si>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</si>
  <si>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</si>
  <si>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</si>
  <si>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</si>
  <si>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</si>
  <si>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</si>
  <si>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</si>
  <si>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</si>
  <si>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</si>
  <si>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</si>
  <si>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</si>
  <si>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</si>
  <si>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</si>
  <si>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</si>
  <si>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</si>
  <si>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</si>
  <si>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</si>
  <si>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</si>
  <si>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</si>
  <si>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</si>
  <si>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</si>
  <si>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</si>
  <si>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</si>
  <si>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</si>
  <si>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</si>
  <si>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</si>
  <si>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</si>
  <si>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</si>
  <si>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</si>
  <si>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</si>
  <si>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</si>
  <si>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</si>
  <si>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</si>
  <si>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</si>
  <si>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</si>
  <si>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</si>
  <si>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</si>
  <si>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</si>
  <si>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</si>
  <si>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</si>
  <si>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</si>
  <si>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</si>
  <si>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</si>
  <si>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</si>
  <si>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</si>
  <si>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</si>
  <si>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</si>
  <si>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</si>
  <si>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</si>
  <si>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</si>
  <si>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</si>
  <si>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</si>
  <si>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</si>
  <si>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</si>
  <si>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</si>
  <si>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</si>
  <si>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</si>
  <si>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</si>
  <si>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</si>
  <si>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</si>
  <si>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</si>
  <si>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</si>
  <si>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</si>
  <si>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</si>
  <si>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</si>
  <si>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</si>
  <si>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</si>
  <si>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</si>
  <si>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</si>
  <si>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</si>
  <si>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</si>
  <si>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</si>
  <si>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</si>
  <si>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</si>
  <si>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</si>
  <si>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</si>
  <si>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</si>
  <si>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</si>
  <si>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</si>
  <si>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</si>
  <si>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</si>
  <si>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</si>
  <si>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</si>
  <si>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</si>
  <si>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</si>
  <si>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</si>
  <si>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</si>
  <si>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</si>
  <si>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</si>
  <si>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</si>
  <si>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</si>
  <si>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</si>
  <si>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</si>
  <si>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</si>
  <si>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</si>
  <si>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</si>
  <si>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</si>
  <si>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</si>
  <si>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</si>
  <si>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</si>
  <si>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</si>
  <si>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</si>
  <si>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</si>
  <si>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</si>
  <si>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</si>
  <si>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</si>
  <si>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</si>
  <si>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</si>
  <si>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</si>
  <si>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</si>
  <si>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</si>
  <si>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</si>
  <si>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</si>
  <si>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</si>
  <si>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</si>
  <si>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</si>
  <si>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</si>
  <si>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</si>
  <si>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</si>
  <si>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</si>
  <si>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</si>
  <si>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</si>
  <si>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</si>
  <si>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</si>
  <si>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</si>
  <si>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</si>
  <si>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</si>
  <si>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</si>
  <si>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</si>
  <si>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</si>
  <si>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</si>
  <si>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</si>
  <si>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</si>
  <si>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</si>
  <si>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</si>
  <si>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</si>
  <si>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</si>
  <si>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</si>
  <si>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</si>
  <si>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</si>
  <si>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</si>
  <si>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</si>
  <si>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</si>
  <si>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</si>
  <si>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</si>
  <si>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</si>
  <si>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</si>
  <si>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</si>
  <si>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</si>
  <si>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</si>
  <si>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</si>
  <si>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</si>
  <si>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</si>
  <si>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</si>
  <si>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</si>
  <si>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</si>
  <si>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</si>
  <si>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</si>
  <si>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</si>
  <si>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</si>
  <si>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</si>
  <si>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</si>
  <si>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</si>
  <si>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</si>
  <si>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</si>
  <si>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</si>
  <si>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</si>
  <si>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</si>
  <si>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</si>
  <si>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</si>
  <si>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</si>
  <si>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</si>
  <si>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</si>
  <si>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</si>
  <si>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</si>
  <si>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</si>
  <si>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</si>
  <si>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</si>
  <si>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</si>
  <si>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</si>
  <si>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</si>
  <si>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</si>
  <si>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</si>
  <si>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</si>
  <si>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</si>
  <si>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</si>
  <si>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</si>
  <si>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</si>
  <si>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</si>
  <si>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</si>
  <si>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</si>
  <si>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</si>
  <si>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</si>
  <si>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</si>
  <si>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</si>
  <si>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</si>
  <si>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</si>
  <si>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</si>
  <si>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</si>
  <si>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</si>
  <si>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</si>
  <si>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</si>
  <si>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</si>
  <si>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</si>
  <si>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</si>
  <si>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</si>
  <si>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</si>
  <si>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</si>
  <si>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</si>
  <si>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</si>
  <si>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</si>
  <si>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</si>
  <si>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</si>
  <si>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</si>
  <si>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</si>
  <si>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</si>
  <si>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</si>
  <si>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</si>
  <si>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</si>
  <si>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</si>
  <si>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</si>
  <si>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</si>
  <si>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</si>
  <si>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</si>
  <si>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</si>
  <si>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</si>
  <si>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</si>
  <si>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</si>
  <si>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</si>
  <si>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</si>
  <si>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</si>
  <si>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</si>
  <si>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</si>
  <si>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</si>
  <si>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</si>
  <si>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</si>
  <si>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</si>
  <si>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</si>
  <si>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</si>
  <si>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</si>
  <si>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</si>
  <si>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</si>
  <si>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</si>
  <si>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</si>
  <si>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</si>
  <si>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</si>
  <si>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</si>
  <si>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</si>
  <si>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</si>
  <si>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</si>
  <si>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</si>
  <si>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</si>
  <si>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</si>
  <si>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</si>
  <si>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</si>
  <si>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</si>
  <si>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</si>
  <si>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</si>
  <si>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</si>
  <si>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</si>
  <si>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</si>
  <si>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</si>
  <si>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</si>
  <si>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</si>
  <si>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</si>
  <si>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</si>
  <si>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</si>
  <si>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</si>
  <si>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</si>
  <si>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</si>
  <si>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</si>
  <si>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</si>
  <si>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</si>
  <si>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</si>
  <si>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</si>
  <si>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</si>
  <si>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</si>
  <si>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</si>
  <si>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</si>
  <si>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</si>
  <si>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</si>
  <si>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</si>
  <si>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</si>
  <si>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</si>
  <si>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</si>
  <si>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</si>
  <si>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</si>
  <si>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</si>
  <si>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</si>
  <si>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</si>
  <si>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</si>
  <si>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</si>
  <si>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</si>
  <si>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</si>
  <si>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</si>
  <si>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</si>
  <si>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</si>
  <si>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</si>
  <si>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</si>
  <si>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</si>
  <si>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</si>
  <si>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</si>
  <si>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</si>
  <si>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</si>
  <si>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</si>
  <si>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</si>
  <si>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</si>
  <si>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</si>
  <si>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</si>
  <si>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</si>
  <si>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</si>
  <si>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</si>
  <si>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</si>
  <si>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</si>
  <si>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</si>
  <si>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</si>
  <si>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</si>
  <si>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</si>
  <si>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</si>
  <si>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</si>
  <si>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</si>
  <si>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</si>
  <si>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</si>
  <si>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</si>
  <si>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</si>
  <si>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</si>
  <si>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</si>
  <si>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</si>
  <si>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</si>
  <si>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</si>
  <si>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</si>
  <si>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</si>
  <si>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</si>
  <si>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</si>
  <si>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</si>
  <si>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</si>
  <si>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</si>
  <si>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</si>
  <si>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</si>
  <si>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</si>
  <si>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</si>
  <si>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</si>
  <si>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</si>
  <si>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</si>
  <si>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</si>
  <si>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</si>
  <si>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</si>
  <si>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</si>
  <si>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</si>
  <si>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</si>
  <si>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</si>
  <si>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</si>
  <si>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</si>
  <si>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</si>
  <si>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</si>
  <si>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</si>
  <si>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</si>
  <si>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</si>
  <si>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</si>
  <si>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</si>
  <si>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</si>
  <si>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</si>
  <si>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</si>
  <si>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</si>
  <si>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</si>
  <si>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</si>
  <si>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</si>
  <si>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</si>
  <si>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</si>
  <si>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</si>
  <si>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</si>
  <si>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</si>
  <si>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</si>
  <si>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</si>
  <si>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</si>
  <si>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</si>
  <si>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</si>
  <si>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</si>
  <si>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</si>
  <si>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</si>
  <si>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</si>
  <si>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</si>
  <si>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</si>
  <si>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</si>
  <si>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</si>
  <si>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</si>
  <si>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</si>
  <si>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</si>
  <si>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</si>
  <si>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</si>
  <si>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</si>
  <si>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</si>
  <si>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</si>
  <si>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</si>
  <si>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</si>
  <si>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</si>
  <si>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</si>
  <si>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</si>
  <si>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</si>
  <si>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</si>
  <si>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</si>
  <si>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</si>
  <si>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</si>
  <si>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</si>
  <si>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</si>
  <si>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</si>
  <si>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</si>
  <si>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</si>
  <si>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</si>
  <si>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</si>
  <si>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</si>
  <si>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</si>
  <si>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</si>
  <si>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</si>
  <si>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</si>
  <si>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</si>
  <si>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</si>
  <si>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</si>
  <si>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</si>
  <si>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</si>
  <si>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</si>
  <si>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</si>
  <si>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</si>
  <si>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</si>
  <si>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</si>
  <si>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</si>
  <si>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</si>
  <si>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</si>
  <si>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</si>
  <si>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</si>
  <si>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</si>
  <si>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</si>
  <si>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</si>
  <si>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</si>
  <si>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</si>
  <si>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</si>
  <si>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</si>
  <si>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</si>
  <si>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</si>
  <si>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</si>
  <si>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</si>
  <si>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</si>
  <si>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</si>
  <si>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</si>
  <si>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</si>
  <si>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</si>
  <si>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</si>
  <si>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</si>
  <si>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</si>
  <si>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</si>
  <si>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</si>
  <si>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</si>
  <si>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</si>
  <si>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</si>
  <si>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</si>
  <si>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</si>
  <si>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</si>
  <si>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</si>
  <si>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</si>
  <si>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</si>
  <si>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</si>
  <si>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</si>
  <si>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</si>
  <si>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</si>
  <si>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</si>
  <si>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</si>
  <si>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</si>
  <si>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</si>
  <si>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</si>
  <si>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</si>
  <si>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</si>
  <si>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</si>
  <si>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</si>
  <si>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</si>
  <si>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</si>
  <si>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</si>
  <si>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</si>
  <si>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</si>
  <si>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</si>
  <si>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</si>
  <si>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</si>
  <si>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</si>
  <si>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</si>
  <si>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</si>
  <si>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</si>
  <si>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</si>
  <si>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</si>
  <si>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</si>
  <si>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</si>
  <si>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</si>
  <si>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</si>
  <si>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</si>
  <si>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</si>
  <si>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</si>
  <si>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</si>
  <si>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</si>
  <si>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</si>
  <si>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</si>
  <si>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</si>
  <si>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</si>
  <si>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</si>
  <si>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</si>
  <si>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</si>
  <si>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</si>
  <si>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</si>
  <si>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</si>
  <si>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</si>
  <si>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</si>
  <si>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</si>
  <si>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</si>
  <si>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</si>
  <si>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</si>
  <si>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</si>
  <si>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</si>
  <si>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</si>
  <si>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</si>
  <si>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</si>
  <si>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</si>
  <si>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</si>
  <si>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</si>
  <si>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</si>
  <si>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</si>
  <si>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</si>
  <si>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</si>
  <si>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</si>
  <si>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</si>
  <si>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</si>
  <si>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</si>
  <si>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</si>
  <si>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</si>
  <si>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</si>
  <si>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</si>
  <si>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</si>
  <si>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</si>
  <si>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</si>
  <si>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</si>
  <si>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</si>
  <si>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</si>
  <si>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</si>
  <si>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</si>
  <si>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</si>
  <si>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</si>
  <si>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</si>
  <si>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</si>
  <si>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</si>
  <si>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</si>
  <si>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</si>
  <si>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</si>
  <si>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</si>
  <si>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</si>
  <si>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</si>
  <si>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</si>
  <si>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</si>
  <si>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</si>
  <si>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</si>
  <si>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</si>
  <si>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</si>
  <si>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</si>
  <si>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</si>
  <si>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</si>
  <si>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</si>
  <si>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</si>
  <si>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</si>
  <si>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</si>
  <si>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</si>
  <si>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</si>
  <si>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</si>
  <si>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</si>
  <si>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</si>
  <si>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</si>
  <si>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</si>
  <si>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</si>
  <si>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</si>
  <si>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</si>
  <si>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</si>
  <si>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</si>
  <si>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</si>
  <si>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</si>
  <si>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</si>
  <si>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</si>
  <si>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</si>
  <si>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</si>
  <si>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</si>
  <si>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</si>
  <si>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</si>
  <si>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</si>
  <si>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</si>
  <si>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</si>
  <si>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</si>
  <si>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</si>
  <si>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</si>
  <si>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</si>
  <si>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</si>
  <si>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</si>
  <si>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</si>
  <si>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</si>
  <si>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</si>
  <si>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</si>
  <si>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</si>
  <si>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</si>
  <si>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</si>
  <si>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</si>
  <si>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</si>
  <si>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</si>
  <si>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</si>
  <si>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</si>
  <si>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</si>
  <si>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</si>
  <si>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</si>
  <si>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</si>
  <si>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</si>
  <si>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</si>
  <si>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</si>
  <si>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</si>
  <si>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</si>
  <si>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</si>
  <si>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</si>
  <si>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</si>
  <si>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</si>
  <si>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</si>
  <si>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</si>
  <si>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</si>
  <si>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</si>
  <si>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</si>
  <si>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</si>
  <si>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</si>
  <si>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</si>
  <si>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</si>
  <si>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</si>
  <si>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</si>
  <si>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</si>
  <si>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</si>
  <si>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</si>
  <si>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</si>
  <si>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</si>
  <si>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</si>
  <si>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</si>
  <si>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</si>
  <si>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</si>
  <si>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</si>
  <si>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</si>
  <si>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</si>
  <si>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</si>
  <si>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</si>
  <si>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</si>
  <si>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</si>
  <si>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</si>
  <si>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</si>
  <si>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</si>
  <si>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</si>
  <si>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</si>
  <si>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</si>
  <si>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</si>
  <si>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</si>
  <si>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</si>
  <si>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</si>
  <si>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</si>
  <si>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</si>
  <si>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</si>
  <si>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</si>
  <si>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</si>
  <si>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</si>
  <si>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</si>
  <si>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</si>
  <si>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</si>
  <si>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</si>
  <si>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</si>
  <si>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</si>
  <si>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</si>
  <si>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</si>
  <si>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</si>
  <si>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</si>
  <si>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</si>
  <si>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</si>
  <si>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</si>
  <si>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</si>
  <si>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</si>
  <si>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</si>
  <si>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</si>
  <si>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</si>
  <si>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</si>
  <si>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</si>
  <si>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</si>
  <si>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</si>
  <si>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</si>
  <si>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</si>
  <si>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</si>
  <si>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</si>
  <si>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</si>
  <si>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</si>
  <si>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</si>
  <si>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</si>
  <si>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</si>
  <si>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</si>
  <si>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</si>
  <si>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</si>
  <si>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</si>
  <si>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</si>
  <si>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</si>
  <si>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</si>
  <si>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</si>
  <si>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</si>
  <si>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</si>
  <si>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</si>
  <si>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</si>
  <si>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</si>
  <si>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</si>
  <si>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</si>
  <si>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</si>
  <si>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</si>
  <si>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</si>
  <si>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</si>
  <si>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</si>
  <si>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</si>
  <si>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</si>
  <si>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</si>
  <si>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</si>
  <si>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</si>
  <si>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</si>
  <si>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</si>
  <si>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</si>
  <si>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</si>
  <si>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</si>
  <si>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</si>
  <si>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</si>
  <si>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</si>
  <si>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</si>
  <si>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</si>
  <si>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</si>
  <si>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</si>
  <si>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</si>
  <si>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</si>
  <si>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</si>
  <si>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</si>
  <si>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</si>
  <si>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</si>
  <si>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</si>
  <si>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</si>
  <si>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</si>
  <si>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</si>
  <si>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</si>
  <si>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</si>
  <si>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</si>
  <si>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</si>
  <si>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</si>
  <si>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</si>
  <si>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</si>
  <si>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</si>
  <si>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</si>
  <si>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</si>
  <si>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</si>
  <si>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</si>
  <si>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</si>
  <si>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</si>
  <si>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</si>
  <si>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</si>
  <si>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</si>
  <si>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</si>
  <si>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</si>
  <si>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</si>
  <si>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</si>
  <si>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</si>
  <si>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</si>
  <si>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</si>
  <si>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</si>
  <si>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</si>
  <si>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</si>
  <si>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</si>
  <si>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</si>
  <si>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</si>
  <si>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</si>
  <si>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</si>
  <si>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</si>
  <si>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</si>
  <si>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</si>
  <si>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</si>
  <si>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</si>
  <si>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</si>
  <si>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</si>
  <si>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</si>
  <si>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</si>
  <si>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</si>
  <si>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</si>
  <si>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</si>
  <si>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</si>
  <si>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</si>
  <si>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</si>
  <si>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</si>
  <si>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</si>
  <si>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</si>
  <si>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</si>
  <si>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</si>
  <si>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</si>
  <si>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</si>
  <si>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</si>
  <si>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</si>
  <si>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</si>
  <si>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</si>
  <si>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</si>
  <si>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</si>
  <si>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</si>
  <si>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</si>
  <si>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</si>
  <si>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</si>
  <si>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</si>
  <si>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</si>
  <si>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</si>
  <si>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</si>
  <si>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</si>
  <si>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</si>
  <si>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</si>
  <si>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</si>
  <si>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</si>
  <si>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</si>
  <si>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</si>
  <si>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</si>
  <si>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</si>
  <si>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</si>
  <si>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</si>
  <si>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</si>
  <si>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</si>
  <si>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</si>
  <si>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</si>
  <si>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</si>
  <si>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</si>
  <si>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</si>
  <si>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</si>
  <si>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</si>
  <si>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</si>
  <si>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</si>
  <si>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</si>
  <si>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</si>
  <si>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</si>
  <si>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</si>
  <si>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</si>
  <si>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</si>
  <si>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</si>
  <si>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</si>
  <si>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</si>
  <si>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</si>
  <si>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</si>
  <si>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</si>
  <si>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</si>
  <si>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</si>
  <si>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</si>
  <si>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</si>
  <si>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</si>
  <si>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</si>
  <si>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</si>
  <si>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</si>
  <si>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</si>
  <si>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</si>
  <si>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</si>
  <si>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</si>
  <si>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</si>
  <si>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</si>
  <si>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</si>
  <si>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</si>
  <si>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</si>
  <si>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</si>
  <si>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</si>
  <si>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</si>
  <si>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</si>
  <si>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</si>
  <si>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</si>
  <si>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</si>
  <si>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</si>
  <si>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</si>
  <si>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</si>
  <si>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</si>
  <si>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</si>
  <si>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</si>
  <si>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</si>
  <si>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</si>
  <si>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</si>
  <si>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</si>
  <si>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</si>
  <si>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</si>
  <si>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</si>
  <si>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</si>
  <si>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</si>
  <si>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</si>
  <si>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</si>
  <si>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</si>
  <si>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</si>
  <si>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</si>
  <si>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</si>
  <si>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</si>
  <si>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</si>
  <si>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</si>
  <si>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</si>
  <si>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</si>
  <si>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</si>
  <si>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</si>
  <si>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</si>
  <si>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</si>
  <si>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</si>
  <si>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</si>
  <si>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</si>
  <si>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</si>
  <si>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</si>
  <si>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</si>
  <si>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</si>
  <si>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</si>
  <si>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</si>
  <si>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</si>
  <si>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</si>
  <si>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</si>
  <si>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</si>
  <si>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</si>
  <si>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</si>
  <si>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</si>
  <si>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</si>
  <si>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</si>
  <si>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</si>
  <si>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</si>
  <si>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</si>
  <si>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</si>
  <si>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</si>
  <si>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</si>
  <si>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</si>
  <si>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</si>
  <si>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</si>
  <si>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</si>
  <si>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</si>
  <si>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</si>
  <si>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</si>
  <si>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</si>
  <si>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</si>
  <si>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</si>
  <si>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</si>
  <si>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</si>
  <si>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</si>
  <si>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</si>
  <si>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</si>
  <si>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</si>
  <si>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</si>
  <si>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</si>
  <si>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</si>
  <si>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</si>
  <si>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</si>
  <si>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</si>
  <si>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</si>
  <si>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</si>
  <si>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</si>
  <si>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</si>
  <si>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</si>
  <si>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</si>
  <si>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</si>
  <si>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</si>
  <si>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</si>
  <si>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</si>
  <si>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</si>
  <si>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</si>
  <si>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</si>
  <si>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</si>
  <si>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</si>
  <si>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</si>
  <si>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</si>
  <si>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</si>
  <si>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</si>
  <si>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</si>
  <si>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</si>
  <si>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</si>
  <si>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</si>
  <si>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</si>
  <si>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</si>
  <si>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</si>
  <si>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</si>
  <si>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</si>
  <si>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</si>
  <si>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</si>
  <si>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</si>
  <si>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</si>
  <si>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</si>
  <si>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</si>
  <si>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</si>
  <si>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</si>
  <si>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</si>
  <si>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</si>
  <si>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</si>
  <si>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</si>
  <si>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</si>
  <si>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</si>
  <si>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</si>
  <si>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</si>
  <si>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</si>
  <si>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</si>
  <si>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</si>
  <si>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</si>
  <si>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</si>
  <si>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</si>
  <si>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</si>
  <si>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</si>
  <si>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</si>
  <si>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</si>
  <si>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</si>
  <si>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</si>
  <si>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</si>
  <si>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</si>
  <si>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</si>
  <si>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</si>
  <si>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</si>
  <si>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</si>
  <si>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</si>
  <si>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</si>
  <si>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</si>
  <si>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</si>
  <si>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</si>
  <si>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</si>
  <si>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</si>
  <si>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</si>
  <si>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</si>
  <si>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</si>
  <si>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</si>
  <si>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</si>
  <si>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</si>
  <si>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</si>
  <si>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</si>
  <si>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</si>
  <si>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</si>
  <si>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</si>
  <si>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</si>
  <si>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</si>
  <si>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</si>
  <si>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</si>
  <si>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</si>
  <si>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</si>
  <si>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</si>
  <si>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</si>
  <si>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</si>
  <si>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</si>
  <si>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</si>
  <si>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</si>
  <si>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</si>
  <si>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</si>
  <si>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</si>
  <si>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</si>
  <si>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</si>
  <si>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</si>
  <si>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</si>
  <si>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</si>
  <si>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</si>
  <si>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</si>
  <si>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</si>
  <si>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</si>
  <si>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</si>
  <si>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</si>
  <si>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</si>
  <si>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</si>
  <si>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</si>
  <si>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</si>
  <si>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</si>
  <si>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</si>
  <si>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</si>
  <si>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</si>
  <si>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</si>
  <si>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</si>
  <si>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</si>
  <si>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</si>
  <si>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</si>
  <si>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</si>
  <si>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</si>
  <si>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</si>
  <si>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</si>
  <si>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</si>
  <si>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</si>
  <si>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</si>
  <si>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</si>
  <si>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</si>
  <si>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</si>
  <si>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</si>
  <si>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</si>
  <si>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</si>
  <si>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</si>
  <si>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</si>
  <si>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</si>
  <si>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</si>
  <si>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</si>
  <si>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</si>
  <si>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</si>
  <si>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</si>
  <si>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</si>
  <si>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</si>
  <si>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</si>
  <si>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</si>
  <si>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</si>
  <si>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</si>
  <si>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</si>
  <si>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</si>
  <si>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</si>
  <si>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</si>
  <si>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</si>
  <si>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</si>
  <si>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</si>
  <si>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</si>
  <si>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</si>
  <si>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</si>
  <si>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</si>
  <si>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</si>
  <si>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</si>
  <si>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</si>
  <si>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</si>
  <si>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</si>
  <si>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</si>
  <si>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</si>
  <si>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</si>
  <si>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</si>
  <si>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</si>
  <si>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</si>
  <si>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</si>
  <si>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</si>
  <si>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</si>
  <si>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</si>
  <si>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</si>
  <si>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</si>
  <si>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</si>
  <si>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</si>
  <si>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</si>
  <si>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</si>
  <si>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</si>
  <si>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</si>
  <si>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</si>
  <si>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</si>
  <si>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</si>
  <si>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</si>
  <si>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</si>
  <si>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</si>
  <si>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</si>
  <si>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</si>
  <si>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</si>
  <si>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</si>
  <si>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</si>
  <si>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</si>
  <si>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</si>
  <si>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</si>
  <si>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</si>
  <si>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</si>
  <si>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</si>
  <si>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</si>
  <si>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</si>
  <si>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</si>
  <si>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</si>
  <si>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</si>
  <si>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</si>
  <si>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</si>
  <si>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</si>
  <si>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</si>
  <si>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</si>
  <si>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</si>
  <si>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</si>
  <si>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</si>
  <si>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</si>
  <si>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</si>
  <si>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</si>
  <si>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</si>
  <si>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</si>
  <si>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</si>
  <si>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</si>
  <si>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</si>
  <si>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</si>
  <si>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</si>
  <si>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</si>
  <si>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</si>
  <si>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</si>
  <si>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</si>
  <si>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</si>
  <si>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</si>
  <si>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</si>
  <si>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</si>
  <si>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</si>
  <si>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</si>
  <si>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</si>
  <si>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</si>
  <si>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</si>
  <si>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</si>
  <si>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</si>
  <si>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</si>
  <si>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</si>
  <si>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</si>
  <si>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</si>
  <si>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</si>
  <si>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</si>
  <si>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</si>
  <si>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</si>
  <si>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</si>
  <si>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</si>
  <si>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</si>
  <si>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</si>
  <si>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</si>
  <si>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</si>
  <si>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</si>
  <si>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</si>
  <si>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</si>
  <si>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</si>
  <si>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</si>
  <si>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</si>
  <si>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</si>
  <si>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</si>
  <si>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</si>
  <si>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</si>
  <si>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</si>
  <si>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</si>
  <si>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</si>
  <si>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</si>
  <si>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</si>
  <si>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</si>
  <si>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</si>
  <si>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</si>
  <si>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</si>
  <si>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</si>
  <si>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</si>
  <si>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</si>
  <si>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</si>
  <si>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</si>
  <si>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</si>
  <si>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</si>
  <si>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</si>
  <si>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</si>
  <si>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</si>
  <si>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</si>
  <si>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</si>
  <si>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</si>
  <si>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</si>
  <si>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</si>
  <si>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</si>
  <si>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</si>
  <si>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</si>
  <si>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</si>
  <si>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</si>
  <si>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</si>
  <si>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</si>
  <si>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</si>
  <si>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</si>
  <si>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</si>
  <si>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</si>
  <si>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</si>
  <si>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</si>
  <si>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</si>
  <si>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</si>
  <si>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</si>
  <si>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</si>
  <si>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</si>
  <si>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</si>
  <si>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</si>
  <si>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</si>
  <si>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</si>
  <si>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</si>
  <si>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</si>
  <si>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</si>
  <si>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</si>
  <si>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</si>
  <si>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</si>
  <si>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</si>
  <si>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</si>
  <si>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</si>
  <si>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</si>
  <si>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</si>
  <si>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</si>
  <si>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</si>
  <si>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</si>
  <si>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</si>
  <si>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</si>
  <si>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</si>
  <si>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</si>
  <si>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</si>
  <si>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</si>
  <si>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</si>
  <si>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</si>
  <si>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</si>
  <si>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</si>
  <si>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</si>
  <si>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</si>
  <si>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</si>
  <si>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</si>
  <si>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</si>
  <si>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</si>
  <si>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</si>
  <si>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</si>
  <si>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</si>
  <si>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</si>
  <si>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</si>
  <si>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</si>
  <si>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</si>
  <si>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</si>
  <si>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</si>
  <si>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</si>
  <si>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</si>
  <si>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</si>
  <si>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</si>
  <si>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</si>
  <si>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</si>
  <si>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</si>
  <si>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</si>
  <si>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</si>
  <si>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</si>
  <si>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</si>
  <si>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</si>
  <si>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</si>
  <si>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</si>
  <si>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</si>
  <si>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</si>
  <si>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</si>
  <si>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</si>
  <si>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</si>
  <si>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</si>
  <si>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</si>
  <si>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</si>
  <si>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</si>
  <si>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</si>
  <si>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</si>
  <si>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</si>
  <si>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</si>
  <si>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</si>
  <si>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</si>
  <si>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</si>
  <si>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</si>
  <si>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</si>
  <si>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</si>
  <si>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</si>
  <si>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</si>
  <si>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</si>
  <si>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</si>
  <si>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</si>
  <si>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</si>
  <si>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</si>
  <si>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</si>
  <si>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</si>
  <si>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</si>
  <si>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</si>
  <si>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</si>
  <si>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</si>
  <si>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</si>
  <si>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</si>
  <si>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</si>
  <si>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</si>
  <si>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</si>
  <si>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</si>
  <si>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</si>
  <si>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</si>
  <si>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</si>
  <si>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</si>
  <si>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</si>
  <si>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</si>
  <si>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</si>
  <si>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</si>
  <si>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</si>
  <si>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</si>
  <si>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</si>
  <si>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</si>
  <si>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</si>
  <si>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</si>
  <si>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</si>
  <si>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</si>
  <si>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</si>
  <si>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</si>
  <si>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</si>
  <si>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</si>
  <si>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</si>
  <si>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</si>
  <si>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</si>
  <si>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</si>
  <si>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</si>
  <si>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</si>
  <si>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</si>
  <si>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</si>
  <si>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</si>
  <si>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</si>
  <si>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</si>
  <si>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</si>
  <si>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</si>
  <si>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</si>
  <si>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</si>
  <si>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</si>
  <si>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</si>
  <si>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</si>
  <si>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</si>
  <si>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</si>
  <si>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</si>
  <si>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</si>
  <si>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</si>
  <si>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</si>
  <si>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</si>
  <si>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</si>
  <si>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</si>
  <si>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</si>
  <si>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</si>
  <si>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</si>
  <si>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</si>
  <si>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</si>
  <si>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</si>
  <si>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</si>
  <si>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</si>
  <si>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</si>
  <si>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</si>
  <si>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</si>
  <si>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</si>
  <si>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</si>
  <si>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</si>
  <si>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</si>
  <si>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</si>
  <si>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</si>
  <si>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</si>
  <si>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</si>
  <si>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</si>
  <si>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</si>
  <si>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</si>
  <si>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</si>
  <si>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</si>
  <si>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</si>
  <si>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</si>
  <si>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</si>
  <si>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</si>
  <si>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</si>
  <si>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</si>
  <si>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</si>
  <si>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</si>
  <si>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</si>
  <si>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</si>
  <si>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</si>
  <si>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</si>
  <si>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</si>
  <si>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</si>
  <si>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</si>
  <si>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</si>
  <si>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</si>
  <si>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</si>
  <si>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</si>
  <si>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</si>
  <si>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</si>
  <si>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</si>
  <si>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</si>
  <si>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</si>
  <si>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</si>
  <si>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</si>
  <si>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</si>
  <si>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</si>
  <si>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</si>
  <si>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</si>
  <si>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</si>
  <si>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</si>
  <si>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</si>
  <si>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</si>
  <si>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</si>
  <si>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</si>
  <si>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</si>
  <si>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</si>
  <si>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</si>
  <si>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</si>
  <si>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</si>
  <si>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</si>
  <si>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</si>
  <si>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</si>
  <si>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</si>
  <si>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</si>
  <si>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</si>
  <si>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</si>
  <si>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</si>
  <si>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</si>
  <si>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</si>
  <si>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</si>
  <si>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</si>
  <si>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</si>
  <si>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</si>
  <si>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</si>
  <si>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</si>
  <si>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</si>
  <si>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</si>
  <si>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</si>
  <si>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</si>
  <si>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</si>
  <si>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</si>
  <si>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</si>
  <si>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</si>
  <si>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</si>
  <si>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</si>
  <si>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</si>
  <si>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</si>
  <si>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</si>
  <si>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</si>
  <si>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</si>
  <si>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</si>
  <si>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</si>
  <si>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</si>
  <si>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</si>
  <si>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</si>
  <si>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</si>
  <si>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</si>
  <si>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</si>
  <si>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</si>
  <si>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</si>
  <si>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</si>
  <si>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</si>
  <si>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</si>
  <si>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</si>
  <si>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</si>
  <si>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</si>
  <si>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</si>
  <si>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</si>
  <si>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</si>
  <si>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</si>
  <si>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</si>
  <si>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</si>
  <si>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</si>
  <si>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</si>
  <si>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</si>
  <si>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</si>
  <si>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</si>
  <si>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</si>
  <si>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</si>
  <si>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</si>
  <si>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</si>
  <si>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</si>
  <si>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</si>
  <si>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</si>
  <si>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</si>
  <si>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</si>
  <si>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</si>
  <si>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</si>
  <si>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</si>
  <si>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</si>
  <si>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</si>
  <si>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</si>
  <si>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</si>
  <si>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</si>
  <si>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</si>
  <si>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</si>
  <si>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</si>
  <si>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</si>
  <si>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</si>
  <si>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</si>
  <si>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</si>
  <si>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</si>
  <si>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</si>
  <si>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</si>
  <si>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</si>
  <si>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</si>
  <si>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</si>
  <si>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</si>
  <si>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</si>
  <si>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</si>
  <si>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</si>
  <si>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</si>
  <si>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</si>
  <si>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</si>
  <si>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</si>
  <si>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</si>
  <si>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</si>
  <si>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</si>
  <si>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</si>
  <si>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</si>
  <si>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</si>
  <si>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</si>
  <si>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</si>
  <si>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</si>
  <si>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</si>
  <si>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</si>
  <si>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</si>
  <si>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</si>
  <si>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</si>
  <si>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</si>
  <si>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</si>
  <si>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</si>
  <si>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</si>
  <si>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</si>
  <si>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</si>
  <si>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</si>
  <si>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</si>
  <si>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</si>
  <si>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</si>
  <si>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</si>
  <si>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</si>
  <si>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</si>
  <si>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</si>
  <si>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</si>
  <si>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</si>
  <si>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</si>
  <si>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</si>
  <si>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</si>
  <si>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</si>
  <si>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</si>
  <si>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</si>
  <si>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</si>
  <si>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</si>
  <si>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</si>
  <si>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</si>
  <si>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</si>
  <si>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</si>
  <si>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</si>
  <si>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</si>
  <si>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</si>
  <si>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</si>
  <si>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</si>
  <si>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</si>
  <si>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</si>
  <si>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</si>
  <si>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</si>
  <si>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</si>
  <si>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</si>
  <si>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</si>
  <si>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</si>
  <si>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</si>
  <si>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</si>
  <si>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</si>
  <si>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</si>
  <si>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</si>
  <si>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</si>
  <si>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</si>
  <si>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</si>
  <si>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</si>
  <si>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</si>
  <si>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</si>
  <si>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</si>
  <si>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</si>
  <si>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</si>
  <si>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</si>
  <si>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</si>
  <si>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</si>
  <si>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</si>
  <si>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</si>
  <si>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</si>
  <si>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</si>
  <si>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</si>
  <si>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</si>
  <si>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</si>
  <si>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</si>
  <si>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</si>
  <si>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</si>
  <si>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</si>
  <si>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</si>
  <si>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</si>
  <si>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</si>
  <si>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</si>
  <si>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</si>
  <si>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</si>
  <si>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</si>
  <si>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</si>
  <si>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</si>
  <si>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</si>
  <si>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</si>
  <si>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</si>
  <si>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</si>
  <si>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</si>
  <si>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</si>
  <si>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</si>
  <si>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</si>
  <si>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</si>
  <si>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</si>
  <si>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</si>
  <si>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</si>
  <si>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</si>
  <si>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</si>
  <si>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</si>
  <si>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</si>
  <si>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</si>
  <si>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</si>
  <si>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</si>
  <si>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</si>
  <si>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</si>
  <si>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</si>
  <si>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</si>
  <si>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</si>
  <si>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</si>
  <si>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</si>
  <si>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</si>
  <si>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</si>
  <si>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</si>
  <si>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</si>
  <si>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</si>
  <si>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</si>
  <si>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</si>
  <si>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</si>
  <si>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</si>
  <si>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</si>
  <si>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</si>
  <si>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</si>
  <si>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</si>
  <si>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</si>
  <si>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</si>
  <si>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</si>
  <si>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</si>
  <si>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</si>
  <si>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</si>
  <si>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</si>
  <si>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</si>
  <si>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</si>
  <si>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</si>
  <si>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</si>
  <si>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</si>
  <si>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</si>
  <si>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</si>
  <si>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</si>
  <si>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</si>
  <si>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</si>
  <si>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</si>
  <si>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</si>
  <si>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</si>
  <si>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</si>
  <si>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</si>
  <si>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</si>
  <si>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</si>
  <si>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</si>
  <si>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</si>
  <si>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</si>
  <si>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</si>
  <si>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</si>
  <si>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</si>
  <si>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</si>
  <si>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</si>
  <si>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</si>
  <si>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</si>
  <si>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</si>
  <si>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</si>
  <si>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</si>
  <si>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</si>
  <si>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</si>
  <si>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</si>
  <si>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</si>
  <si>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</si>
  <si>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</si>
  <si>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</si>
  <si>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</si>
  <si>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</si>
  <si>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</si>
  <si>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</si>
  <si>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</si>
  <si>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</si>
  <si>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</si>
  <si>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</si>
  <si>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</si>
  <si>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</si>
  <si>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</si>
  <si>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</si>
  <si>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</si>
  <si>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</si>
  <si>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</si>
  <si>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</si>
  <si>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</si>
  <si>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</si>
  <si>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</si>
  <si>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</si>
  <si>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</si>
  <si>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</si>
  <si>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</si>
  <si>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</si>
  <si>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</si>
  <si>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</si>
  <si>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</si>
  <si>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</si>
  <si>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</si>
  <si>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</si>
  <si>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</si>
  <si>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</si>
  <si>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</si>
  <si>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</si>
  <si>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</si>
  <si>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</si>
  <si>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</si>
  <si>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</si>
  <si>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</si>
  <si>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</si>
  <si>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</si>
  <si>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</si>
  <si>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</si>
  <si>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</si>
  <si>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</si>
  <si>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</si>
  <si>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</si>
  <si>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</si>
  <si>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</si>
  <si>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</si>
  <si>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</si>
  <si>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</si>
  <si>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</si>
  <si>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</si>
  <si>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</si>
  <si>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</si>
  <si>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</si>
  <si>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</si>
  <si>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</si>
  <si>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</si>
  <si>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</si>
  <si>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</si>
  <si>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</si>
  <si>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</si>
  <si>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</si>
  <si>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</si>
  <si>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</si>
  <si>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</si>
  <si>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</si>
  <si>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</si>
  <si>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</si>
  <si>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</si>
  <si>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</si>
  <si>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</si>
  <si>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</si>
  <si>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</si>
  <si>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</si>
  <si>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</si>
  <si>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</si>
  <si>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</si>
  <si>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</si>
  <si>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</si>
  <si>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</si>
  <si>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</si>
  <si>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</si>
  <si>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</si>
  <si>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</si>
  <si>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</si>
  <si>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</si>
  <si>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</si>
  <si>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</si>
  <si>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</si>
  <si>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</si>
  <si>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</si>
  <si>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</si>
  <si>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</si>
  <si>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</si>
  <si>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</si>
  <si>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</si>
  <si>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</si>
  <si>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</si>
  <si>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</si>
  <si>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</si>
  <si>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</si>
  <si>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</si>
  <si>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</si>
  <si>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</si>
  <si>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</si>
  <si>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</si>
  <si>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</si>
  <si>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</si>
  <si>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</si>
  <si>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</si>
  <si>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</si>
  <si>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</si>
  <si>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</si>
  <si>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</si>
  <si>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</si>
  <si>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</si>
  <si>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</si>
  <si>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</si>
  <si>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</si>
  <si>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</si>
  <si>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</si>
  <si>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</si>
  <si>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</si>
  <si>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</si>
  <si>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</si>
  <si>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</si>
  <si>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</si>
  <si>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</si>
  <si>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</si>
  <si>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</si>
  <si>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</si>
  <si>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</si>
  <si>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</si>
  <si>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</si>
  <si>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</si>
  <si>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</si>
  <si>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</si>
  <si>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</si>
  <si>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</si>
  <si>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</si>
  <si>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</si>
  <si>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</si>
  <si>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</si>
  <si>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</si>
  <si>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</si>
  <si>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</si>
  <si>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</si>
  <si>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</si>
  <si>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</si>
  <si>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</si>
  <si>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</si>
  <si>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</si>
  <si>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</si>
  <si>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</si>
  <si>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</si>
  <si>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</si>
  <si>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</si>
  <si>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</si>
  <si>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</si>
  <si>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</si>
  <si>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</si>
  <si>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</si>
  <si>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</si>
  <si>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</si>
  <si>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</si>
  <si>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</si>
  <si>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</si>
  <si>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</si>
  <si>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</si>
  <si>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</si>
  <si>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</si>
  <si>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</si>
  <si>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</si>
  <si>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</si>
  <si>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</si>
  <si>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</si>
  <si>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</si>
  <si>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</si>
  <si>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</si>
  <si>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</si>
  <si>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</si>
  <si>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</si>
  <si>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</si>
  <si>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</si>
  <si>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</si>
  <si>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</si>
  <si>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</si>
  <si>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</si>
  <si>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</si>
  <si>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</si>
  <si>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</si>
  <si>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</si>
  <si>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</si>
  <si>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</si>
  <si>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</si>
  <si>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</si>
  <si>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</si>
  <si>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</si>
  <si>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</si>
  <si>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</si>
  <si>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</si>
  <si>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</si>
  <si>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</si>
  <si>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</si>
  <si>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</si>
  <si>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</si>
  <si>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</si>
  <si>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</si>
  <si>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</si>
  <si>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</si>
  <si>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</si>
  <si>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</si>
  <si>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</si>
  <si>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</si>
  <si>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</si>
  <si>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</si>
  <si>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</si>
  <si>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</si>
  <si>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</si>
  <si>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</si>
  <si>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</si>
  <si>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</si>
  <si>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</si>
  <si>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</si>
  <si>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</si>
  <si>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</si>
  <si>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</si>
  <si>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</si>
  <si>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</si>
  <si>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</si>
  <si>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</si>
  <si>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</si>
  <si>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</si>
  <si>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</si>
  <si>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</si>
  <si>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</si>
  <si>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</si>
  <si>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</si>
  <si>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</si>
  <si>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</si>
  <si>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</si>
  <si>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</si>
  <si>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</si>
  <si>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</si>
  <si>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</si>
  <si>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</si>
  <si>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</si>
  <si>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</si>
  <si>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</si>
  <si>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</si>
  <si>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</si>
  <si>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</si>
  <si>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</si>
  <si>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</si>
  <si>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</si>
  <si>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</si>
  <si>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</si>
  <si>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</si>
  <si>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</si>
  <si>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</si>
  <si>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</si>
  <si>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</si>
  <si>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</si>
  <si>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</si>
  <si>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</si>
  <si>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</si>
  <si>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</si>
  <si>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</si>
  <si>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</si>
  <si>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</si>
  <si>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</si>
  <si>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</si>
  <si>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</si>
  <si>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</si>
  <si>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</si>
  <si>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</si>
  <si>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</si>
  <si>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</si>
  <si>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</si>
  <si>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</si>
  <si>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</si>
  <si>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</si>
  <si>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</si>
  <si>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</si>
  <si>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</si>
  <si>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</si>
  <si>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</si>
  <si>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</si>
  <si>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</si>
  <si>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</si>
  <si>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</si>
  <si>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</si>
  <si>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</si>
  <si>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</si>
  <si>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</si>
  <si>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</si>
  <si>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</si>
  <si>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</si>
  <si>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</si>
  <si>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</si>
  <si>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</si>
  <si>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</si>
  <si>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</si>
  <si>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</si>
  <si>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</si>
  <si>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</si>
  <si>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</si>
  <si>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</si>
  <si>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</si>
  <si>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</si>
  <si>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</si>
  <si>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</si>
  <si>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</si>
  <si>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</si>
  <si>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</si>
  <si>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</si>
  <si>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</si>
  <si>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</si>
  <si>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</si>
  <si>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</si>
  <si>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</si>
  <si>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</si>
  <si>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</si>
  <si>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</si>
  <si>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</si>
  <si>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</si>
  <si>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</si>
  <si>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</si>
  <si>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</si>
  <si>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</si>
  <si>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</si>
  <si>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</si>
  <si>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</si>
  <si>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</si>
  <si>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</si>
  <si>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</si>
  <si>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</si>
  <si>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</si>
  <si>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</si>
  <si>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</si>
  <si>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</si>
  <si>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</si>
  <si>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</si>
  <si>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</si>
  <si>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</si>
  <si>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</si>
  <si>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</si>
  <si>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</si>
  <si>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</si>
  <si>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</si>
  <si>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</si>
  <si>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</si>
  <si>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</si>
  <si>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</si>
  <si>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</si>
  <si>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</si>
  <si>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</si>
  <si>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</si>
  <si>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</si>
  <si>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</si>
  <si>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</si>
  <si>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</si>
  <si>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</si>
  <si>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</si>
  <si>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</si>
  <si>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</si>
  <si>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</si>
  <si>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</si>
  <si>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</si>
  <si>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</si>
  <si>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</si>
  <si>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</si>
  <si>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</si>
  <si>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</si>
  <si>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</si>
  <si>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</si>
  <si>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</si>
  <si>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</si>
  <si>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</si>
  <si>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</si>
  <si>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</si>
  <si>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</si>
  <si>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</si>
  <si>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</si>
  <si>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</si>
  <si>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</si>
  <si>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</si>
  <si>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</si>
  <si>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</si>
  <si>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</si>
  <si>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</si>
  <si>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</si>
  <si>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</si>
  <si>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</si>
  <si>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</si>
  <si>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</si>
  <si>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</si>
  <si>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</si>
  <si>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</si>
  <si>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</si>
  <si>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</si>
  <si>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</si>
  <si>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</si>
  <si>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</si>
  <si>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</si>
  <si>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</si>
  <si>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</si>
  <si>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</si>
  <si>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</si>
  <si>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</si>
  <si>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</si>
  <si>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</si>
  <si>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</si>
  <si>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</si>
  <si>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</si>
  <si>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</si>
  <si>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</si>
  <si>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</si>
  <si>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</si>
  <si>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</si>
  <si>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</si>
  <si>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</si>
  <si>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</si>
  <si>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</si>
  <si>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</si>
  <si>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</si>
  <si>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</si>
  <si>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</si>
  <si>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</si>
  <si>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</si>
  <si>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</si>
  <si>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</si>
  <si>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</si>
  <si>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</si>
  <si>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</si>
  <si>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</si>
  <si>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</si>
  <si>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</si>
  <si>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</si>
  <si>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</si>
  <si>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</si>
  <si>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</si>
  <si>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</si>
  <si>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</si>
  <si>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</si>
  <si>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</si>
  <si>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</si>
  <si>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</si>
  <si>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</si>
  <si>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</si>
  <si>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</si>
  <si>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</si>
  <si>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</si>
  <si>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</si>
  <si>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</si>
  <si>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</si>
  <si>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</si>
  <si>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</si>
  <si>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</si>
  <si>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</si>
  <si>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</si>
  <si>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</si>
  <si>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</si>
  <si>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</si>
  <si>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</si>
  <si>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</si>
  <si>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</si>
  <si>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</si>
  <si>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</si>
  <si>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</si>
  <si>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</si>
  <si>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</si>
  <si>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</si>
  <si>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</si>
  <si>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</si>
  <si>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</si>
  <si>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</si>
  <si>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</si>
  <si>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</si>
  <si>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</si>
  <si>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</si>
  <si>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</si>
  <si>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</si>
  <si>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</si>
  <si>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</si>
  <si>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</si>
  <si>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</si>
  <si>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</si>
  <si>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</si>
  <si>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</si>
  <si>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</si>
  <si>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</si>
  <si>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</si>
  <si>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</si>
  <si>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</si>
  <si>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</si>
  <si>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</si>
  <si>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</si>
  <si>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</si>
  <si>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</si>
  <si>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</si>
  <si>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</si>
  <si>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</si>
  <si>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</si>
  <si>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</si>
  <si>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</si>
  <si>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</si>
  <si>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</si>
  <si>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</si>
  <si>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</si>
  <si>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</si>
  <si>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</si>
  <si>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</si>
  <si>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</si>
  <si>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</si>
  <si>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</si>
  <si>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</si>
  <si>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</si>
  <si>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</si>
  <si>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</si>
  <si>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</si>
  <si>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</si>
  <si>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</si>
  <si>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</si>
  <si>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</si>
  <si>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</si>
  <si>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</si>
  <si>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</si>
  <si>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</si>
  <si>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</si>
  <si>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</si>
  <si>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</si>
  <si>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</si>
  <si>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</si>
  <si>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</si>
  <si>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</si>
  <si>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</si>
  <si>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</si>
  <si>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</si>
  <si>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</si>
  <si>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</si>
  <si>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</si>
  <si>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</si>
  <si>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</si>
  <si>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</si>
  <si>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</si>
  <si>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</si>
  <si>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</si>
  <si>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</si>
  <si>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</si>
  <si>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</si>
  <si>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</si>
  <si>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</si>
  <si>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</si>
  <si>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</si>
  <si>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</si>
  <si>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</si>
  <si>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</si>
  <si>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</si>
  <si>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</si>
  <si>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</si>
  <si>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</si>
  <si>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</si>
  <si>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</si>
  <si>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</si>
  <si>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</si>
  <si>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</si>
  <si>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</si>
  <si>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</si>
  <si>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</si>
  <si>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</si>
  <si>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</si>
  <si>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</si>
  <si>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</si>
  <si>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</si>
  <si>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</si>
  <si>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</si>
  <si>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</si>
  <si>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</si>
  <si>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</si>
  <si>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</si>
  <si>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</si>
  <si>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</si>
  <si>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</si>
  <si>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</si>
  <si>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</si>
  <si>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</si>
  <si>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</si>
  <si>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</si>
  <si>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</si>
  <si>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</si>
  <si>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</si>
  <si>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</si>
  <si>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</si>
  <si>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</si>
  <si>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</si>
  <si>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</si>
  <si>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</si>
  <si>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</si>
  <si>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</si>
  <si>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</si>
  <si>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</si>
  <si>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</si>
  <si>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</si>
  <si>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</si>
  <si>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</si>
  <si>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</si>
  <si>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</si>
  <si>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</si>
  <si>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</si>
  <si>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</si>
  <si>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</si>
  <si>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</si>
  <si>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</si>
  <si>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</si>
  <si>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</si>
  <si>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</si>
  <si>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</si>
  <si>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</si>
  <si>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</si>
  <si>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</si>
  <si>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</si>
  <si>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</si>
  <si>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</si>
  <si>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</si>
  <si>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</si>
  <si>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</si>
  <si>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</si>
  <si>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</si>
  <si>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</si>
  <si>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</si>
  <si>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</si>
  <si>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</si>
  <si>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</si>
  <si>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</si>
  <si>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</si>
  <si>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</si>
  <si>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</si>
  <si>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</si>
  <si>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</si>
  <si>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</si>
  <si>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</si>
  <si>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</si>
  <si>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</si>
  <si>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</si>
  <si>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</si>
  <si>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</si>
  <si>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</si>
  <si>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</si>
  <si>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</si>
  <si>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</si>
  <si>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</si>
  <si>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</si>
  <si>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</si>
  <si>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</si>
  <si>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</si>
  <si>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</si>
  <si>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</si>
  <si>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</si>
  <si>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</si>
  <si>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</si>
  <si>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</si>
  <si>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</si>
  <si>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</si>
  <si>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</si>
  <si>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</si>
  <si>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</si>
  <si>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</si>
  <si>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</si>
  <si>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</si>
  <si>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</si>
  <si>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</si>
  <si>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</si>
  <si>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</si>
  <si>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</si>
  <si>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</si>
  <si>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</si>
  <si>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</si>
  <si>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</si>
  <si>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</si>
  <si>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</si>
  <si>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</si>
  <si>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</si>
  <si>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</si>
  <si>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</si>
  <si>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</si>
  <si>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</si>
  <si>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</si>
  <si>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</si>
  <si>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</si>
  <si>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</si>
  <si>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</si>
  <si>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</si>
  <si>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</si>
  <si>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</si>
  <si>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</si>
  <si>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</si>
  <si>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</si>
  <si>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</si>
  <si>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</si>
  <si>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</si>
  <si>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</si>
  <si>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</si>
  <si>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</si>
  <si>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</si>
  <si>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</si>
  <si>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</si>
  <si>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</si>
  <si>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</si>
  <si>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</si>
  <si>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</si>
  <si>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</si>
  <si>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</si>
  <si>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</si>
  <si>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</si>
  <si>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</si>
  <si>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</si>
  <si>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</si>
  <si>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</si>
  <si>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</si>
  <si>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</si>
  <si>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</si>
  <si>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</si>
  <si>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</si>
  <si>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</si>
  <si>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</si>
  <si>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</si>
  <si>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</si>
  <si>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</si>
  <si>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</si>
  <si>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</si>
  <si>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</si>
  <si>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</si>
  <si>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</si>
  <si>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</si>
  <si>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</si>
  <si>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</si>
  <si>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</si>
  <si>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</si>
  <si>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</si>
  <si>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</si>
  <si>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</si>
  <si>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</si>
  <si>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</si>
  <si>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</si>
  <si>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</si>
  <si>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</si>
  <si>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</si>
  <si>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</si>
  <si>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</si>
  <si>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</si>
  <si>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</si>
  <si>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</si>
  <si>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</si>
  <si>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</si>
  <si>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</si>
  <si>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</si>
  <si>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</si>
  <si>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</si>
  <si>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</si>
  <si>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</si>
  <si>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</si>
  <si>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</si>
  <si>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</si>
  <si>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</si>
  <si>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</si>
  <si>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</si>
  <si>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</si>
  <si>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</si>
  <si>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</si>
  <si>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</si>
  <si>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</si>
  <si>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</si>
  <si>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</si>
  <si>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</si>
  <si>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</si>
  <si>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</si>
  <si>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</si>
  <si>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</si>
  <si>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</si>
  <si>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</si>
  <si>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</si>
  <si>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</si>
  <si>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</si>
  <si>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</si>
  <si>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</si>
  <si>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</si>
  <si>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</si>
  <si>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</si>
  <si>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</si>
  <si>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</si>
  <si>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</si>
  <si>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</si>
  <si>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</si>
  <si>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</si>
  <si>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</si>
  <si>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</si>
  <si>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</si>
  <si>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</si>
  <si>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</si>
  <si>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</si>
  <si>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</si>
  <si>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</si>
  <si>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</si>
  <si>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</si>
  <si>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</si>
  <si>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</si>
  <si>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</si>
  <si>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</si>
  <si>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</si>
  <si>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</si>
  <si>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</si>
  <si>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</si>
  <si>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</si>
  <si>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</si>
  <si>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</si>
  <si>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</si>
  <si>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</si>
  <si>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</si>
  <si>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</si>
  <si>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</si>
  <si>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</si>
  <si>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</si>
  <si>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</si>
  <si>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</si>
  <si>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</si>
  <si>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</si>
  <si>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</si>
  <si>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</si>
  <si>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</si>
  <si>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</si>
  <si>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</si>
  <si>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</si>
  <si>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</si>
  <si>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</si>
  <si>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</si>
  <si>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</si>
  <si>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</si>
  <si>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</si>
  <si>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</si>
  <si>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</si>
  <si>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</si>
  <si>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</si>
  <si>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</si>
  <si>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</si>
  <si>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</si>
  <si>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</si>
  <si>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</si>
  <si>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</si>
  <si>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</si>
  <si>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</si>
  <si>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</si>
  <si>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</si>
  <si>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</si>
  <si>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</si>
  <si>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</si>
  <si>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</si>
  <si>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</si>
  <si>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</si>
  <si>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</si>
  <si>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</si>
  <si>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</si>
  <si>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</si>
  <si>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</si>
  <si>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</si>
  <si>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</si>
  <si>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</si>
  <si>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</si>
  <si>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</si>
  <si>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</si>
  <si>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</si>
  <si>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</si>
  <si>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</si>
  <si>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</si>
  <si>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</si>
  <si>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</si>
  <si>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</si>
  <si>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</si>
  <si>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</si>
  <si>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</si>
  <si>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</si>
  <si>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</si>
  <si>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</si>
  <si>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</si>
  <si>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</si>
  <si>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</si>
  <si>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</si>
  <si>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</si>
  <si>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</si>
  <si>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</si>
  <si>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</si>
  <si>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</si>
  <si>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</si>
  <si>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</si>
  <si>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</si>
  <si>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</si>
  <si>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</si>
  <si>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</si>
  <si>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</si>
  <si>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</si>
  <si>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</si>
  <si>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</si>
  <si>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</si>
  <si>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</si>
  <si>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</si>
  <si>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</si>
  <si>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</si>
  <si>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</si>
  <si>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</si>
  <si>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</si>
  <si>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</si>
  <si>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</si>
  <si>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</si>
  <si>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</si>
  <si>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</si>
  <si>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</si>
  <si>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</si>
  <si>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</si>
  <si>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</si>
  <si>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</si>
  <si>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</si>
  <si>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</si>
  <si>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</si>
  <si>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</si>
  <si>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</si>
  <si>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</si>
  <si>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</si>
  <si>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</si>
  <si>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</si>
  <si>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</si>
  <si>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</si>
  <si>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</si>
  <si>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</si>
  <si>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</si>
  <si>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</si>
  <si>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</si>
  <si>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</si>
  <si>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</si>
  <si>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</si>
  <si>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</si>
  <si>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</si>
  <si>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</si>
  <si>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</si>
  <si>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</si>
  <si>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</si>
  <si>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</si>
  <si>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</si>
  <si>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</si>
  <si>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</si>
  <si>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</si>
  <si>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</si>
  <si>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</si>
  <si>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</si>
  <si>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</si>
  <si>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</si>
  <si>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</si>
  <si>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</si>
  <si>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</si>
  <si>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</si>
  <si>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</si>
  <si>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</si>
  <si>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</si>
  <si>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</si>
  <si>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</si>
  <si>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</si>
  <si>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</si>
  <si>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</si>
  <si>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</si>
  <si>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</si>
  <si>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</si>
  <si>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</si>
  <si>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</si>
  <si>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</si>
  <si>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</si>
  <si>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</si>
  <si>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</si>
  <si>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</si>
  <si>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</si>
  <si>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</si>
  <si>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</si>
  <si>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</si>
  <si>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</si>
  <si>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</si>
  <si>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</si>
  <si>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</si>
  <si>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</si>
  <si>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</si>
  <si>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</si>
  <si>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</si>
  <si>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</si>
  <si>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</si>
  <si>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</si>
  <si>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</si>
  <si>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</si>
  <si>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</si>
  <si>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</si>
  <si>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</si>
  <si>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</si>
  <si>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</si>
  <si>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</si>
  <si>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</si>
  <si>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</si>
  <si>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</si>
  <si>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</si>
  <si>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</si>
  <si>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</si>
  <si>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</si>
  <si>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</si>
  <si>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</si>
  <si>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</si>
  <si>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</si>
  <si>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</si>
  <si>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</si>
  <si>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</si>
  <si>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</si>
  <si>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</si>
  <si>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</si>
  <si>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</si>
  <si>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</si>
  <si>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</si>
  <si>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</si>
  <si>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</si>
  <si>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</si>
  <si>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</si>
  <si>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</si>
  <si>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</si>
  <si>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</si>
  <si>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</si>
  <si>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</si>
  <si>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</si>
  <si>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</si>
  <si>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</si>
  <si>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</si>
  <si>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</si>
  <si>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</si>
  <si>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</si>
  <si>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</si>
  <si>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</si>
  <si>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</si>
  <si>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</si>
  <si>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</si>
  <si>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</si>
  <si>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</si>
  <si>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</si>
  <si>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</si>
  <si>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</si>
  <si>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</si>
  <si>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</si>
  <si>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</si>
  <si>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</si>
  <si>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</si>
  <si>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</si>
  <si>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</si>
  <si>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</si>
  <si>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</si>
  <si>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</si>
  <si>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</si>
  <si>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</si>
  <si>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</si>
  <si>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</si>
  <si>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</si>
  <si>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</si>
  <si>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</si>
  <si>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</si>
  <si>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</si>
  <si>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</si>
  <si>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</si>
  <si>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</si>
  <si>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</si>
  <si>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</si>
  <si>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</si>
  <si>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</si>
  <si>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</si>
  <si>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</si>
  <si>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</si>
  <si>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</si>
  <si>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</si>
  <si>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</si>
  <si>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</si>
  <si>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</si>
  <si>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</si>
  <si>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</si>
  <si>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</si>
  <si>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</si>
  <si>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</si>
  <si>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</si>
  <si>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</si>
  <si>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</si>
  <si>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</si>
  <si>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</si>
  <si>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</si>
  <si>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</si>
  <si>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</si>
  <si>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</si>
  <si>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</si>
  <si>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</si>
  <si>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</si>
  <si>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</si>
  <si>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</si>
  <si>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</si>
  <si>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</si>
  <si>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</si>
  <si>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</si>
  <si>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</si>
  <si>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</si>
  <si>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</si>
  <si>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</si>
  <si>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</si>
  <si>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</si>
  <si>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</si>
  <si>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</si>
  <si>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</si>
  <si>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</si>
  <si>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</si>
  <si>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</si>
  <si>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</si>
  <si>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</si>
  <si>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</si>
  <si>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</si>
  <si>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</si>
  <si>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</si>
  <si>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</si>
  <si>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</si>
  <si>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</si>
  <si>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</si>
  <si>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</si>
  <si>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</si>
  <si>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</si>
  <si>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</si>
  <si>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</si>
  <si>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</si>
  <si>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</si>
  <si>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</si>
  <si>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</si>
  <si>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</si>
  <si>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</si>
  <si>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</si>
  <si>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</si>
  <si>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</si>
  <si>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</si>
  <si>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</si>
  <si>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</si>
  <si>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</si>
  <si>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</si>
  <si>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</si>
  <si>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</si>
  <si>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</si>
  <si>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</si>
  <si>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</si>
  <si>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</si>
  <si>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</si>
  <si>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</si>
  <si>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</si>
  <si>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</si>
  <si>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</si>
  <si>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</si>
  <si>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</si>
  <si>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</si>
  <si>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</si>
  <si>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</si>
  <si>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</si>
  <si>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</si>
  <si>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</si>
  <si>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</si>
  <si>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</si>
  <si>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</si>
  <si>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</si>
  <si>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</si>
  <si>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</si>
  <si>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</si>
  <si>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</si>
  <si>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</si>
  <si>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</si>
  <si>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</si>
  <si>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</si>
  <si>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</si>
  <si>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</si>
  <si>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</si>
  <si>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</si>
  <si>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</si>
  <si>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</si>
  <si>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</si>
  <si>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</si>
  <si>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</si>
  <si>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</si>
  <si>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</si>
  <si>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</si>
  <si>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</si>
  <si>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</si>
  <si>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</si>
  <si>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</si>
  <si>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</si>
  <si>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</si>
  <si>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</si>
  <si>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</si>
  <si>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</si>
  <si>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</si>
  <si>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</si>
  <si>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</si>
  <si>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</si>
  <si>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</si>
  <si>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</si>
  <si>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</si>
  <si>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</si>
  <si>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</si>
  <si>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</si>
  <si>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</si>
  <si>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</si>
  <si>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</si>
  <si>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</si>
  <si>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</si>
  <si>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</si>
  <si>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</si>
  <si>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</si>
  <si>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</si>
  <si>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</si>
  <si>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</si>
  <si>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</si>
  <si>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</si>
  <si>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</si>
  <si>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</si>
  <si>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</si>
  <si>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</si>
  <si>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</si>
  <si>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</si>
  <si>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</si>
  <si>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</si>
  <si>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</si>
  <si>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</si>
  <si>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</si>
  <si>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</si>
  <si>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</si>
  <si>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</si>
  <si>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</si>
  <si>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</si>
  <si>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</si>
  <si>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</si>
  <si>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</si>
  <si>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</si>
  <si>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</si>
  <si>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</si>
  <si>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</si>
  <si>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</si>
  <si>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</si>
  <si>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</si>
  <si>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</si>
  <si>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</si>
  <si>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</si>
  <si>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</si>
  <si>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</si>
  <si>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</si>
  <si>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</si>
  <si>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</si>
  <si>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</si>
  <si>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</si>
  <si>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</si>
  <si>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</si>
  <si>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</si>
  <si>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</si>
  <si>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</si>
  <si>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</si>
  <si>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</si>
  <si>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</si>
  <si>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</si>
  <si>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</si>
  <si>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</si>
  <si>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</si>
  <si>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</si>
  <si>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</si>
  <si>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</si>
  <si>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</si>
  <si>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</si>
  <si>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</si>
  <si>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</si>
  <si>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</si>
  <si>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</si>
  <si>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</si>
  <si>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</si>
  <si>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</si>
  <si>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</si>
  <si>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</si>
  <si>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</si>
  <si>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</si>
  <si>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</si>
  <si>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</si>
  <si>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</si>
  <si>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</si>
  <si>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</si>
  <si>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</si>
  <si>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</si>
  <si>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</si>
  <si>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</si>
  <si>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</si>
  <si>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</si>
  <si>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</si>
  <si>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</si>
  <si>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</si>
  <si>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</si>
  <si>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</si>
  <si>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</si>
  <si>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</si>
  <si>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</si>
  <si>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</si>
  <si>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</si>
  <si>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</si>
  <si>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</si>
  <si>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</si>
  <si>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</si>
  <si>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</si>
  <si>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</si>
  <si>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</si>
  <si>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</si>
  <si>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</si>
  <si>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</si>
  <si>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</si>
  <si>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</si>
  <si>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</si>
  <si>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</si>
  <si>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</si>
  <si>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</si>
  <si>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</si>
  <si>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</si>
  <si>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</si>
  <si>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</si>
  <si>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</si>
  <si>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</si>
  <si>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</si>
  <si>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</si>
  <si>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</si>
  <si>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</si>
  <si>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</si>
  <si>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</si>
  <si>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</si>
  <si>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</si>
  <si>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</si>
  <si>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</si>
  <si>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</si>
  <si>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</si>
  <si>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</si>
  <si>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</si>
  <si>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</si>
  <si>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</si>
  <si>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</si>
  <si>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</si>
  <si>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</si>
  <si>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</si>
  <si>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</si>
  <si>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</si>
  <si>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</si>
  <si>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</si>
  <si>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</si>
  <si>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</si>
  <si>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</si>
  <si>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</si>
  <si>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</si>
  <si>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</si>
  <si>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</si>
  <si>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</si>
  <si>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</si>
  <si>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</si>
  <si>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</si>
  <si>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</si>
  <si>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</si>
  <si>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</si>
  <si>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</si>
  <si>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</si>
  <si>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</si>
  <si>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</si>
  <si>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</si>
  <si>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</si>
  <si>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</si>
  <si>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</si>
  <si>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</si>
  <si>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</si>
  <si>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</si>
  <si>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</si>
  <si>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</si>
  <si>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</si>
  <si>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</si>
  <si>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</si>
  <si>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</si>
  <si>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</si>
  <si>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</si>
  <si>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</si>
  <si>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</si>
  <si>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</si>
  <si>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</si>
  <si>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</si>
  <si>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</si>
  <si>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</si>
  <si>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</si>
  <si>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</si>
  <si>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</si>
  <si>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</si>
  <si>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</si>
  <si>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</si>
  <si>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</si>
  <si>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</si>
  <si>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</si>
  <si>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</si>
  <si>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</si>
  <si>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</si>
  <si>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</si>
  <si>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</si>
  <si>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</si>
  <si>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</si>
  <si>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</si>
  <si>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</si>
  <si>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</si>
  <si>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</si>
  <si>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</si>
  <si>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</si>
  <si>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</si>
  <si>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</si>
  <si>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</si>
  <si>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</si>
  <si>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</si>
  <si>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</si>
  <si>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</si>
  <si>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</si>
  <si>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</si>
  <si>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</si>
  <si>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</si>
  <si>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</si>
  <si>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</si>
  <si>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</si>
  <si>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</si>
  <si>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</si>
  <si>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</si>
  <si>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</si>
  <si>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</si>
  <si>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</si>
  <si>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</si>
  <si>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</si>
  <si>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</si>
  <si>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</si>
  <si>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</si>
  <si>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</si>
  <si>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</si>
  <si>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</si>
  <si>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</si>
  <si>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</si>
  <si>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</si>
  <si>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</si>
  <si>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</si>
  <si>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</si>
  <si>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</si>
  <si>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</si>
  <si>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</si>
  <si>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</si>
  <si>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</si>
  <si>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</si>
  <si>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</si>
  <si>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</si>
  <si>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</si>
  <si>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</si>
  <si>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</si>
  <si>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</si>
  <si>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</si>
  <si>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</si>
  <si>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</si>
  <si>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</si>
  <si>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</si>
  <si>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</si>
  <si>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</si>
  <si>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</si>
  <si>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</si>
  <si>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</si>
  <si>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</si>
  <si>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</si>
  <si>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</si>
  <si>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</si>
  <si>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</si>
  <si>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</si>
  <si>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</si>
  <si>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</si>
  <si>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</si>
  <si>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</si>
  <si>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</si>
  <si>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</si>
  <si>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</si>
  <si>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</si>
  <si>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</si>
  <si>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</si>
  <si>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</si>
  <si>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</si>
  <si>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</si>
  <si>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</si>
  <si>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</si>
  <si>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</si>
  <si>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</si>
  <si>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</si>
  <si>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</si>
  <si>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</si>
  <si>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</si>
  <si>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</si>
  <si>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</si>
  <si>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</si>
  <si>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</si>
  <si>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</si>
  <si>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</si>
  <si>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</si>
  <si>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</si>
  <si>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</si>
  <si>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</si>
  <si>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</si>
  <si>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</si>
  <si>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</si>
  <si>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</si>
  <si>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</si>
  <si>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</si>
  <si>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</si>
  <si>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</si>
  <si>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</si>
  <si>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</si>
  <si>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</si>
  <si>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</si>
  <si>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</si>
  <si>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</si>
  <si>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</si>
  <si>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</si>
  <si>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</si>
  <si>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</si>
  <si>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</si>
  <si>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</si>
  <si>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</si>
  <si>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</si>
  <si>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</si>
  <si>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</si>
  <si>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</si>
  <si>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</si>
  <si>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</si>
  <si>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</si>
  <si>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</si>
  <si>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</si>
  <si>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</si>
  <si>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</si>
  <si>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</si>
  <si>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</si>
  <si>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</si>
  <si>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</si>
  <si>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</si>
  <si>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</si>
  <si>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</si>
  <si>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</si>
  <si>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</si>
  <si>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</si>
  <si>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</si>
  <si>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</si>
  <si>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</si>
  <si>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</si>
  <si>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</si>
  <si>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</si>
  <si>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</si>
  <si>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</si>
  <si>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</si>
  <si>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</si>
  <si>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</si>
  <si>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</si>
  <si>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</si>
  <si>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</si>
  <si>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</si>
  <si>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</si>
  <si>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</si>
  <si>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</si>
  <si>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</si>
  <si>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</si>
  <si>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</si>
  <si>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</si>
  <si>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</si>
  <si>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</si>
  <si>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</si>
  <si>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</si>
  <si>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</si>
  <si>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</si>
  <si>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</si>
  <si>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</si>
  <si>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</si>
  <si>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</si>
  <si>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</si>
  <si>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</si>
  <si>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</si>
  <si>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</si>
  <si>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</si>
  <si>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</si>
  <si>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</si>
  <si>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</si>
  <si>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</si>
  <si>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</si>
  <si>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</si>
  <si>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</si>
  <si>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</si>
  <si>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</si>
  <si>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</si>
  <si>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</si>
  <si>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</si>
  <si>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</si>
  <si>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</si>
  <si>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</si>
  <si>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</si>
  <si>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</si>
  <si>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</si>
  <si>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</si>
  <si>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</si>
  <si>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</si>
  <si>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</si>
  <si>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</si>
  <si>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</si>
  <si>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</si>
  <si>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</si>
  <si>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</si>
  <si>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</si>
  <si>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</si>
  <si>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</si>
  <si>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</si>
  <si>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</si>
  <si>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</si>
  <si>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</si>
  <si>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</si>
  <si>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</si>
  <si>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</si>
  <si>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</si>
  <si>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</si>
  <si>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</si>
  <si>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</si>
  <si>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</si>
  <si>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</si>
  <si>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</si>
  <si>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</si>
  <si>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</si>
  <si>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</si>
  <si>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</si>
  <si>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</si>
  <si>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</si>
  <si>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</si>
  <si>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</si>
  <si>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</si>
  <si>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</si>
  <si>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</si>
  <si>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</si>
  <si>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</si>
  <si>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</si>
  <si>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</si>
  <si>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</si>
  <si>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</si>
  <si>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</si>
  <si>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</si>
  <si>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</si>
  <si>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</si>
  <si>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</si>
  <si>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</si>
  <si>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</si>
  <si>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</si>
  <si>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</si>
  <si>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</si>
  <si>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</si>
  <si>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</si>
  <si>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</si>
  <si>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</si>
  <si>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</si>
  <si>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</si>
  <si>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</si>
  <si>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</si>
  <si>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</si>
  <si>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</si>
  <si>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</si>
  <si>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</si>
  <si>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</si>
  <si>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</si>
  <si>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</si>
  <si>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</si>
  <si>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</si>
  <si>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</si>
  <si>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</si>
  <si>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</si>
  <si>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</si>
  <si>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</si>
  <si>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</si>
  <si>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</si>
  <si>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</si>
  <si>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</si>
  <si>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</si>
  <si>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</si>
  <si>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</si>
  <si>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</si>
  <si>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</si>
  <si>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</si>
  <si>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</si>
  <si>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</si>
  <si>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</si>
  <si>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</si>
  <si>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</si>
  <si>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</si>
  <si>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</si>
  <si>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</si>
  <si>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</si>
  <si>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</si>
  <si>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</si>
  <si>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</si>
  <si>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</si>
  <si>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</si>
  <si>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</si>
  <si>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</si>
  <si>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</si>
  <si>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</si>
  <si>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</si>
  <si>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</si>
  <si>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</si>
  <si>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</si>
  <si>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</si>
  <si>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</si>
  <si>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</si>
  <si>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</si>
  <si>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</si>
  <si>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</si>
  <si>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</si>
  <si>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</si>
  <si>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</si>
  <si>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</si>
  <si>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</si>
  <si>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</si>
  <si>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</si>
  <si>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</si>
  <si>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</si>
  <si>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</si>
  <si>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</si>
  <si>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</si>
  <si>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</si>
  <si>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</si>
  <si>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</si>
  <si>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</si>
  <si>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</si>
  <si>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</si>
  <si>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</si>
  <si>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</si>
  <si>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</si>
  <si>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</si>
  <si>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</si>
  <si>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</si>
  <si>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</si>
  <si>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</si>
  <si>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</si>
  <si>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</si>
  <si>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</si>
  <si>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</si>
  <si>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</si>
  <si>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</si>
  <si>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</si>
  <si>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</si>
  <si>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</si>
  <si>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</si>
  <si>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</si>
  <si>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</si>
  <si>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</si>
  <si>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</si>
  <si>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</si>
  <si>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</si>
  <si>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</si>
  <si>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</si>
  <si>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</si>
  <si>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</si>
  <si>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</si>
  <si>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</si>
  <si>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</si>
  <si>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</si>
  <si>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</si>
  <si>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</si>
  <si>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</si>
  <si>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</si>
  <si>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</si>
  <si>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</si>
  <si>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</si>
  <si>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</si>
  <si>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</si>
  <si>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</si>
  <si>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</si>
  <si>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</si>
  <si>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</si>
  <si>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</si>
  <si>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</si>
  <si>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</si>
  <si>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</si>
  <si>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</si>
  <si>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</si>
  <si>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</si>
  <si>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</si>
  <si>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</si>
  <si>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</si>
  <si>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</si>
  <si>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</si>
  <si>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</si>
  <si>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</si>
  <si>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</si>
  <si>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</si>
  <si>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</si>
  <si>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</si>
  <si>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</si>
  <si>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</si>
  <si>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</si>
  <si>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</si>
  <si>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</si>
  <si>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</si>
  <si>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</si>
  <si>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</si>
  <si>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</si>
  <si>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</si>
  <si>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</si>
  <si>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</si>
  <si>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</si>
  <si>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</si>
  <si>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</si>
  <si>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</si>
  <si>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</si>
  <si>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</si>
  <si>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</si>
  <si>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</si>
  <si>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</si>
  <si>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</si>
  <si>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</si>
  <si>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</si>
  <si>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</si>
  <si>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</si>
  <si>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</si>
  <si>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</si>
  <si>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</si>
  <si>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</si>
  <si>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</si>
  <si>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</si>
  <si>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</si>
  <si>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</si>
  <si>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</si>
  <si>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</si>
  <si>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</si>
  <si>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</si>
  <si>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</si>
  <si>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</si>
  <si>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</si>
  <si>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</si>
  <si>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</si>
  <si>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</si>
  <si>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</si>
  <si>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</si>
  <si>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</si>
  <si>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</si>
  <si>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</si>
  <si>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</si>
  <si>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</si>
  <si>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</si>
  <si>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</si>
  <si>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</si>
  <si>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</si>
  <si>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</si>
  <si>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</si>
  <si>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</si>
  <si>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</si>
  <si>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</si>
  <si>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</si>
  <si>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</si>
  <si>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</si>
  <si>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</si>
  <si>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</si>
  <si>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</si>
  <si>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</si>
  <si>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</si>
  <si>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</si>
  <si>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</si>
  <si>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</si>
  <si>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</si>
  <si>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</si>
  <si>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</si>
  <si>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</si>
  <si>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</si>
  <si>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</si>
  <si>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</si>
  <si>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</si>
  <si>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</si>
  <si>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</si>
  <si>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</si>
  <si>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</si>
  <si>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</si>
  <si>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</si>
  <si>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</si>
  <si>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</si>
  <si>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</si>
  <si>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</si>
  <si>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</si>
  <si>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</si>
  <si>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</si>
  <si>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</si>
  <si>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</si>
  <si>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</si>
  <si>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</si>
  <si>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</si>
  <si>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</si>
  <si>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</si>
  <si>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</si>
  <si>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</si>
  <si>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</si>
  <si>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</si>
  <si>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</si>
  <si>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</si>
  <si>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</si>
  <si>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</si>
  <si>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</si>
  <si>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</si>
  <si>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</si>
  <si>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</si>
  <si>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</si>
  <si>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</si>
  <si>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</si>
  <si>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</si>
  <si>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</si>
  <si>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</si>
  <si>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</si>
  <si>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</si>
  <si>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</si>
  <si>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</si>
  <si>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</si>
  <si>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</si>
  <si>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</si>
  <si>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</si>
  <si>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</si>
  <si>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</si>
  <si>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</si>
  <si>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</si>
  <si>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</si>
  <si>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</si>
  <si>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</si>
  <si>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</si>
  <si>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</si>
  <si>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</si>
  <si>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</si>
  <si>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</si>
  <si>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</si>
  <si>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</si>
  <si>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</si>
  <si>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</si>
  <si>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</si>
  <si>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</si>
  <si>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</si>
  <si>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</si>
  <si>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</si>
  <si>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</si>
  <si>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</si>
  <si>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</si>
  <si>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</si>
  <si>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</si>
  <si>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</si>
  <si>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</si>
  <si>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</si>
  <si>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</si>
  <si>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</si>
  <si>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</si>
  <si>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</si>
  <si>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</si>
  <si>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</si>
  <si>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</si>
  <si>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</si>
  <si>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</si>
  <si>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</si>
  <si>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</si>
  <si>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</si>
  <si>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</si>
  <si>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</si>
  <si>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</si>
  <si>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</si>
  <si>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</si>
  <si>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</si>
  <si>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</si>
  <si>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</si>
  <si>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</si>
  <si>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</si>
  <si>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</si>
  <si>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</si>
  <si>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</si>
  <si>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</si>
  <si>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</si>
  <si>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</si>
  <si>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</si>
  <si>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</si>
  <si>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</si>
  <si>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</si>
  <si>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</si>
  <si>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</si>
  <si>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</si>
  <si>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</si>
  <si>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</si>
  <si>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</si>
  <si>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</si>
  <si>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</si>
  <si>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</si>
  <si>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</si>
  <si>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</si>
  <si>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</si>
  <si>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</si>
  <si>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</si>
  <si>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</si>
  <si>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</si>
  <si>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</si>
  <si>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</si>
  <si>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</si>
  <si>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</si>
  <si>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</si>
  <si>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</si>
  <si>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</si>
  <si>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</si>
  <si>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</si>
  <si>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</si>
  <si>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</si>
  <si>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</si>
  <si>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</si>
  <si>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</si>
  <si>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</si>
  <si>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</si>
  <si>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</si>
  <si>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</si>
  <si>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</si>
  <si>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</si>
  <si>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</si>
  <si>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</si>
  <si>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</si>
  <si>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</si>
  <si>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</si>
  <si>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</si>
  <si>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</si>
  <si>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</si>
  <si>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</si>
  <si>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</si>
  <si>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</si>
  <si>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</si>
  <si>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</si>
  <si>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</si>
  <si>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</si>
  <si>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</si>
  <si>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</si>
  <si>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</si>
  <si>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</si>
  <si>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</si>
  <si>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</si>
  <si>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</si>
  <si>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</si>
  <si>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</si>
  <si>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</si>
  <si>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</si>
  <si>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</si>
  <si>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</si>
  <si>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</si>
  <si>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</si>
  <si>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</si>
  <si>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</si>
  <si>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</si>
  <si>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</si>
  <si>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</si>
  <si>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</si>
  <si>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</si>
  <si>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</si>
  <si>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</si>
  <si>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</si>
  <si>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</si>
  <si>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</si>
  <si>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</si>
  <si>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</si>
  <si>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</si>
  <si>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</si>
  <si>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</si>
  <si>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</si>
  <si>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</si>
  <si>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</si>
  <si>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</si>
  <si>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</si>
  <si>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</si>
  <si>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</si>
  <si>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</si>
  <si>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</si>
  <si>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</si>
  <si>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</si>
  <si>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</si>
  <si>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</si>
  <si>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</si>
  <si>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</si>
  <si>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</si>
  <si>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</si>
  <si>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</si>
  <si>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</si>
  <si>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</si>
  <si>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</si>
  <si>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</si>
  <si>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</si>
  <si>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</si>
  <si>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</si>
  <si>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</si>
  <si>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</si>
  <si>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</si>
  <si>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</si>
  <si>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</si>
  <si>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</si>
  <si>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</si>
  <si>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</si>
  <si>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</si>
  <si>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</si>
  <si>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</si>
  <si>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</si>
  <si>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</si>
  <si>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</si>
  <si>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</si>
  <si>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</si>
  <si>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</si>
  <si>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</si>
  <si>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</si>
  <si>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</si>
  <si>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</si>
  <si>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</si>
  <si>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</si>
  <si>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</si>
  <si>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</si>
  <si>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</si>
  <si>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</si>
  <si>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</si>
  <si>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</si>
  <si>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</si>
  <si>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</si>
  <si>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</si>
  <si>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</si>
  <si>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</si>
  <si>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</si>
  <si>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</si>
  <si>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</si>
  <si>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</si>
  <si>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</si>
  <si>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</si>
  <si>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</si>
  <si>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</si>
  <si>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</si>
  <si>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</si>
  <si>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</si>
  <si>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</si>
  <si>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</si>
  <si>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</si>
  <si>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</si>
  <si>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</si>
  <si>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</si>
  <si>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</si>
  <si>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</si>
  <si>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</si>
  <si>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</si>
  <si>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</si>
  <si>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</si>
  <si>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</si>
  <si>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</si>
  <si>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</si>
  <si>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</si>
  <si>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</si>
  <si>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</si>
  <si>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</si>
  <si>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</si>
  <si>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</si>
  <si>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</si>
  <si>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</si>
  <si>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</si>
  <si>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</si>
  <si>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</si>
  <si>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</si>
  <si>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</si>
  <si>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</si>
  <si>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</si>
  <si>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</si>
  <si>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</si>
  <si>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</si>
  <si>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</si>
  <si>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</si>
  <si>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</si>
  <si>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</si>
  <si>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</si>
  <si>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</si>
  <si>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</si>
  <si>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</si>
  <si>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</si>
  <si>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</si>
  <si>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</si>
  <si>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</si>
  <si>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</si>
  <si>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</si>
  <si>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</si>
  <si>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</si>
  <si>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</si>
  <si>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</si>
  <si>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</si>
  <si>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</si>
  <si>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</si>
  <si>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</si>
  <si>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</si>
  <si>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</si>
  <si>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</si>
  <si>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</si>
  <si>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</si>
  <si>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</si>
  <si>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</si>
  <si>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</si>
  <si>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</si>
  <si>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</si>
  <si>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</si>
  <si>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</si>
  <si>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</si>
  <si>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</si>
  <si>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</si>
  <si>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</si>
  <si>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</si>
  <si>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</si>
  <si>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</si>
  <si>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</si>
  <si>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</si>
  <si>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</si>
  <si>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</si>
  <si>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</si>
  <si>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</si>
  <si>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</si>
  <si>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</si>
  <si>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</si>
  <si>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</si>
  <si>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</si>
  <si>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</si>
  <si>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</si>
  <si>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</si>
  <si>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</si>
  <si>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</si>
  <si>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</si>
  <si>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</si>
  <si>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</si>
  <si>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</si>
  <si>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</si>
  <si>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</si>
  <si>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</si>
  <si>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</si>
  <si>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</si>
  <si>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</si>
  <si>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</si>
  <si>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</si>
  <si>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</si>
  <si>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</si>
  <si>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</si>
  <si>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</si>
  <si>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</si>
  <si>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</si>
  <si>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</si>
  <si>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</si>
  <si>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</si>
  <si>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</si>
  <si>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</si>
  <si>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</si>
  <si>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</si>
  <si>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</si>
  <si>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</si>
  <si>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</si>
  <si>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</si>
  <si>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</si>
  <si>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</si>
  <si>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</si>
  <si>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</si>
  <si>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</si>
  <si>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</si>
  <si>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</si>
  <si>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</si>
  <si>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</si>
  <si>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</si>
  <si>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</si>
  <si>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</si>
  <si>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</si>
  <si>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</si>
  <si>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</si>
  <si>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</si>
  <si>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</si>
  <si>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</si>
  <si>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</si>
  <si>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</si>
  <si>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</si>
  <si>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</si>
  <si>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</si>
  <si>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</si>
  <si>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</si>
  <si>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</si>
  <si>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</si>
  <si>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</si>
  <si>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</si>
  <si>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</si>
  <si>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</si>
  <si>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</si>
  <si>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</si>
  <si>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</si>
  <si>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</si>
  <si>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</si>
  <si>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</si>
  <si>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</si>
  <si>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</si>
  <si>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</si>
  <si>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</si>
  <si>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</si>
  <si>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</si>
  <si>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</si>
  <si>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</si>
  <si>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</si>
  <si>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</si>
  <si>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</si>
  <si>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</si>
  <si>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</si>
  <si>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</si>
  <si>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</si>
  <si>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</si>
  <si>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</si>
  <si>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</si>
  <si>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</si>
  <si>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</si>
  <si>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</si>
  <si>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</si>
  <si>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</si>
  <si>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</si>
  <si>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</si>
  <si>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</si>
  <si>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</si>
  <si>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</si>
  <si>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</si>
  <si>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</si>
  <si>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</si>
  <si>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</si>
  <si>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</si>
  <si>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</si>
  <si>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</si>
  <si>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</si>
  <si>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</si>
  <si>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</si>
  <si>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</si>
  <si>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</si>
  <si>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</si>
  <si>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</si>
  <si>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</si>
  <si>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</si>
  <si>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</si>
  <si>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</si>
  <si>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</si>
  <si>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</si>
  <si>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</si>
  <si>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</si>
  <si>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</si>
  <si>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</si>
  <si>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</si>
  <si>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</si>
  <si>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</si>
  <si>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</si>
  <si>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</si>
  <si>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</si>
  <si>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</si>
  <si>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</si>
  <si>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</si>
  <si>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</si>
  <si>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</si>
  <si>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</si>
  <si>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</si>
  <si>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</si>
  <si>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</si>
  <si>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</si>
  <si>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</si>
  <si>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</si>
  <si>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</si>
  <si>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</si>
  <si>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</si>
  <si>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</si>
  <si>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</si>
  <si>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</si>
  <si>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</si>
  <si>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</si>
  <si>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</si>
  <si>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</si>
  <si>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</si>
  <si>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</si>
  <si>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</si>
  <si>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</si>
  <si>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</si>
  <si>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</si>
  <si>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</si>
  <si>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</si>
  <si>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</si>
  <si>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</si>
  <si>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</si>
  <si>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</si>
  <si>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</si>
  <si>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</si>
  <si>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</si>
  <si>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</si>
  <si>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</si>
  <si>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</si>
  <si>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</si>
  <si>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</si>
  <si>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</si>
  <si>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</si>
  <si>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</si>
  <si>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</si>
  <si>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</si>
  <si>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</si>
  <si>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</si>
  <si>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</si>
  <si>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</si>
  <si>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</si>
  <si>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</si>
  <si>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</si>
  <si>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</si>
  <si>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</si>
  <si>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</si>
  <si>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</si>
  <si>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</si>
  <si>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</si>
  <si>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</si>
  <si>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</si>
  <si>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</si>
  <si>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</si>
  <si>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</si>
  <si>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</si>
  <si>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</si>
  <si>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</si>
  <si>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</si>
  <si>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</si>
  <si>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</si>
  <si>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</si>
  <si>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</si>
  <si>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</si>
  <si>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</si>
  <si>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</si>
  <si>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</si>
  <si>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</si>
  <si>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</si>
  <si>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</si>
  <si>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</si>
  <si>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</si>
  <si>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</si>
  <si>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</si>
  <si>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</si>
  <si>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</si>
  <si>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</si>
  <si>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</si>
  <si>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</si>
  <si>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</si>
  <si>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</si>
  <si>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</si>
  <si>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</si>
  <si>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</si>
  <si>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</si>
  <si>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</si>
  <si>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</si>
  <si>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</si>
  <si>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</si>
  <si>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</si>
  <si>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</si>
  <si>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</si>
  <si>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</si>
  <si>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</si>
  <si>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</si>
  <si>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</si>
  <si>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</si>
  <si>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</si>
  <si>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</si>
  <si>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</si>
  <si>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</si>
  <si>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</si>
  <si>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</si>
  <si>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</si>
  <si>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</si>
  <si>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</si>
  <si>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</si>
  <si>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</si>
  <si>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</si>
  <si>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</si>
  <si>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</si>
  <si>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</si>
  <si>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</si>
  <si>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</si>
  <si>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</si>
  <si>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</si>
  <si>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</si>
  <si>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</si>
  <si>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</si>
  <si>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</si>
  <si>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</si>
  <si>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</si>
  <si>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</si>
  <si>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</si>
  <si>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</si>
  <si>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</si>
  <si>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</si>
  <si>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</si>
  <si>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</si>
  <si>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</si>
  <si>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</si>
  <si>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</si>
  <si>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</si>
  <si>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</si>
  <si>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</si>
  <si>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</si>
  <si>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</si>
  <si>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</si>
  <si>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</si>
  <si>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</si>
  <si>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</si>
  <si>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</si>
  <si>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</si>
  <si>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</si>
  <si>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</si>
  <si>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</si>
  <si>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</si>
  <si>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</si>
  <si>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</si>
  <si>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</si>
  <si>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</si>
  <si>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</si>
  <si>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</si>
  <si>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</si>
  <si>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</si>
  <si>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</si>
  <si>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</si>
  <si>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</si>
  <si>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</si>
  <si>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</si>
  <si>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</si>
  <si>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</si>
  <si>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</si>
  <si>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</si>
  <si>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</si>
  <si>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</si>
  <si>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</si>
  <si>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</si>
  <si>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</si>
  <si>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</si>
  <si>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</si>
  <si>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</si>
  <si>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</si>
  <si>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</si>
  <si>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</si>
  <si>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</si>
  <si>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</si>
  <si>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</si>
  <si>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</si>
  <si>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</si>
  <si>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</si>
  <si>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</si>
  <si>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</si>
  <si>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</si>
  <si>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</si>
  <si>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</si>
  <si>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</si>
  <si>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</si>
  <si>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</si>
  <si>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</si>
  <si>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</si>
  <si>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</si>
  <si>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</si>
  <si>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</si>
  <si>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</si>
  <si>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</si>
  <si>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</si>
  <si>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</si>
  <si>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</si>
  <si>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</si>
  <si>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</si>
  <si>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</si>
  <si>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</si>
  <si>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</si>
  <si>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</si>
  <si>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</si>
  <si>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</si>
  <si>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</si>
  <si>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</si>
  <si>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</si>
  <si>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</si>
  <si>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</si>
  <si>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</si>
  <si>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</si>
  <si>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</si>
  <si>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</si>
  <si>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</si>
  <si>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</si>
  <si>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</si>
  <si>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</si>
  <si>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</si>
  <si>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</si>
  <si>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</si>
  <si>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</si>
  <si>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</si>
  <si>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</si>
  <si>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</si>
  <si>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</si>
  <si>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</si>
  <si>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</si>
  <si>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</si>
  <si>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</si>
  <si>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</si>
  <si>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</si>
  <si>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</si>
  <si>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</si>
  <si>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</si>
  <si>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</si>
  <si>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</si>
  <si>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</si>
  <si>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</si>
  <si>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</si>
  <si>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</si>
  <si>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</si>
  <si>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</si>
  <si>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</si>
  <si>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</si>
  <si>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</si>
  <si>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</si>
  <si>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</si>
  <si>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</si>
  <si>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</si>
  <si>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</si>
  <si>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</si>
  <si>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</si>
  <si>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</si>
  <si>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</si>
  <si>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</si>
  <si>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</si>
  <si>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</si>
  <si>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</si>
  <si>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</si>
  <si>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</si>
  <si>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</si>
  <si>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</si>
  <si>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</si>
  <si>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</si>
  <si>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</si>
  <si>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</si>
  <si>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</si>
  <si>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</si>
  <si>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</si>
  <si>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</si>
  <si>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</si>
  <si>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</si>
  <si>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</si>
  <si>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</si>
  <si>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</si>
  <si>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</si>
  <si>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</si>
  <si>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</si>
  <si>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</si>
  <si>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</si>
  <si>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</si>
  <si>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</si>
  <si>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</si>
  <si>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</si>
  <si>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</si>
  <si>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</si>
  <si>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</si>
  <si>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</si>
  <si>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</si>
  <si>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</si>
  <si>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</si>
  <si>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</si>
  <si>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</si>
  <si>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</si>
  <si>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</si>
  <si>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</si>
  <si>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</si>
  <si>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</si>
  <si>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</si>
  <si>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</si>
  <si>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</si>
  <si>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</si>
  <si>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</si>
  <si>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</si>
  <si>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</si>
  <si>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</si>
  <si>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</si>
  <si>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</si>
  <si>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</si>
  <si>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</si>
  <si>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</si>
  <si>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</si>
  <si>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</si>
  <si>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</si>
  <si>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</si>
  <si>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</si>
  <si>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</si>
  <si>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</si>
  <si>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</si>
  <si>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</si>
  <si>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</si>
  <si>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</si>
  <si>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</si>
  <si>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</si>
  <si>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</si>
  <si>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</si>
  <si>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</si>
  <si>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</si>
  <si>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</si>
  <si>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</si>
  <si>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</si>
  <si>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</si>
  <si>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</si>
  <si>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</si>
  <si>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</si>
  <si>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</si>
  <si>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</si>
  <si>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</si>
  <si>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</si>
  <si>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</si>
  <si>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</si>
  <si>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</si>
  <si>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</si>
  <si>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</si>
  <si>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</si>
  <si>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</si>
  <si>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</si>
  <si>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</si>
  <si>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</si>
  <si>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</si>
  <si>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</si>
  <si>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</si>
  <si>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</si>
  <si>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</si>
  <si>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</si>
  <si>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</si>
  <si>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</si>
  <si>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</si>
  <si>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</si>
  <si>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</si>
  <si>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</si>
  <si>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</si>
  <si>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</si>
  <si>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</si>
  <si>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</si>
  <si>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</si>
  <si>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</si>
  <si>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</si>
  <si>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</si>
  <si>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</si>
  <si>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</si>
  <si>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</si>
  <si>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</si>
  <si>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</si>
  <si>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</si>
  <si>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</si>
  <si>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</si>
  <si>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</si>
  <si>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</si>
  <si>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</si>
  <si>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</si>
  <si>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</si>
  <si>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</si>
  <si>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</si>
  <si>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</si>
  <si>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</si>
  <si>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</si>
  <si>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</si>
  <si>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</si>
  <si>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</si>
  <si>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</si>
  <si>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</si>
  <si>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</si>
  <si>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</si>
  <si>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</si>
  <si>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</si>
  <si>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</si>
  <si>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</si>
  <si>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</si>
  <si>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</si>
  <si>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</si>
  <si>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</si>
  <si>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</si>
  <si>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</si>
  <si>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</si>
  <si>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</si>
  <si>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</si>
  <si>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</si>
  <si>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</si>
  <si>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</si>
  <si>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</si>
  <si>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</si>
  <si>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</si>
  <si>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</si>
  <si>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</si>
  <si>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</si>
  <si>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</si>
  <si>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</si>
  <si>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</si>
  <si>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</si>
  <si>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</si>
  <si>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</si>
  <si>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</si>
  <si>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</si>
  <si>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</si>
  <si>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</si>
  <si>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</si>
  <si>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</si>
  <si>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</si>
  <si>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</si>
  <si>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</si>
  <si>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</si>
  <si>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</si>
  <si>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</si>
  <si>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</si>
  <si>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</si>
  <si>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</si>
  <si>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</si>
  <si>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</si>
  <si>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</si>
  <si>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</si>
  <si>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</si>
  <si>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</si>
  <si>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</si>
  <si>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</si>
  <si>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</si>
  <si>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</si>
  <si>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</si>
  <si>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</si>
  <si>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</si>
  <si>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</si>
  <si>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</si>
  <si>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</si>
  <si>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</si>
  <si>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</si>
  <si>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</si>
  <si>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</si>
  <si>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</si>
  <si>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</si>
  <si>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</si>
  <si>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</si>
  <si>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</si>
  <si>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</si>
  <si>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</si>
  <si>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</si>
  <si>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</si>
  <si>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</si>
  <si>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</si>
  <si>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</si>
  <si>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</si>
  <si>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</si>
  <si>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</si>
  <si>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</si>
  <si>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</si>
  <si>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</si>
  <si>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</si>
  <si>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</si>
  <si>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</si>
  <si>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</si>
  <si>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</si>
  <si>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</si>
  <si>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</si>
  <si>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</si>
  <si>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</si>
  <si>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</si>
  <si>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</si>
  <si>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</si>
  <si>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</si>
  <si>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</si>
  <si>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</si>
  <si>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</si>
  <si>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</si>
  <si>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</si>
  <si>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</si>
  <si>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</si>
  <si>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</si>
  <si>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</si>
  <si>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</si>
  <si>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</si>
  <si>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</si>
  <si>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</si>
  <si>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</si>
  <si>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</si>
  <si>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</si>
  <si>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</si>
  <si>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</si>
  <si>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</si>
  <si>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</si>
  <si>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</si>
  <si>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</si>
  <si>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</si>
  <si>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</si>
  <si>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</si>
  <si>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</si>
  <si>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</si>
  <si>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</si>
  <si>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</si>
  <si>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</si>
  <si>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</si>
  <si>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</si>
  <si>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</si>
  <si>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</si>
  <si>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</si>
  <si>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</si>
  <si>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</si>
  <si>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</si>
  <si>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</si>
  <si>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</si>
  <si>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</si>
  <si>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</si>
  <si>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</si>
  <si>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</si>
  <si>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</si>
  <si>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</si>
  <si>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</si>
  <si>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</si>
  <si>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</si>
  <si>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</si>
  <si>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</si>
  <si>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</si>
  <si>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</si>
  <si>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</si>
  <si>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</si>
  <si>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</si>
  <si>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</si>
  <si>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</si>
  <si>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</si>
  <si>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</si>
  <si>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</si>
  <si>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</si>
  <si>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</si>
  <si>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</si>
  <si>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</si>
  <si>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</si>
  <si>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</si>
  <si>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</si>
  <si>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</si>
  <si>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</si>
  <si>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</si>
  <si>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</si>
  <si>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</si>
  <si>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</si>
  <si>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</si>
  <si>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</si>
  <si>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</si>
  <si>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</si>
  <si>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</si>
  <si>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</si>
  <si>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</si>
  <si>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</si>
  <si>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</si>
  <si>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</si>
  <si>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</si>
  <si>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</si>
  <si>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</si>
  <si>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</si>
  <si>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</si>
  <si>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</si>
  <si>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</si>
  <si>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</si>
  <si>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</si>
  <si>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</si>
  <si>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</si>
  <si>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</si>
  <si>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</si>
  <si>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</si>
  <si>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</si>
  <si>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</si>
  <si>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</si>
  <si>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</si>
  <si>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</si>
  <si>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</si>
  <si>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</si>
  <si>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</si>
  <si>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</si>
  <si>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</si>
  <si>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</si>
  <si>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</si>
  <si>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</si>
  <si>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</si>
  <si>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</si>
  <si>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</si>
  <si>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</si>
  <si>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</si>
  <si>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</si>
  <si>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</si>
  <si>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</si>
  <si>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</si>
  <si>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</si>
  <si>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</si>
  <si>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</si>
  <si>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</si>
  <si>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</si>
  <si>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</si>
  <si>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</si>
  <si>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</si>
  <si>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</si>
  <si>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</si>
  <si>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</si>
  <si>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</si>
  <si>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</si>
  <si>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</si>
  <si>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</si>
  <si>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</si>
  <si>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</si>
  <si>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</si>
  <si>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</si>
  <si>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</si>
  <si>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</si>
  <si>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</si>
  <si>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</si>
  <si>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</si>
  <si>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</si>
  <si>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</si>
  <si>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</si>
  <si>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</si>
  <si>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</si>
  <si>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</si>
  <si>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</si>
  <si>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</si>
  <si>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</si>
  <si>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</si>
  <si>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</si>
  <si>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</si>
  <si>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</si>
  <si>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</si>
  <si>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</si>
  <si>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</si>
  <si>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</si>
  <si>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</si>
  <si>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</si>
  <si>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</si>
  <si>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</si>
  <si>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</si>
  <si>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</si>
  <si>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</si>
  <si>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</si>
  <si>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</si>
  <si>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</si>
  <si>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</si>
  <si>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</si>
  <si>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</si>
  <si>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</si>
  <si>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</si>
  <si>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</si>
  <si>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</si>
  <si>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</si>
  <si>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</si>
  <si>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</si>
  <si>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</si>
  <si>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</si>
  <si>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</si>
  <si>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</si>
  <si>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</si>
  <si>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</si>
  <si>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</si>
  <si>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</si>
  <si>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</si>
  <si>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</si>
  <si>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</si>
  <si>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</si>
  <si>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</si>
  <si>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</si>
  <si>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</si>
  <si>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</si>
  <si>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</si>
  <si>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</si>
  <si>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</si>
  <si>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</si>
  <si>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</si>
  <si>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</si>
  <si>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</si>
  <si>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</si>
  <si>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</si>
  <si>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</si>
  <si>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</si>
  <si>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</si>
  <si>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</si>
  <si>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</si>
  <si>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</si>
  <si>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</si>
  <si>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</si>
  <si>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</si>
  <si>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</si>
  <si>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</si>
  <si>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</si>
  <si>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</si>
  <si>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</si>
  <si>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</si>
  <si>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</si>
  <si>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</si>
  <si>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</si>
  <si>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</si>
  <si>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</si>
  <si>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</si>
  <si>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</si>
  <si>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</si>
  <si>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</si>
  <si>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</si>
  <si>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</si>
  <si>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</si>
  <si>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</si>
  <si>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</si>
  <si>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</si>
  <si>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</si>
  <si>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</si>
  <si>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</si>
  <si>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</si>
  <si>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</si>
  <si>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</si>
  <si>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</si>
  <si>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</si>
  <si>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</si>
  <si>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</si>
  <si>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</si>
  <si>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</si>
  <si>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</si>
  <si>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</si>
  <si>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</si>
  <si>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</si>
  <si>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</si>
  <si>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</si>
  <si>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</si>
  <si>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</si>
  <si>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</si>
  <si>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</si>
  <si>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</si>
  <si>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</si>
  <si>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</si>
  <si>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</si>
  <si>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</si>
  <si>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</si>
  <si>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</si>
  <si>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</si>
  <si>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</si>
  <si>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</si>
  <si>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</si>
  <si>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</si>
  <si>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</si>
  <si>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</si>
  <si>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</si>
  <si>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</si>
  <si>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</si>
  <si>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</si>
  <si>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</si>
  <si>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</si>
  <si>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</si>
  <si>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</si>
  <si>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</si>
  <si>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</si>
  <si>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</si>
  <si>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</si>
  <si>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</si>
  <si>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</si>
  <si>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</si>
  <si>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</si>
  <si>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</si>
  <si>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</si>
  <si>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</si>
  <si>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</si>
  <si>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</si>
  <si>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</si>
  <si>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</si>
  <si>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</si>
  <si>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</si>
  <si>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</si>
  <si>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</si>
  <si>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</si>
  <si>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</si>
  <si>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</si>
  <si>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</si>
  <si>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</si>
  <si>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</si>
  <si>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</si>
  <si>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</si>
  <si>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</si>
  <si>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</si>
  <si>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</si>
  <si>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</si>
  <si>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</si>
  <si>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</si>
  <si>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</si>
  <si>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</si>
  <si>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</si>
  <si>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</si>
  <si>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</si>
  <si>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</si>
  <si>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</si>
  <si>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</si>
  <si>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</si>
  <si>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</si>
  <si>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</si>
  <si>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</si>
  <si>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</si>
  <si>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</si>
  <si>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</si>
  <si>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</si>
  <si>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</si>
  <si>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</si>
  <si>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</si>
  <si>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</si>
  <si>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</si>
  <si>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</si>
  <si>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</si>
  <si>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</si>
  <si>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</si>
  <si>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</si>
  <si>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</si>
  <si>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</si>
  <si>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</si>
  <si>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</si>
  <si>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</si>
  <si>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</si>
  <si>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</si>
  <si>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</si>
  <si>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</si>
  <si>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</si>
  <si>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</si>
  <si>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</si>
  <si>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</si>
  <si>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</si>
  <si>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</si>
  <si>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</si>
  <si>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</si>
  <si>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</si>
  <si>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</si>
  <si>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</si>
  <si>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</si>
  <si>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</si>
  <si>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</si>
  <si>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</si>
  <si>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</si>
  <si>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</si>
  <si>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</si>
  <si>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</si>
  <si>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</si>
  <si>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</si>
  <si>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</si>
  <si>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</si>
  <si>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</si>
  <si>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</si>
  <si>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</si>
  <si>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</si>
  <si>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</si>
  <si>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</si>
  <si>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</si>
  <si>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</si>
  <si>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</si>
  <si>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</si>
  <si>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</si>
  <si>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</si>
  <si>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</si>
  <si>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</si>
  <si>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</si>
  <si>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</si>
  <si>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</si>
  <si>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</si>
  <si>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</si>
  <si>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</si>
  <si>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</si>
  <si>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</si>
  <si>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</si>
  <si>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</si>
  <si>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</si>
  <si>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</si>
  <si>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</si>
  <si>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</si>
  <si>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</si>
  <si>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</si>
  <si>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</si>
  <si>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</si>
  <si>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</si>
  <si>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</si>
  <si>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</si>
  <si>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</si>
  <si>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</si>
  <si>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</si>
  <si>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</si>
  <si>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</si>
  <si>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</si>
  <si>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</si>
  <si>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</si>
  <si>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</si>
  <si>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</si>
  <si>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</si>
  <si>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</si>
  <si>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</si>
  <si>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</si>
  <si>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</si>
  <si>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</si>
  <si>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</si>
  <si>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</si>
  <si>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</si>
  <si>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</si>
  <si>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</si>
  <si>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</si>
  <si>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</si>
  <si>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</si>
  <si>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</si>
  <si>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</si>
  <si>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</si>
  <si>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</si>
  <si>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</si>
  <si>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</si>
  <si>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</si>
  <si>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</si>
  <si>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</si>
  <si>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</si>
  <si>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</si>
  <si>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</si>
  <si>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</si>
  <si>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</si>
  <si>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</si>
  <si>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</si>
  <si>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</si>
  <si>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</si>
  <si>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</si>
  <si>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</si>
  <si>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</si>
  <si>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</si>
  <si>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</si>
  <si>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</si>
  <si>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</si>
  <si>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</si>
  <si>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</si>
  <si>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</si>
  <si>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</si>
  <si>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</si>
  <si>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</si>
  <si>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</si>
  <si>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</si>
  <si>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</si>
  <si>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</si>
  <si>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</si>
  <si>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</si>
  <si>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</si>
  <si>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</si>
  <si>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</si>
  <si>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</si>
  <si>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</si>
  <si>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</si>
  <si>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</si>
  <si>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</si>
  <si>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</si>
  <si>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</si>
  <si>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</si>
  <si>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</si>
  <si>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</si>
  <si>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</si>
  <si>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</si>
  <si>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</si>
  <si>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</si>
  <si>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</si>
  <si>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</si>
  <si>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</si>
  <si>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</si>
  <si>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</si>
  <si>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</si>
  <si>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</si>
  <si>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</si>
  <si>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</si>
  <si>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</si>
  <si>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</si>
  <si>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</si>
  <si>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</si>
  <si>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</si>
  <si>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</si>
  <si>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</si>
  <si>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</si>
  <si>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</si>
  <si>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</si>
  <si>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</si>
  <si>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</si>
  <si>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</si>
  <si>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</si>
  <si>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</si>
  <si>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</si>
  <si>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</si>
  <si>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</si>
  <si>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</si>
  <si>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</si>
  <si>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</si>
  <si>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</si>
  <si>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</si>
  <si>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</si>
  <si>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</si>
  <si>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</si>
  <si>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</si>
  <si>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</si>
  <si>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</si>
  <si>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</si>
  <si>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</si>
  <si>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</si>
  <si>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</si>
  <si>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</si>
  <si>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</si>
  <si>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</si>
  <si>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</si>
  <si>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</si>
  <si>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</si>
  <si>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</si>
  <si>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</si>
  <si>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</si>
  <si>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</si>
  <si>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</si>
  <si>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</si>
  <si>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</si>
  <si>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</si>
  <si>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</si>
  <si>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</si>
  <si>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</si>
  <si>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</si>
  <si>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</si>
  <si>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</si>
  <si>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</si>
  <si>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</si>
  <si>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</si>
  <si>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</si>
  <si>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</si>
  <si>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</si>
  <si>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</si>
  <si>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</si>
  <si>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</si>
  <si>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</si>
  <si>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</si>
  <si>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</si>
  <si>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</si>
  <si>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</si>
  <si>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</si>
  <si>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</si>
  <si>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</si>
  <si>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</si>
  <si>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</si>
  <si>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</si>
  <si>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</si>
  <si>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</si>
  <si>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</si>
  <si>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</si>
  <si>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</si>
  <si>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</si>
  <si>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</si>
  <si>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</si>
  <si>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</si>
  <si>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</si>
  <si>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</si>
  <si>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</si>
  <si>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</si>
  <si>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</si>
  <si>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</si>
  <si>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</si>
  <si>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</si>
  <si>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</si>
  <si>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</si>
  <si>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</si>
  <si>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</si>
  <si>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</si>
  <si>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</si>
  <si>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</si>
  <si>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</si>
  <si>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</si>
  <si>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</si>
  <si>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</si>
  <si>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</si>
  <si>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</si>
  <si>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</si>
  <si>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</si>
  <si>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</si>
  <si>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</si>
  <si>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</si>
  <si>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</si>
  <si>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</si>
  <si>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</si>
  <si>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</si>
  <si>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</si>
  <si>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</si>
  <si>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</si>
  <si>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</si>
  <si>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</si>
  <si>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</si>
  <si>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</si>
  <si>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</si>
  <si>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</si>
  <si>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</si>
  <si>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</si>
  <si>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</si>
  <si>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</si>
  <si>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</si>
  <si>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</si>
  <si>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</si>
  <si>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</si>
  <si>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</si>
  <si>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</si>
  <si>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</si>
  <si>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</si>
  <si>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</si>
  <si>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</si>
  <si>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</si>
  <si>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</si>
  <si>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</si>
  <si>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</si>
  <si>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</si>
  <si>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</si>
  <si>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</si>
  <si>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</si>
  <si>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</si>
  <si>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</si>
  <si>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</si>
  <si>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</si>
  <si>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</si>
  <si>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</si>
  <si>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</si>
  <si>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</si>
  <si>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</si>
  <si>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</si>
  <si>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</si>
  <si>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</si>
  <si>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</si>
  <si>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</si>
  <si>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</si>
  <si>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</si>
  <si>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</si>
  <si>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</si>
  <si>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</si>
  <si>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</si>
  <si>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</si>
  <si>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</si>
  <si>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</si>
  <si>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</si>
  <si>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</si>
  <si>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</si>
  <si>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</si>
  <si>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</si>
  <si>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</si>
  <si>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</si>
  <si>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</si>
  <si>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</si>
  <si>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</si>
  <si>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</si>
  <si>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</si>
  <si>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</si>
  <si>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</si>
  <si>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</si>
  <si>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</si>
  <si>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</si>
  <si>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</si>
  <si>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</si>
  <si>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</si>
  <si>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</si>
  <si>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</si>
  <si>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</si>
  <si>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</si>
  <si>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</si>
  <si>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</si>
  <si>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</si>
  <si>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</si>
  <si>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</si>
  <si>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</si>
  <si>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</si>
  <si>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</si>
  <si>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</si>
  <si>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</si>
  <si>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</si>
  <si>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</si>
  <si>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</si>
  <si>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</si>
  <si>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</si>
  <si>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</si>
  <si>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</si>
  <si>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</si>
  <si>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</si>
  <si>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</si>
  <si>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</si>
  <si>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</si>
  <si>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</si>
  <si>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</si>
  <si>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</si>
  <si>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</si>
  <si>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</si>
  <si>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</si>
  <si>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</si>
  <si>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</si>
  <si>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</si>
  <si>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</si>
  <si>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</si>
  <si>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</si>
  <si>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</si>
  <si>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</si>
  <si>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</si>
  <si>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</si>
  <si>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</si>
  <si>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</si>
  <si>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</si>
  <si>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</si>
  <si>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</si>
  <si>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</si>
  <si>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</si>
  <si>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</si>
  <si>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</si>
  <si>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</si>
  <si>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</si>
  <si>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</si>
  <si>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</si>
  <si>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</si>
  <si>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</si>
  <si>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</si>
  <si>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</si>
  <si>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</si>
  <si>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</si>
  <si>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</si>
  <si>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</si>
  <si>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</si>
  <si>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</si>
  <si>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</si>
  <si>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</si>
  <si>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</si>
  <si>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</si>
  <si>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</si>
  <si>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</si>
  <si>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</si>
  <si>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</si>
  <si>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</si>
  <si>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</si>
  <si>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</si>
  <si>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</si>
  <si>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</si>
  <si>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</si>
  <si>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</si>
  <si>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</si>
  <si>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</si>
  <si>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</si>
  <si>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</si>
  <si>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</si>
  <si>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</si>
  <si>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</si>
  <si>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</si>
  <si>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</si>
  <si>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</si>
  <si>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</si>
  <si>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</si>
  <si>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</si>
  <si>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</si>
  <si>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</si>
  <si>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</si>
  <si>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</si>
  <si>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</si>
  <si>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</si>
  <si>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</si>
  <si>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</si>
  <si>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</si>
  <si>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</si>
  <si>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</si>
  <si>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</si>
  <si>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</si>
  <si>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</si>
  <si>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</si>
  <si>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</si>
  <si>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</si>
  <si>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</si>
  <si>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</si>
  <si>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</si>
  <si>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</si>
  <si>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</si>
  <si>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</si>
  <si>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</si>
  <si>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</si>
  <si>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</si>
  <si>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</si>
  <si>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</si>
  <si>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</si>
  <si>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</si>
  <si>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</si>
  <si>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</si>
  <si>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</si>
  <si>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</si>
  <si>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</si>
  <si>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</si>
  <si>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</si>
  <si>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</si>
  <si>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</si>
  <si>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</si>
  <si>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</si>
  <si>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</si>
  <si>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</si>
  <si>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</si>
  <si>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</si>
  <si>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</si>
  <si>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</si>
  <si>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</si>
  <si>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</si>
  <si>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</si>
  <si>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</si>
  <si>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</si>
  <si>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</si>
  <si>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</si>
  <si>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</si>
  <si>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</si>
  <si>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</si>
  <si>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</si>
  <si>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</si>
  <si>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</si>
  <si>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</si>
  <si>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</si>
  <si>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</si>
  <si>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</si>
  <si>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</si>
  <si>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</si>
  <si>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</si>
  <si>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</si>
  <si>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</si>
  <si>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</si>
  <si>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</si>
  <si>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</si>
  <si>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</si>
  <si>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</si>
  <si>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</si>
  <si>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</si>
  <si>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</si>
  <si>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</si>
  <si>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</si>
  <si>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</si>
  <si>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</si>
  <si>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</si>
  <si>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</si>
  <si>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</si>
  <si>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</si>
  <si>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</si>
  <si>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</si>
  <si>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</si>
  <si>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</si>
  <si>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</si>
  <si>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</si>
  <si>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</si>
  <si>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</si>
  <si>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</si>
  <si>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</si>
  <si>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</si>
  <si>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</si>
  <si>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</si>
  <si>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</si>
  <si>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</si>
  <si>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</si>
  <si>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</si>
  <si>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</si>
  <si>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</si>
  <si>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</si>
  <si>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</si>
  <si>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</si>
  <si>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</si>
  <si>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</si>
  <si>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</si>
  <si>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</si>
  <si>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</si>
  <si>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</si>
  <si>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</si>
  <si>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</si>
  <si>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</si>
  <si>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</si>
  <si>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</si>
  <si>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</si>
  <si>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</si>
  <si>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</si>
  <si>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</si>
  <si>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</si>
  <si>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</si>
  <si>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</si>
  <si>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</si>
  <si>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</si>
  <si>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</si>
  <si>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</si>
  <si>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</si>
  <si>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</si>
  <si>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</si>
  <si>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</si>
  <si>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</si>
  <si>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</si>
  <si>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</si>
  <si>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</si>
  <si>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</si>
  <si>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</si>
  <si>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</si>
  <si>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</si>
  <si>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</si>
  <si>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</si>
  <si>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</si>
  <si>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</si>
  <si>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</si>
  <si>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</si>
  <si>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</si>
  <si>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</si>
  <si>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</si>
  <si>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</si>
  <si>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</si>
  <si>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</si>
  <si>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</si>
  <si>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</si>
  <si>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</si>
  <si>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</si>
  <si>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</si>
  <si>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</si>
  <si>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</si>
  <si>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</si>
  <si>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</si>
  <si>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</si>
  <si>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</si>
  <si>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</si>
  <si>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</si>
  <si>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</si>
  <si>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</si>
  <si>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</si>
  <si>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</si>
  <si>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</si>
  <si>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</si>
  <si>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</si>
  <si>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</si>
  <si>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</si>
  <si>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</si>
  <si>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</si>
  <si>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</si>
  <si>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</si>
  <si>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</si>
  <si>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</si>
  <si>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</si>
  <si>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</si>
  <si>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</si>
  <si>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</si>
  <si>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</si>
  <si>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</si>
  <si>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</si>
  <si>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</si>
  <si>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</si>
  <si>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</si>
  <si>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</si>
  <si>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</si>
  <si>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</si>
  <si>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</si>
  <si>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</si>
  <si>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</si>
  <si>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</si>
  <si>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</si>
  <si>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</si>
  <si>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</si>
  <si>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</si>
  <si>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</si>
  <si>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</si>
  <si>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</si>
  <si>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</si>
  <si>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</si>
  <si>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</si>
  <si>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</si>
  <si>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</si>
  <si>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</si>
  <si>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</si>
  <si>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</si>
  <si>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</si>
  <si>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</si>
  <si>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</si>
  <si>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</si>
  <si>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</si>
  <si>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</si>
  <si>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</si>
  <si>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</si>
  <si>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</si>
  <si>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</si>
  <si>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</si>
  <si>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</si>
  <si>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</si>
  <si>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</si>
  <si>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</si>
  <si>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</si>
  <si>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</si>
  <si>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</si>
  <si>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</si>
  <si>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</si>
  <si>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</si>
  <si>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</si>
  <si>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</si>
  <si>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</si>
  <si>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</si>
  <si>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</si>
  <si>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</si>
  <si>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</si>
  <si>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</si>
  <si>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</si>
  <si>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</si>
  <si>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</si>
  <si>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</si>
  <si>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</si>
  <si>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</si>
  <si>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</si>
  <si>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</si>
  <si>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</si>
  <si>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</si>
  <si>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</si>
  <si>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</si>
  <si>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</si>
  <si>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</si>
  <si>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</si>
  <si>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</si>
  <si>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</si>
  <si>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</si>
  <si>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</si>
  <si>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</si>
  <si>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</si>
  <si>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</si>
  <si>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</si>
  <si>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</si>
  <si>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</si>
  <si>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</si>
  <si>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</si>
  <si>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</si>
  <si>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</si>
  <si>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</si>
  <si>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</si>
  <si>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</si>
  <si>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</si>
  <si>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</si>
  <si>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</si>
  <si>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</si>
  <si>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</si>
  <si>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</si>
  <si>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</si>
  <si>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</si>
  <si>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</si>
  <si>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</si>
  <si>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</si>
  <si>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</si>
  <si>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</si>
  <si>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</si>
  <si>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</si>
  <si>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</si>
  <si>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</si>
  <si>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</si>
  <si>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</si>
  <si>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</si>
  <si>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</si>
  <si>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</si>
  <si>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</si>
  <si>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</si>
  <si>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</si>
  <si>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</si>
  <si>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</si>
  <si>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</si>
  <si>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</si>
  <si>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</si>
  <si>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</si>
  <si>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</si>
  <si>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</si>
  <si>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</si>
  <si>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</si>
  <si>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</si>
  <si>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</si>
  <si>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</si>
  <si>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</si>
  <si>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</si>
  <si>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</si>
  <si>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</si>
  <si>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</si>
  <si>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</si>
  <si>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</si>
  <si>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</si>
  <si>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</si>
  <si>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</si>
  <si>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</si>
  <si>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</si>
  <si>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</si>
  <si>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</si>
  <si>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</si>
  <si>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</si>
  <si>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</si>
  <si>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</si>
  <si>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</si>
  <si>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</si>
  <si>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</si>
  <si>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</si>
  <si>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</si>
  <si>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</si>
  <si>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</si>
  <si>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</si>
  <si>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</si>
  <si>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</si>
  <si>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</si>
  <si>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</si>
  <si>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</si>
  <si>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</si>
  <si>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</si>
  <si>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</si>
  <si>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</si>
  <si>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</si>
  <si>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</si>
  <si>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</si>
  <si>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</si>
  <si>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</si>
  <si>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</si>
  <si>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</si>
  <si>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</si>
  <si>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</si>
  <si>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</si>
  <si>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</si>
  <si>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</si>
  <si>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</si>
  <si>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</si>
  <si>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</si>
  <si>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</si>
  <si>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</si>
  <si>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</si>
  <si>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</si>
  <si>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</si>
  <si>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</si>
  <si>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</si>
  <si>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</si>
  <si>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</si>
  <si>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</si>
  <si>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</si>
  <si>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</si>
  <si>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</si>
  <si>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</si>
  <si>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</si>
  <si>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</si>
  <si>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</si>
  <si>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</si>
  <si>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</si>
  <si>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</si>
  <si>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</si>
  <si>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</si>
  <si>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</si>
  <si>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</si>
  <si>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</si>
  <si>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</si>
  <si>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</si>
  <si>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</si>
  <si>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</si>
  <si>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</si>
  <si>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</si>
  <si>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</si>
  <si>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</si>
  <si>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</si>
  <si>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</si>
  <si>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</si>
  <si>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</si>
  <si>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</si>
  <si>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</si>
  <si>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</si>
  <si>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</si>
  <si>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</si>
  <si>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</si>
  <si>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</si>
  <si>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</si>
  <si>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</si>
  <si>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</si>
  <si>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</si>
  <si>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</si>
  <si>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</si>
  <si>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</si>
  <si>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</si>
  <si>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</si>
  <si>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</si>
  <si>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</si>
  <si>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</si>
  <si>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</si>
  <si>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</si>
  <si>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</si>
  <si>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</si>
  <si>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</si>
  <si>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</si>
  <si>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</si>
  <si>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</si>
  <si>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</si>
  <si>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</si>
  <si>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</si>
  <si>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</si>
  <si>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</si>
  <si>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</si>
  <si>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</si>
  <si>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</si>
  <si>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</si>
  <si>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</si>
  <si>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</si>
  <si>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</si>
  <si>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</si>
  <si>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</si>
  <si>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</si>
  <si>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</si>
  <si>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</si>
  <si>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</si>
  <si>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</si>
  <si>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</si>
  <si>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</si>
  <si>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</si>
  <si>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</si>
  <si>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</si>
  <si>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</si>
  <si>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</si>
  <si>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</si>
  <si>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</si>
  <si>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</si>
  <si>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</si>
  <si>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</si>
  <si>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</si>
  <si>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</si>
  <si>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</si>
  <si>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</si>
  <si>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</si>
  <si>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</si>
  <si>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</si>
  <si>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</si>
  <si>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</si>
  <si>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</si>
  <si>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</si>
  <si>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</si>
  <si>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</si>
  <si>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</si>
  <si>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</si>
  <si>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</si>
  <si>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</si>
  <si>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</si>
  <si>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</si>
  <si>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</si>
  <si>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</si>
  <si>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</si>
  <si>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</si>
  <si>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</si>
  <si>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</si>
  <si>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</si>
  <si>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</si>
  <si>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</si>
  <si>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</si>
  <si>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</si>
  <si>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</si>
  <si>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</si>
  <si>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</si>
  <si>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</si>
  <si>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</si>
  <si>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</si>
  <si>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</si>
  <si>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</si>
  <si>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</si>
  <si>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</si>
  <si>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</si>
  <si>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</si>
  <si>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</si>
  <si>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</si>
  <si>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</si>
  <si>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</si>
  <si>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</si>
  <si>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</si>
  <si>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</si>
  <si>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</si>
  <si>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</si>
  <si>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</si>
  <si>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</si>
  <si>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</si>
  <si>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</si>
  <si>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</si>
  <si>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</si>
  <si>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</si>
  <si>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</si>
  <si>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</si>
  <si>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</si>
  <si>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</si>
  <si>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</si>
  <si>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</si>
  <si>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</si>
  <si>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</si>
  <si>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</si>
  <si>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</si>
  <si>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</si>
  <si>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</si>
  <si>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</si>
  <si>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</si>
  <si>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</si>
  <si>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</si>
  <si>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</si>
  <si>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</si>
  <si>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</si>
  <si>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</si>
  <si>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</si>
  <si>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</si>
  <si>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</si>
  <si>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</si>
  <si>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</si>
  <si>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</si>
  <si>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</si>
  <si>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</si>
  <si>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</si>
  <si>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</si>
  <si>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</si>
  <si>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</si>
  <si>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</si>
  <si>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</si>
  <si>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</si>
  <si>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</si>
  <si>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</si>
  <si>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</si>
  <si>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</si>
  <si>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</si>
  <si>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</si>
  <si>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</si>
  <si>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</si>
  <si>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</si>
  <si>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</si>
  <si>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</si>
  <si>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</si>
  <si>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</si>
  <si>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</si>
  <si>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</si>
  <si>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</si>
  <si>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</si>
  <si>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</si>
  <si>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</si>
  <si>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</si>
  <si>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</si>
  <si>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</si>
  <si>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</si>
  <si>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</si>
  <si>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</si>
  <si>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</si>
  <si>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</si>
  <si>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</si>
  <si>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</si>
  <si>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</si>
  <si>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</si>
  <si>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</si>
  <si>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</si>
  <si>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</si>
  <si>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</si>
  <si>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</si>
  <si>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</si>
  <si>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</si>
  <si>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</si>
  <si>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</si>
  <si>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</si>
  <si>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</si>
  <si>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</si>
  <si>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</si>
  <si>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</si>
  <si>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</si>
  <si>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</si>
  <si>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</si>
  <si>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</si>
  <si>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</si>
  <si>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</si>
  <si>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</si>
  <si>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</si>
  <si>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</si>
  <si>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</si>
  <si>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</si>
  <si>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</si>
  <si>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</si>
  <si>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</si>
  <si>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</si>
  <si>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</si>
  <si>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</si>
  <si>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</si>
  <si>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</si>
  <si>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</si>
  <si>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</si>
  <si>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</si>
  <si>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</si>
  <si>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</si>
  <si>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</si>
  <si>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</si>
  <si>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</si>
  <si>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</si>
  <si>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</si>
  <si>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</si>
  <si>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</si>
  <si>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</si>
  <si>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</si>
  <si>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</si>
  <si>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</si>
  <si>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</si>
  <si>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</si>
  <si>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</si>
  <si>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</si>
  <si>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</si>
  <si>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</si>
  <si>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</si>
  <si>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</si>
  <si>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</si>
  <si>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</si>
  <si>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</si>
  <si>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</si>
  <si>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</si>
  <si>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</si>
  <si>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</si>
  <si>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</si>
  <si>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</si>
  <si>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</si>
  <si>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</si>
  <si>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</si>
  <si>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</si>
  <si>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</si>
  <si>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</si>
  <si>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</si>
  <si>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</si>
  <si>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</si>
  <si>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</si>
  <si>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</si>
  <si>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</si>
  <si>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</si>
  <si>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</si>
  <si>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</si>
  <si>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</si>
  <si>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</si>
  <si>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</si>
  <si>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</si>
  <si>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</si>
  <si>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</si>
  <si>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</si>
  <si>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</si>
  <si>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</si>
  <si>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</si>
  <si>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</si>
  <si>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</si>
  <si>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</si>
  <si>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</si>
  <si>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</si>
  <si>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</si>
  <si>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</si>
  <si>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</si>
  <si>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</si>
  <si>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</si>
  <si>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</si>
  <si>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</si>
  <si>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</si>
  <si>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</si>
  <si>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</si>
  <si>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</si>
  <si>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</si>
  <si>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</si>
  <si>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</si>
  <si>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</si>
  <si>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</si>
  <si>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</si>
  <si>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</si>
  <si>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</si>
  <si>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</si>
  <si>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</si>
  <si>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</si>
  <si>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</si>
  <si>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</si>
  <si>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</si>
  <si>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</si>
  <si>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</si>
  <si>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</si>
  <si>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</si>
  <si>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</si>
  <si>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</si>
  <si>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</si>
  <si>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</si>
  <si>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</si>
  <si>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</si>
  <si>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</si>
  <si>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</si>
  <si>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</si>
  <si>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</si>
  <si>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</si>
  <si>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</si>
  <si>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</si>
  <si>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</si>
  <si>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</si>
  <si>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</si>
  <si>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</si>
  <si>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</si>
  <si>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</si>
  <si>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</si>
  <si>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</si>
  <si>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</si>
  <si>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</si>
  <si>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</si>
  <si>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</si>
  <si>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</si>
  <si>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</si>
  <si>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</si>
  <si>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</si>
  <si>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</si>
  <si>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</si>
  <si>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</si>
  <si>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</si>
  <si>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</si>
  <si>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</si>
  <si>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</si>
  <si>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</si>
  <si>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</si>
  <si>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</si>
  <si>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</si>
  <si>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</si>
  <si>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</si>
  <si>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</si>
  <si>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</si>
  <si>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</si>
  <si>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</si>
  <si>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</si>
  <si>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</si>
  <si>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</si>
  <si>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</si>
  <si>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</si>
  <si>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</si>
  <si>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</si>
  <si>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</si>
  <si>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</si>
  <si>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</si>
  <si>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</si>
  <si>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</si>
  <si>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</si>
  <si>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</si>
  <si>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</si>
  <si>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</si>
  <si>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</si>
  <si>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</si>
  <si>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</si>
  <si>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</si>
  <si>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</si>
  <si>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</si>
  <si>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</si>
  <si>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</si>
  <si>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</si>
  <si>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</si>
  <si>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</si>
  <si>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</si>
  <si>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</si>
  <si>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</si>
  <si>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</si>
  <si>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</si>
  <si>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</si>
  <si>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</si>
  <si>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</si>
  <si>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</si>
  <si>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</si>
  <si>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</si>
  <si>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</si>
  <si>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</si>
  <si>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</si>
  <si>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</si>
  <si>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</si>
  <si>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</si>
  <si>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</si>
  <si>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</si>
  <si>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</si>
  <si>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</si>
  <si>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</si>
  <si>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</si>
  <si>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</si>
  <si>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</si>
  <si>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</si>
  <si>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</si>
  <si>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</si>
  <si>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</si>
  <si>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</si>
  <si>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</si>
  <si>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</si>
  <si>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</si>
  <si>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</si>
  <si>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</si>
  <si>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</si>
  <si>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</si>
  <si>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</si>
  <si>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</si>
  <si>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</si>
  <si>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</si>
  <si>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</si>
  <si>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</si>
  <si>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</si>
  <si>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</si>
  <si>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</si>
  <si>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</si>
  <si>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</si>
  <si>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</si>
  <si>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</si>
  <si>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</si>
  <si>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</si>
  <si>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</si>
  <si>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</si>
  <si>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</si>
  <si>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</si>
  <si>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</si>
  <si>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</si>
  <si>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</si>
  <si>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</si>
  <si>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</si>
  <si>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</si>
  <si>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</si>
  <si>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</si>
  <si>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</si>
  <si>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</si>
  <si>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</si>
  <si>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</si>
  <si>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</si>
  <si>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</si>
  <si>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</si>
  <si>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</si>
  <si>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</si>
  <si>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</si>
  <si>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</si>
  <si>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</si>
  <si>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</si>
  <si>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</si>
  <si>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</si>
  <si>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</si>
  <si>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</si>
  <si>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</si>
  <si>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</si>
  <si>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</si>
  <si>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</si>
  <si>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</si>
  <si>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</si>
  <si>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</si>
  <si>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</si>
  <si>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</si>
  <si>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</si>
  <si>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</si>
  <si>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</si>
  <si>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</si>
  <si>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</si>
  <si>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</si>
  <si>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</si>
  <si>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</si>
  <si>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</si>
  <si>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</si>
  <si>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</si>
  <si>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</si>
  <si>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</si>
  <si>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</si>
  <si>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</si>
  <si>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</si>
  <si>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</si>
  <si>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</si>
  <si>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</si>
  <si>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</si>
  <si>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</si>
  <si>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</si>
  <si>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</si>
  <si>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</si>
  <si>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</si>
  <si>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</si>
  <si>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</si>
  <si>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</si>
  <si>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</si>
  <si>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</si>
  <si>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</si>
  <si>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</si>
  <si>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</si>
  <si>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</si>
  <si>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</si>
  <si>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</si>
  <si>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</si>
  <si>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</si>
  <si>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</si>
  <si>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</si>
  <si>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</si>
  <si>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</si>
  <si>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</si>
  <si>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</si>
  <si>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</si>
  <si>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</si>
  <si>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</si>
  <si>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</si>
  <si>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</si>
  <si>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</si>
  <si>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</si>
  <si>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</si>
  <si>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</si>
  <si>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</si>
  <si>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</si>
  <si>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</si>
  <si>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</si>
  <si>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</si>
  <si>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</si>
  <si>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</si>
  <si>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</si>
  <si>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</si>
  <si>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</si>
  <si>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</si>
  <si>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</si>
  <si>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</si>
  <si>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</si>
  <si>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</si>
  <si>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</si>
  <si>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</si>
  <si>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</si>
  <si>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</si>
  <si>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</si>
  <si>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</si>
  <si>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</si>
  <si>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</si>
  <si>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</si>
  <si>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</si>
  <si>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</si>
  <si>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</si>
  <si>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</si>
  <si>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</si>
  <si>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</si>
  <si>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</si>
  <si>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</si>
  <si>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</si>
  <si>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</si>
  <si>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</si>
  <si>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</si>
  <si>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</si>
  <si>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</si>
  <si>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</si>
  <si>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</si>
  <si>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</si>
  <si>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</si>
  <si>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</si>
  <si>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</si>
  <si>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</si>
  <si>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</si>
  <si>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</si>
  <si>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</si>
  <si>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</si>
  <si>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</si>
  <si>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</si>
  <si>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</si>
  <si>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</si>
  <si>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</si>
  <si>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</si>
  <si>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</si>
  <si>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</si>
  <si>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</si>
  <si>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</si>
  <si>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</si>
  <si>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</si>
  <si>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</si>
  <si>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</si>
  <si>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</si>
  <si>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</si>
  <si>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</si>
  <si>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</si>
  <si>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</si>
  <si>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</si>
  <si>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</si>
  <si>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</si>
  <si>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</si>
  <si>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</si>
  <si>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</si>
  <si>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</si>
  <si>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</si>
  <si>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</si>
  <si>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</si>
  <si>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</si>
  <si>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</si>
  <si>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</si>
  <si>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</si>
  <si>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</si>
  <si>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</si>
  <si>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</si>
  <si>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</si>
  <si>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</si>
  <si>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</si>
  <si>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</si>
  <si>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</si>
  <si>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</si>
  <si>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</si>
  <si>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</si>
  <si>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</si>
  <si>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</si>
  <si>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</si>
  <si>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</si>
  <si>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</si>
  <si>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</si>
  <si>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</si>
  <si>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</si>
  <si>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</si>
  <si>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</si>
  <si>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</si>
  <si>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</si>
  <si>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</si>
  <si>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</si>
  <si>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</si>
  <si>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</si>
  <si>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</si>
  <si>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</si>
  <si>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</si>
  <si>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</si>
  <si>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</si>
  <si>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</si>
  <si>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</si>
  <si>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</si>
  <si>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</si>
  <si>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</si>
  <si>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</si>
  <si>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</si>
  <si>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</si>
  <si>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</si>
  <si>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</si>
  <si>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</si>
  <si>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</si>
  <si>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</si>
  <si>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</si>
  <si>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</si>
  <si>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</si>
  <si>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</si>
  <si>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</si>
  <si>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</si>
  <si>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</si>
  <si>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</si>
  <si>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</si>
  <si>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</si>
  <si>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</si>
  <si>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</si>
  <si>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</si>
  <si>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</si>
  <si>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</si>
  <si>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</si>
  <si>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</si>
  <si>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</si>
  <si>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</si>
  <si>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</si>
  <si>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</si>
  <si>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</si>
  <si>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</si>
  <si>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</si>
  <si>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</si>
  <si>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</si>
  <si>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</si>
  <si>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</si>
  <si>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</si>
  <si>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</si>
  <si>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</si>
  <si>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</si>
  <si>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</si>
  <si>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</si>
  <si>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</si>
  <si>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</si>
  <si>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</si>
  <si>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</si>
  <si>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</si>
  <si>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</si>
  <si>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</si>
  <si>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</si>
  <si>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</si>
  <si>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</si>
  <si>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</si>
  <si>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</si>
  <si>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</si>
  <si>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</si>
  <si>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</si>
  <si>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</si>
  <si>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</si>
  <si>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</si>
  <si>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</si>
  <si>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</si>
  <si>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</si>
  <si>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</si>
  <si>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</si>
  <si>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</si>
  <si>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</si>
  <si>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</si>
  <si>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</si>
  <si>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</si>
  <si>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</si>
  <si>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</si>
  <si>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</si>
  <si>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</si>
  <si>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</si>
  <si>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</si>
  <si>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</si>
  <si>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</si>
  <si>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</si>
  <si>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</si>
  <si>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</si>
  <si>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</si>
  <si>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</si>
  <si>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</si>
  <si>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</si>
  <si>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</si>
  <si>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</si>
  <si>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</si>
  <si>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</si>
  <si>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</si>
  <si>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</si>
  <si>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</si>
  <si>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</si>
  <si>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</si>
  <si>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</si>
  <si>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</si>
  <si>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</si>
  <si>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</si>
  <si>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</si>
  <si>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</si>
  <si>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</si>
  <si>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</si>
  <si>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</si>
  <si>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</si>
  <si>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</si>
  <si>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</si>
  <si>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</si>
  <si>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</si>
  <si>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</si>
  <si>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</si>
  <si>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</si>
  <si>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</si>
  <si>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</si>
  <si>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</si>
  <si>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</si>
  <si>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</si>
  <si>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</si>
  <si>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</si>
  <si>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</si>
  <si>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</si>
  <si>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</si>
  <si>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</si>
  <si>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</si>
  <si>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</si>
  <si>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</si>
  <si>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</si>
  <si>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</si>
  <si>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</si>
  <si>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</si>
  <si>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</si>
  <si>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</si>
  <si>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</si>
  <si>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</si>
  <si>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</si>
  <si>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</si>
  <si>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</si>
  <si>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</si>
  <si>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</si>
  <si>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</si>
  <si>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</si>
  <si>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</si>
  <si>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</si>
  <si>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</si>
  <si>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</si>
  <si>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</si>
  <si>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</si>
  <si>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</si>
  <si>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</si>
  <si>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</si>
  <si>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</si>
  <si>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</si>
  <si>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</si>
  <si>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</si>
  <si>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</si>
  <si>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</si>
  <si>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</si>
  <si>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</si>
  <si>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</si>
  <si>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</si>
  <si>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</si>
  <si>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</si>
  <si>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</si>
  <si>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</si>
  <si>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</si>
  <si>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</si>
  <si>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</si>
  <si>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</si>
  <si>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</si>
  <si>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</si>
  <si>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</si>
  <si>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</si>
  <si>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</si>
  <si>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</si>
  <si>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</si>
  <si>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</si>
  <si>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</si>
  <si>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</si>
  <si>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</si>
  <si>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</si>
  <si>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</si>
  <si>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</si>
  <si>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</si>
  <si>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</si>
  <si>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</si>
  <si>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</si>
  <si>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</si>
  <si>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</si>
  <si>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</si>
  <si>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</si>
  <si>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</si>
  <si>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</si>
  <si>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</si>
  <si>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</si>
  <si>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</si>
  <si>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</si>
  <si>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</si>
  <si>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</si>
  <si>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</si>
  <si>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</si>
  <si>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</si>
  <si>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</si>
  <si>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</si>
  <si>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</si>
  <si>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</si>
  <si>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</si>
  <si>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</si>
  <si>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</si>
  <si>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</si>
  <si>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</si>
  <si>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</si>
  <si>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</si>
  <si>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</si>
  <si>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</si>
  <si>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</si>
  <si>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</si>
  <si>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</si>
  <si>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</si>
  <si>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</si>
  <si>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</si>
  <si>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</si>
  <si>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</si>
  <si>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</si>
  <si>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</si>
  <si>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</si>
  <si>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</si>
  <si>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</si>
  <si>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</si>
  <si>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</si>
  <si>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</si>
  <si>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</si>
  <si>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</si>
  <si>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</si>
  <si>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</si>
  <si>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</si>
  <si>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</si>
  <si>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</si>
  <si>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</si>
  <si>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</si>
  <si>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</si>
  <si>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</si>
  <si>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</si>
  <si>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</si>
  <si>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</si>
  <si>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</si>
  <si>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</si>
  <si>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</si>
  <si>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</si>
  <si>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</si>
  <si>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</si>
  <si>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</si>
  <si>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</si>
  <si>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</si>
  <si>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</si>
  <si>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</si>
  <si>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</si>
  <si>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</si>
  <si>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</si>
  <si>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</si>
  <si>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</si>
  <si>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</si>
  <si>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</si>
  <si>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</si>
  <si>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</si>
  <si>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</si>
  <si>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</si>
  <si>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</si>
  <si>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</si>
  <si>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</si>
  <si>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</si>
  <si>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</si>
  <si>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</si>
  <si>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</si>
  <si>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</si>
  <si>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</si>
  <si>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</si>
  <si>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</si>
  <si>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</si>
  <si>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</si>
  <si>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</si>
  <si>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</si>
  <si>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</si>
  <si>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</si>
  <si>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</si>
  <si>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</si>
  <si>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</si>
  <si>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</si>
  <si>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</si>
  <si>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</si>
  <si>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</si>
  <si>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</si>
  <si>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</si>
  <si>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</si>
  <si>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</si>
  <si>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</si>
  <si>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</si>
  <si>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</si>
  <si>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</si>
  <si>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</si>
  <si>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</si>
  <si>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</si>
  <si>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</si>
  <si>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</si>
  <si>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</si>
  <si>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</si>
  <si>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</si>
  <si>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</si>
  <si>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</si>
  <si>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</si>
  <si>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</si>
  <si>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</si>
  <si>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</si>
  <si>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</si>
  <si>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</si>
  <si>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</si>
  <si>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</si>
  <si>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</si>
  <si>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</si>
  <si>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</si>
  <si>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</si>
  <si>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</si>
  <si>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</si>
  <si>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</si>
  <si>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</si>
  <si>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</si>
  <si>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</si>
  <si>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</si>
  <si>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</si>
  <si>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</si>
  <si>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</si>
  <si>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</si>
  <si>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</si>
  <si>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</si>
  <si>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</si>
  <si>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</si>
  <si>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</si>
  <si>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</si>
  <si>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</si>
  <si>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</si>
  <si>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</si>
  <si>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</si>
  <si>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</si>
  <si>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</si>
  <si>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</si>
  <si>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</si>
  <si>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</si>
  <si>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</si>
  <si>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</si>
  <si>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</si>
  <si>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</si>
  <si>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</si>
  <si>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</si>
  <si>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</si>
  <si>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</si>
  <si>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</si>
  <si>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</si>
  <si>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</si>
  <si>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</si>
  <si>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</si>
  <si>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</si>
  <si>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</si>
  <si>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</si>
  <si>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</si>
  <si>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</si>
  <si>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</si>
  <si>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</si>
  <si>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</si>
  <si>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</si>
  <si>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</si>
  <si>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</si>
  <si>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</si>
  <si>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</si>
  <si>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</si>
  <si>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</si>
  <si>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</si>
  <si>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</si>
  <si>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</si>
  <si>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</si>
  <si>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</si>
  <si>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</si>
  <si>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</si>
  <si>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</si>
  <si>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</si>
  <si>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</si>
  <si>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</si>
  <si>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</si>
  <si>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</si>
  <si>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</si>
  <si>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</si>
  <si>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</si>
  <si>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</si>
  <si>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</si>
  <si>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</si>
  <si>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</si>
  <si>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</si>
  <si>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</si>
  <si>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</si>
  <si>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</si>
  <si>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</si>
  <si>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</si>
  <si>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</si>
  <si>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</si>
  <si>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</si>
  <si>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</si>
  <si>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</si>
  <si>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</si>
  <si>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</si>
  <si>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</si>
  <si>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</si>
  <si>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</si>
  <si>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</si>
  <si>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</si>
  <si>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</si>
  <si>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</si>
  <si>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</si>
  <si>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</si>
  <si>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</si>
  <si>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</si>
  <si>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</si>
  <si>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</si>
  <si>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</si>
  <si>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</si>
  <si>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</si>
  <si>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</si>
  <si>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</si>
  <si>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</si>
  <si>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</si>
  <si>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</si>
  <si>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</si>
  <si>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</si>
  <si>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</si>
  <si>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</si>
  <si>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</si>
  <si>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</si>
  <si>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</si>
  <si>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</si>
  <si>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</si>
  <si>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</si>
  <si>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</si>
  <si>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</si>
  <si>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</si>
  <si>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</si>
  <si>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</si>
  <si>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</si>
  <si>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</si>
  <si>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</si>
  <si>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</si>
  <si>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</si>
  <si>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</si>
  <si>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</si>
  <si>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</si>
  <si>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</si>
  <si>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</si>
  <si>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</si>
  <si>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</si>
  <si>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</si>
  <si>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</si>
  <si>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</si>
  <si>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</si>
  <si>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</si>
  <si>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</si>
  <si>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</si>
  <si>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</si>
  <si>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</si>
  <si>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</si>
  <si>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</si>
  <si>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</si>
  <si>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</si>
  <si>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</si>
  <si>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</si>
  <si>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</si>
  <si>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</si>
  <si>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</si>
  <si>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</si>
  <si>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</si>
  <si>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</si>
  <si>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</si>
  <si>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</si>
  <si>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</si>
  <si>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</si>
  <si>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</si>
  <si>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</si>
  <si>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</si>
  <si>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</si>
  <si>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</si>
  <si>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</si>
  <si>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</si>
  <si>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</si>
  <si>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</si>
  <si>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</si>
  <si>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</si>
  <si>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</si>
  <si>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</si>
  <si>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</si>
  <si>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</si>
  <si>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</si>
  <si>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</si>
  <si>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</si>
  <si>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</si>
  <si>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</si>
  <si>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</si>
  <si>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</si>
  <si>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</si>
  <si>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</si>
  <si>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</si>
  <si>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</si>
  <si>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</si>
  <si>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</si>
  <si>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</si>
  <si>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</si>
  <si>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</si>
  <si>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</si>
  <si>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</si>
  <si>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</si>
  <si>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</si>
  <si>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</si>
  <si>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</si>
  <si>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</si>
  <si>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</si>
  <si>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</si>
  <si>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</si>
  <si>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</si>
  <si>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</si>
  <si>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</si>
  <si>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</si>
  <si>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</si>
  <si>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</si>
  <si>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</si>
  <si>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</si>
  <si>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</si>
  <si>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</si>
  <si>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</si>
  <si>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</si>
  <si>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</si>
  <si>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</si>
  <si>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</si>
  <si>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</si>
  <si>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</si>
  <si>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</si>
  <si>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</si>
  <si>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</si>
  <si>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</si>
  <si>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</si>
  <si>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</si>
  <si>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</si>
  <si>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</si>
  <si>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</si>
  <si>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</si>
  <si>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</si>
  <si>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</si>
  <si>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</si>
  <si>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</si>
  <si>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</si>
  <si>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</si>
  <si>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</si>
  <si>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</si>
  <si>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</si>
  <si>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</si>
  <si>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</si>
  <si>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</si>
  <si>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</si>
  <si>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</si>
  <si>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</si>
  <si>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</si>
  <si>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</si>
  <si>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</si>
  <si>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</si>
  <si>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</si>
  <si>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</si>
  <si>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</si>
  <si>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</si>
  <si>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</si>
  <si>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</si>
  <si>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</si>
  <si>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</si>
  <si>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</si>
  <si>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</si>
  <si>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</si>
  <si>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</si>
  <si>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</si>
  <si>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</si>
  <si>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</si>
  <si>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</si>
  <si>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</si>
  <si>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</si>
  <si>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</si>
  <si>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</si>
  <si>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</si>
  <si>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</si>
  <si>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</si>
  <si>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</si>
  <si>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</si>
  <si>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</si>
  <si>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</si>
  <si>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</si>
  <si>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</si>
  <si>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</si>
  <si>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</si>
  <si>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</si>
  <si>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</si>
  <si>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</si>
  <si>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</si>
  <si>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</si>
  <si>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</si>
  <si>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</si>
  <si>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</si>
  <si>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</si>
  <si>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</si>
  <si>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</si>
  <si>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</si>
  <si>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</si>
  <si>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</si>
  <si>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</si>
  <si>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</si>
  <si>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</si>
  <si>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</si>
  <si>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</si>
  <si>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</si>
  <si>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</si>
  <si>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</si>
  <si>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</si>
  <si>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</si>
  <si>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</si>
  <si>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</si>
  <si>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</si>
  <si>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</si>
  <si>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</si>
  <si>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</si>
  <si>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</si>
  <si>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</si>
  <si>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</si>
  <si>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</si>
  <si>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</si>
  <si>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</si>
  <si>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</si>
  <si>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</si>
  <si>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</si>
  <si>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</si>
  <si>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</si>
  <si>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</si>
  <si>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</si>
  <si>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</si>
  <si>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</si>
  <si>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</si>
  <si>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</si>
  <si>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</si>
  <si>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</si>
  <si>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</si>
  <si>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</si>
  <si>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</si>
  <si>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</si>
  <si>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</si>
  <si>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</si>
  <si>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</si>
  <si>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</si>
  <si>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</si>
  <si>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</si>
  <si>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</si>
  <si>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</si>
  <si>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</si>
  <si>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</si>
  <si>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</si>
  <si>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</si>
  <si>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</si>
  <si>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</si>
  <si>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</si>
  <si>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</si>
  <si>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</si>
  <si>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</si>
  <si>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</si>
  <si>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</si>
  <si>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</si>
  <si>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</si>
  <si>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</si>
  <si>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</si>
  <si>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</si>
  <si>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</si>
  <si>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</si>
  <si>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</si>
  <si>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</si>
  <si>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</si>
  <si>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</si>
  <si>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</si>
  <si>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</si>
  <si>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</si>
  <si>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</si>
  <si>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</si>
  <si>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</si>
  <si>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</si>
  <si>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</si>
  <si>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</si>
  <si>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</si>
  <si>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</si>
  <si>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</si>
  <si>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</si>
  <si>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</si>
  <si>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</si>
  <si>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</si>
  <si>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</si>
  <si>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</si>
  <si>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</si>
  <si>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</si>
  <si>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</si>
  <si>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</si>
  <si>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</si>
  <si>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</si>
  <si>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</si>
  <si>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</si>
  <si>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</si>
  <si>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</si>
  <si>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</si>
  <si>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</si>
  <si>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</si>
  <si>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</si>
  <si>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</si>
  <si>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</si>
  <si>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</si>
  <si>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</si>
  <si>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</si>
  <si>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</si>
  <si>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</si>
  <si>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</si>
  <si>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</si>
  <si>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</si>
  <si>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</si>
  <si>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</si>
  <si>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</si>
  <si>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</si>
  <si>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</si>
  <si>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</si>
  <si>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</si>
  <si>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</si>
  <si>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</si>
  <si>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</si>
  <si>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</si>
  <si>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</si>
  <si>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</si>
  <si>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</si>
  <si>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</si>
  <si>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</si>
  <si>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</si>
  <si>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</si>
  <si>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</si>
  <si>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</si>
  <si>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</si>
  <si>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</si>
  <si>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</si>
  <si>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</si>
  <si>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</si>
  <si>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</si>
  <si>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</si>
  <si>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</si>
  <si>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</si>
  <si>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</si>
  <si>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</si>
  <si>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</si>
  <si>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</si>
  <si>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</si>
  <si>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</si>
  <si>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</si>
  <si>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</si>
  <si>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</si>
  <si>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</si>
  <si>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</si>
  <si>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</si>
  <si>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</si>
  <si>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</si>
  <si>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</si>
  <si>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</si>
  <si>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</si>
  <si>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</si>
  <si>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</si>
  <si>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</si>
  <si>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</si>
  <si>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</si>
  <si>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</si>
  <si>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</si>
  <si>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</si>
  <si>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</si>
  <si>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</si>
  <si>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</si>
  <si>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</si>
  <si>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</si>
  <si>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</si>
  <si>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</si>
  <si>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</si>
  <si>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</si>
  <si>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</si>
  <si>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</si>
  <si>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</si>
  <si>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</si>
  <si>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</si>
  <si>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</si>
  <si>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</si>
  <si>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</si>
  <si>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</si>
  <si>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</si>
  <si>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</si>
  <si>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</si>
  <si>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</si>
  <si>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</si>
  <si>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</si>
  <si>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</si>
  <si>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</si>
  <si>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</si>
  <si>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</si>
  <si>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</si>
  <si>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</si>
  <si>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</si>
  <si>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</si>
  <si>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</si>
  <si>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</si>
  <si>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</si>
  <si>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</si>
  <si>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</si>
  <si>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</si>
  <si>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</si>
  <si>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</si>
  <si>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</si>
  <si>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</si>
  <si>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</si>
  <si>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</si>
  <si>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</si>
  <si>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</si>
  <si>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</si>
  <si>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</si>
  <si>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</si>
  <si>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</si>
  <si>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</si>
  <si>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</si>
  <si>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</si>
  <si>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</si>
  <si>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</si>
  <si>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</si>
  <si>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</si>
  <si>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</si>
  <si>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</si>
  <si>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</si>
  <si>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</si>
  <si>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</si>
  <si>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</si>
  <si>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</si>
  <si>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</si>
  <si>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</si>
  <si>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</si>
  <si>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</si>
  <si>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</si>
  <si>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</si>
  <si>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</si>
  <si>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</si>
  <si>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</si>
  <si>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</si>
  <si>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</si>
  <si>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</si>
  <si>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</si>
  <si>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</si>
  <si>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</si>
  <si>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</si>
  <si>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</si>
  <si>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</si>
  <si>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</si>
  <si>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</si>
  <si>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</si>
  <si>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</si>
  <si>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</si>
  <si>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</si>
  <si>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</si>
  <si>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</si>
  <si>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</si>
  <si>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</si>
  <si>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</si>
  <si>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</si>
  <si>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</si>
  <si>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</si>
  <si>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</si>
  <si>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</si>
  <si>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</si>
  <si>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</si>
  <si>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</si>
  <si>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</si>
  <si>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</si>
  <si>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</si>
  <si>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</si>
  <si>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</si>
  <si>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</si>
  <si>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</si>
  <si>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</si>
  <si>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</si>
  <si>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</si>
  <si>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</si>
  <si>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</si>
  <si>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</si>
  <si>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</si>
  <si>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</si>
  <si>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</si>
  <si>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</si>
  <si>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</si>
  <si>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</si>
  <si>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</si>
  <si>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</si>
  <si>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</si>
  <si>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</si>
  <si>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</si>
  <si>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</si>
  <si>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</si>
  <si>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</si>
  <si>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</si>
  <si>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</si>
  <si>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</si>
  <si>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</si>
  <si>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</si>
  <si>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</si>
  <si>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</si>
  <si>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</si>
  <si>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</si>
  <si>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</si>
  <si>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</si>
  <si>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</si>
  <si>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</si>
  <si>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</si>
  <si>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</si>
  <si>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</si>
  <si>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</si>
  <si>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</si>
  <si>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</si>
  <si>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</si>
  <si>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</si>
  <si>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</si>
  <si>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</si>
  <si>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</si>
  <si>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</si>
  <si>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</si>
  <si>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</si>
  <si>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</si>
  <si>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</si>
  <si>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</si>
  <si>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</si>
  <si>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</si>
  <si>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</si>
  <si>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</si>
  <si>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</si>
  <si>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</si>
  <si>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</si>
  <si>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</si>
  <si>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</si>
  <si>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</si>
  <si>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</si>
  <si>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</si>
  <si>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</si>
  <si>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</si>
  <si>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</si>
  <si>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</si>
  <si>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</si>
  <si>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</si>
  <si>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</si>
  <si>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</si>
  <si>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</si>
  <si>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</si>
  <si>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</si>
  <si>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</si>
  <si>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</si>
  <si>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</si>
  <si>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</si>
  <si>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</si>
  <si>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</si>
  <si>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</si>
  <si>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</si>
  <si>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</si>
  <si>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</si>
  <si>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</si>
  <si>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</si>
  <si>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</si>
  <si>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</si>
  <si>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</si>
  <si>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</si>
  <si>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</si>
  <si>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</si>
  <si>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</si>
  <si>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</si>
  <si>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</si>
  <si>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</si>
  <si>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</si>
  <si>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</si>
  <si>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</si>
  <si>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</si>
  <si>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</si>
  <si>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</si>
  <si>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</si>
  <si>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</si>
  <si>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</si>
  <si>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</si>
  <si>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</si>
  <si>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</si>
  <si>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</si>
  <si>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</si>
  <si>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</si>
  <si>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</si>
  <si>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</si>
  <si>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</si>
  <si>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</si>
  <si>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</si>
  <si>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</si>
  <si>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</si>
  <si>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</si>
  <si>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</si>
  <si>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</si>
  <si>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</si>
  <si>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</si>
  <si>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</si>
  <si>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</si>
  <si>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</si>
  <si>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</si>
  <si>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</si>
  <si>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</si>
  <si>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</si>
  <si>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</si>
  <si>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</si>
  <si>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</si>
  <si>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</si>
  <si>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</si>
  <si>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</si>
  <si>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</si>
  <si>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</si>
  <si>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</si>
  <si>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</si>
  <si>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</si>
  <si>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</si>
  <si>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</si>
  <si>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</si>
  <si>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</si>
  <si>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</si>
  <si>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</si>
  <si>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</si>
  <si>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</si>
  <si>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</si>
  <si>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</si>
  <si>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</si>
  <si>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</si>
  <si>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</si>
  <si>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</si>
  <si>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</si>
  <si>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</si>
  <si>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</si>
  <si>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</si>
  <si>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</si>
  <si>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</si>
  <si>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</si>
  <si>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</si>
  <si>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</si>
  <si>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</si>
  <si>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</si>
  <si>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</si>
  <si>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</si>
  <si>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</si>
  <si>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</si>
  <si>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</si>
  <si>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</si>
  <si>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</si>
  <si>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</si>
  <si>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</si>
  <si>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</si>
  <si>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</si>
  <si>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</si>
  <si>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</si>
  <si>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</si>
  <si>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</si>
  <si>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</si>
  <si>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</si>
  <si>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</si>
  <si>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</si>
  <si>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</si>
  <si>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</si>
  <si>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</si>
  <si>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</si>
  <si>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</si>
  <si>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</si>
  <si>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</si>
  <si>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</si>
  <si>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</si>
  <si>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</si>
  <si>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</si>
  <si>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</si>
  <si>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</si>
  <si>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</si>
  <si>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</si>
  <si>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</si>
  <si>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</si>
  <si>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</si>
  <si>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</si>
  <si>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</si>
  <si>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</si>
  <si>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</si>
  <si>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</si>
  <si>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</si>
  <si>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</si>
  <si>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</si>
  <si>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</si>
  <si>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</si>
  <si>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</si>
  <si>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</si>
  <si>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</si>
  <si>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</si>
  <si>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</si>
  <si>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</si>
  <si>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</si>
  <si>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</si>
  <si>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</si>
  <si>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</si>
  <si>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</si>
  <si>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</si>
  <si>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</si>
  <si>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</si>
  <si>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</si>
  <si>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</si>
  <si>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</si>
  <si>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</si>
  <si>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</si>
  <si>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</si>
  <si>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</si>
  <si>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</si>
  <si>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</si>
  <si>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</si>
  <si>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</si>
  <si>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</si>
  <si>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</si>
  <si>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</si>
  <si>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</si>
  <si>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</si>
  <si>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</si>
  <si>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</si>
  <si>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</si>
  <si>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</si>
  <si>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</si>
  <si>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</si>
  <si>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</si>
  <si>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</si>
  <si>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</si>
  <si>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</si>
  <si>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</si>
  <si>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</si>
  <si>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</si>
  <si>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</si>
  <si>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</si>
  <si>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</si>
  <si>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</si>
  <si>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</si>
  <si>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</si>
  <si>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</si>
  <si>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</si>
  <si>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</si>
  <si>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</si>
  <si>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</si>
  <si>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</si>
  <si>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</si>
  <si>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</si>
  <si>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</si>
  <si>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</si>
  <si>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</si>
  <si>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</si>
  <si>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</si>
  <si>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</si>
  <si>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</si>
  <si>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</si>
  <si>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</si>
  <si>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</si>
  <si>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</si>
  <si>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</si>
  <si>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</si>
  <si>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</si>
  <si>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</si>
  <si>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</si>
  <si>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</si>
  <si>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</si>
  <si>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</si>
  <si>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</si>
  <si>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</si>
  <si>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</si>
  <si>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</si>
  <si>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</si>
  <si>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</si>
  <si>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</si>
  <si>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</si>
  <si>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</si>
  <si>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</si>
  <si>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</si>
  <si>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</si>
  <si>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</si>
  <si>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</si>
  <si>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</si>
  <si>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</si>
  <si>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</si>
  <si>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</si>
  <si>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</si>
  <si>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</si>
  <si>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</si>
  <si>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</si>
  <si>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</si>
  <si>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</si>
  <si>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</si>
  <si>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</si>
  <si>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</si>
  <si>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</si>
  <si>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</si>
  <si>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</si>
  <si>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</si>
  <si>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</si>
  <si>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</si>
  <si>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</si>
  <si>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</si>
  <si>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</si>
  <si>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</si>
  <si>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</si>
  <si>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</si>
  <si>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</si>
  <si>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</si>
  <si>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</si>
  <si>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</si>
  <si>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</si>
  <si>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</si>
  <si>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</si>
  <si>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</si>
  <si>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</si>
  <si>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</si>
  <si>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</si>
  <si>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</si>
  <si>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</si>
  <si>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</si>
  <si>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</si>
  <si>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</si>
  <si>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</si>
  <si>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</si>
  <si>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</si>
  <si>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</si>
  <si>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</si>
  <si>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</si>
  <si>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</si>
  <si>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</si>
  <si>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</si>
  <si>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</si>
  <si>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</si>
  <si>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</si>
  <si>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</si>
  <si>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</si>
  <si>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</si>
  <si>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</si>
  <si>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</si>
  <si>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</si>
  <si>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</si>
  <si>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</si>
  <si>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</si>
  <si>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</si>
  <si>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</si>
  <si>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</si>
  <si>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</si>
  <si>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</si>
  <si>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</si>
  <si>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</si>
  <si>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</si>
  <si>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</si>
  <si>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</si>
  <si>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</si>
  <si>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</si>
  <si>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</si>
  <si>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</si>
  <si>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</si>
  <si>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</si>
  <si>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</si>
  <si>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</si>
  <si>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</si>
  <si>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</si>
  <si>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</si>
  <si>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</si>
  <si>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</si>
  <si>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</si>
  <si>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</si>
  <si>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</si>
  <si>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</si>
  <si>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</si>
  <si>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</si>
  <si>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</si>
  <si>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</si>
  <si>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</si>
  <si>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</si>
  <si>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</si>
  <si>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</si>
  <si>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</si>
  <si>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</si>
  <si>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</si>
  <si>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</si>
  <si>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</si>
  <si>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</si>
  <si>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</si>
  <si>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</si>
  <si>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</si>
  <si>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</si>
  <si>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</si>
  <si>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</si>
  <si>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</si>
  <si>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</si>
  <si>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</si>
  <si>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</si>
  <si>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</si>
  <si>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</si>
  <si>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</si>
  <si>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</si>
  <si>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</si>
  <si>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</si>
  <si>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</si>
  <si>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</si>
  <si>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</si>
  <si>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</si>
  <si>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</si>
  <si>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</si>
  <si>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</si>
  <si>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</si>
  <si>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</si>
  <si>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</si>
  <si>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</si>
  <si>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</si>
  <si>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</si>
  <si>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</si>
  <si>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</si>
  <si>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</si>
  <si>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</si>
  <si>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</si>
  <si>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</si>
  <si>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</si>
  <si>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</si>
  <si>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</si>
  <si>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</si>
  <si>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</si>
  <si>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</si>
  <si>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</si>
  <si>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</si>
  <si>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</si>
  <si>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</si>
  <si>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</si>
  <si>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</si>
  <si>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</si>
  <si>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</si>
  <si>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</si>
  <si>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</si>
  <si>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</si>
  <si>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</si>
  <si>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</si>
  <si>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</si>
  <si>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</si>
  <si>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</si>
  <si>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</si>
  <si>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</si>
  <si>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</si>
  <si>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</si>
  <si>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</si>
  <si>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</si>
  <si>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</si>
  <si>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</si>
  <si>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</si>
  <si>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</si>
  <si>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</si>
  <si>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</si>
  <si>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</si>
  <si>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</si>
  <si>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</si>
  <si>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</si>
  <si>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</si>
  <si>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</si>
  <si>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</si>
  <si>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</si>
  <si>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</si>
  <si>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</si>
  <si>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</si>
  <si>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</si>
  <si>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</si>
  <si>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</si>
  <si>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</si>
  <si>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</si>
  <si>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</si>
  <si>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</si>
  <si>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</si>
  <si>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</si>
  <si>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</si>
  <si>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</si>
  <si>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</si>
  <si>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</si>
  <si>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</si>
  <si>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</si>
  <si>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</si>
  <si>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</si>
  <si>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</si>
  <si>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</si>
  <si>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</si>
  <si>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</si>
  <si>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</si>
  <si>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</si>
  <si>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</si>
  <si>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</si>
  <si>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</si>
  <si>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</si>
  <si>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</si>
  <si>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</si>
  <si>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</si>
  <si>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</si>
  <si>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</si>
  <si>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</si>
  <si>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</si>
  <si>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</si>
  <si>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</si>
  <si>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</si>
  <si>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</si>
  <si>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</si>
  <si>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</si>
  <si>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</si>
  <si>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</si>
  <si>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</si>
  <si>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</si>
  <si>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</si>
  <si>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</si>
  <si>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</si>
  <si>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</si>
  <si>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</si>
  <si>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</si>
  <si>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</si>
  <si>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</si>
  <si>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</si>
  <si>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</si>
  <si>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</si>
  <si>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</si>
  <si>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</si>
  <si>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</si>
  <si>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</si>
  <si>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</si>
  <si>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</si>
  <si>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</si>
  <si>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</si>
  <si>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</si>
  <si>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</si>
  <si>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</si>
  <si>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</si>
  <si>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</si>
  <si>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</si>
  <si>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</si>
  <si>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</si>
  <si>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</si>
  <si>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</si>
  <si>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</si>
  <si>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</si>
  <si>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</si>
  <si>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</si>
  <si>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</si>
  <si>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</si>
  <si>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</si>
  <si>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</si>
  <si>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</si>
  <si>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</si>
  <si>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</si>
  <si>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</si>
  <si>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</si>
  <si>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</si>
  <si>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</si>
  <si>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</si>
  <si>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</si>
  <si>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</si>
  <si>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</si>
  <si>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</si>
  <si>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</si>
  <si>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</si>
  <si>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</si>
  <si>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</si>
  <si>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</si>
  <si>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</si>
  <si>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</si>
  <si>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</si>
  <si>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</si>
  <si>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</si>
  <si>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</si>
  <si>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</si>
  <si>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</si>
  <si>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</si>
  <si>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</si>
  <si>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</si>
  <si>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</si>
  <si>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</si>
  <si>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</si>
  <si>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</si>
  <si>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</si>
  <si>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</si>
  <si>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</si>
  <si>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</si>
  <si>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</si>
  <si>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</si>
  <si>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</si>
  <si>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</si>
  <si>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</si>
  <si>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</si>
  <si>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</si>
  <si>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</si>
  <si>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</si>
  <si>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</si>
  <si>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</si>
  <si>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</si>
  <si>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</si>
  <si>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</si>
  <si>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</si>
  <si>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</si>
  <si>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</si>
  <si>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</si>
  <si>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</si>
  <si>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</si>
  <si>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</si>
  <si>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</si>
  <si>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</si>
  <si>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</si>
  <si>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</si>
  <si>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</si>
  <si>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</si>
  <si>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</si>
  <si>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</si>
  <si>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</si>
  <si>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</si>
  <si>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</si>
  <si>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</si>
  <si>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</si>
  <si>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</si>
  <si>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</si>
  <si>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</si>
  <si>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</si>
  <si>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</si>
  <si>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</si>
  <si>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</si>
  <si>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</si>
  <si>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</si>
  <si>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</si>
  <si>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</si>
  <si>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</si>
  <si>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</si>
  <si>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</si>
  <si>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</si>
  <si>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</si>
  <si>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</si>
  <si>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</si>
  <si>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</si>
  <si>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</si>
  <si>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</si>
  <si>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</si>
  <si>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</si>
  <si>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</si>
  <si>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</si>
  <si>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</si>
  <si>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</si>
  <si>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</si>
  <si>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</si>
  <si>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</si>
  <si>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</si>
  <si>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</si>
  <si>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</si>
  <si>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</si>
  <si>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</si>
  <si>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</si>
  <si>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</si>
  <si>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</si>
  <si>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</si>
  <si>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</si>
  <si>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</si>
  <si>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</si>
  <si>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</si>
  <si>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</si>
  <si>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</si>
  <si>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</si>
  <si>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</si>
  <si>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</si>
  <si>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</si>
  <si>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</si>
  <si>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</si>
  <si>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</si>
  <si>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</si>
  <si>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</si>
  <si>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</si>
  <si>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</si>
  <si>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</si>
  <si>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</si>
  <si>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</si>
  <si>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</si>
  <si>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</si>
  <si>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</si>
  <si>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</si>
  <si>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</si>
  <si>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</si>
  <si>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</si>
  <si>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</si>
  <si>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</si>
  <si>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</si>
  <si>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</si>
  <si>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</si>
  <si>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</si>
  <si>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</si>
  <si>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</si>
  <si>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</si>
  <si>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</si>
  <si>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</si>
  <si>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</si>
  <si>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</si>
  <si>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</si>
  <si>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</si>
  <si>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</si>
  <si>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</si>
  <si>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</si>
  <si>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</si>
  <si>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</si>
  <si>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</si>
  <si>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</si>
  <si>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</si>
  <si>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</si>
  <si>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</si>
  <si>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</si>
  <si>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</si>
  <si>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</si>
  <si>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</si>
  <si>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</si>
  <si>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</si>
  <si>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</si>
  <si>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</si>
  <si>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</si>
  <si>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</si>
  <si>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</si>
  <si>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</si>
  <si>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</si>
  <si>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</si>
  <si>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</si>
  <si>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</si>
  <si>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</si>
  <si>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</si>
  <si>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</si>
  <si>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</si>
  <si>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</si>
  <si>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</si>
  <si>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</si>
  <si>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</si>
  <si>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</si>
  <si>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</si>
  <si>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</si>
  <si>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</si>
  <si>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</si>
  <si>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</si>
  <si>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</si>
  <si>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</si>
  <si>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</si>
  <si>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</si>
  <si>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</si>
  <si>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</si>
  <si>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</si>
  <si>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</si>
  <si>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</si>
  <si>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</si>
  <si>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</si>
  <si>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</si>
  <si>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</si>
  <si>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</si>
  <si>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</si>
  <si>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</si>
  <si>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</si>
  <si>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</si>
  <si>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</si>
  <si>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</si>
  <si>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</si>
  <si>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</si>
  <si>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</si>
  <si>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</si>
  <si>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</si>
  <si>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</si>
  <si>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</si>
  <si>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</si>
  <si>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</si>
  <si>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</si>
  <si>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</si>
  <si>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</si>
  <si>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</si>
  <si>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</si>
  <si>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</si>
  <si>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</si>
  <si>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</si>
  <si>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</si>
  <si>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</si>
  <si>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</si>
  <si>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</si>
  <si>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</si>
  <si>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</si>
  <si>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</si>
  <si>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</si>
  <si>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</si>
  <si>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</si>
  <si>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</si>
  <si>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</si>
  <si>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</si>
  <si>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</si>
  <si>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</si>
  <si>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</si>
  <si>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</si>
  <si>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</si>
  <si>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</si>
  <si>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</si>
  <si>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</si>
  <si>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</si>
  <si>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</si>
  <si>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</si>
  <si>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</si>
  <si>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</si>
  <si>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</si>
  <si>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</si>
  <si>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</si>
  <si>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</si>
  <si>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</si>
  <si>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</si>
  <si>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</si>
  <si>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</si>
  <si>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</si>
  <si>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</si>
  <si>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</si>
  <si>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</si>
  <si>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</si>
  <si>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</si>
  <si>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</si>
  <si>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</si>
  <si>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</si>
  <si>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</si>
  <si>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</si>
  <si>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</si>
  <si>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</si>
  <si>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</si>
  <si>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</si>
  <si>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</si>
  <si>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</si>
  <si>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</si>
  <si>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</si>
  <si>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</si>
  <si>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</si>
  <si>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</si>
  <si>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</si>
  <si>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</si>
  <si>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</si>
  <si>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</si>
  <si>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</si>
  <si>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</si>
  <si>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</si>
  <si>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</si>
  <si>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</si>
  <si>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</si>
  <si>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</si>
  <si>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</si>
  <si>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</si>
  <si>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</si>
  <si>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</si>
  <si>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</si>
  <si>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</si>
  <si>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</si>
  <si>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</si>
  <si>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</si>
  <si>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</si>
  <si>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</si>
  <si>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</si>
  <si>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</si>
  <si>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</si>
  <si>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</si>
  <si>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</si>
  <si>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</si>
  <si>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</si>
  <si>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</si>
  <si>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</si>
  <si>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</si>
  <si>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</si>
  <si>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</si>
  <si>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</si>
  <si>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</si>
  <si>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</si>
  <si>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</si>
  <si>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</si>
  <si>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</si>
  <si>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</si>
  <si>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</si>
  <si>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</si>
  <si>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</si>
  <si>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</si>
  <si>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</si>
  <si>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</si>
  <si>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</si>
  <si>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</si>
  <si>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</si>
  <si>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</si>
  <si>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</si>
  <si>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</si>
  <si>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</si>
  <si>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</si>
  <si>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</si>
  <si>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</si>
  <si>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</si>
  <si>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</si>
  <si>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</si>
  <si>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</si>
  <si>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</si>
  <si>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</si>
  <si>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</si>
  <si>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</si>
  <si>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</si>
  <si>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</si>
  <si>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</si>
  <si>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</si>
  <si>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</si>
  <si>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</si>
  <si>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</si>
  <si>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</si>
  <si>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</si>
  <si>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</si>
  <si>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</si>
  <si>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</si>
  <si>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</si>
  <si>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</si>
  <si>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</si>
  <si>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</si>
  <si>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</si>
  <si>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</si>
  <si>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</si>
  <si>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</si>
  <si>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</si>
  <si>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</si>
  <si>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</si>
  <si>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</si>
  <si>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</si>
  <si>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</si>
  <si>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</si>
  <si>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</si>
  <si>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</si>
  <si>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</si>
  <si>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</si>
  <si>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</si>
  <si>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</si>
  <si>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</si>
  <si>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</si>
  <si>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</si>
  <si>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</si>
  <si>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</si>
  <si>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</si>
  <si>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</si>
  <si>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</si>
  <si>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</si>
  <si>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</si>
  <si>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</si>
  <si>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</si>
  <si>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</si>
  <si>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</si>
  <si>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</si>
  <si>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</si>
  <si>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</si>
  <si>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</si>
  <si>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</si>
  <si>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</si>
  <si>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</si>
  <si>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</si>
  <si>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</si>
  <si>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</si>
  <si>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</si>
  <si>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</si>
  <si>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</si>
  <si>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</si>
  <si>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</si>
  <si>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</si>
  <si>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</si>
  <si>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</si>
  <si>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</si>
  <si>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</si>
  <si>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</si>
  <si>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</si>
  <si>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</si>
  <si>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</si>
  <si>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</si>
  <si>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</si>
  <si>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</si>
  <si>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</si>
  <si>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</si>
  <si>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</si>
  <si>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</si>
  <si>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</si>
  <si>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</si>
  <si>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</si>
  <si>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</si>
  <si>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</si>
  <si>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</si>
  <si>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</si>
  <si>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</si>
  <si>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</si>
  <si>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</si>
  <si>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</si>
  <si>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</si>
  <si>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</si>
  <si>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</si>
  <si>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</si>
  <si>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</si>
  <si>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</si>
  <si>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</si>
  <si>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</si>
  <si>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</si>
  <si>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</si>
  <si>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</si>
  <si>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</si>
  <si>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</si>
  <si>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</si>
  <si>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</si>
  <si>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</si>
  <si>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</si>
  <si>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</si>
  <si>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</si>
  <si>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</si>
  <si>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</si>
  <si>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</si>
  <si>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</si>
  <si>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</si>
  <si>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</si>
  <si>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</si>
  <si>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</si>
  <si>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</si>
  <si>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</si>
  <si>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</si>
  <si>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</si>
  <si>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</si>
  <si>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</si>
  <si>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</si>
  <si>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</si>
  <si>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</si>
  <si>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</si>
  <si>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</si>
  <si>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</si>
  <si>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</si>
  <si>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</si>
  <si>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</si>
  <si>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</si>
  <si>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</si>
  <si>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</si>
  <si>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</si>
  <si>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</si>
  <si>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</si>
  <si>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</si>
  <si>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</si>
  <si>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</si>
  <si>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</si>
  <si>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</si>
  <si>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</si>
  <si>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</si>
  <si>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</si>
  <si>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</si>
  <si>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</si>
  <si>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</si>
  <si>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</si>
  <si>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</si>
  <si>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</si>
  <si>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</si>
  <si>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</si>
  <si>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</si>
  <si>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</si>
  <si>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</si>
  <si>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</si>
  <si>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</si>
  <si>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</si>
  <si>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</si>
  <si>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</si>
  <si>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</si>
  <si>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</si>
  <si>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</si>
  <si>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</si>
  <si>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</si>
  <si>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</si>
  <si>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</si>
  <si>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</si>
  <si>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</si>
  <si>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</si>
  <si>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</si>
  <si>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</si>
  <si>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</si>
  <si>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</si>
  <si>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</si>
  <si>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</si>
  <si>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</si>
  <si>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</si>
  <si>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</si>
  <si>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</si>
  <si>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</si>
  <si>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</si>
  <si>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</si>
  <si>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</si>
  <si>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</si>
  <si>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</si>
  <si>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</si>
  <si>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</si>
  <si>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</si>
  <si>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</si>
  <si>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</si>
  <si>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</si>
  <si>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</si>
  <si>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</si>
  <si>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</si>
  <si>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</si>
  <si>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</si>
  <si>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</si>
  <si>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</si>
  <si>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</si>
  <si>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</si>
  <si>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</si>
  <si>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</si>
  <si>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</si>
  <si>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</si>
  <si>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</si>
  <si>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</si>
  <si>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</si>
  <si>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</si>
  <si>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</si>
  <si>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</si>
  <si>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</si>
  <si>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</si>
  <si>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</si>
  <si>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</si>
  <si>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</si>
  <si>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</si>
  <si>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</si>
  <si>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</si>
  <si>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</si>
  <si>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</si>
  <si>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</si>
  <si>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</si>
  <si>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</si>
  <si>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</si>
  <si>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</si>
  <si>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</si>
  <si>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</si>
  <si>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</si>
  <si>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</si>
  <si>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</si>
  <si>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</si>
  <si>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</si>
  <si>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</si>
  <si>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</si>
  <si>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</si>
  <si>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</si>
  <si>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</si>
  <si>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</si>
  <si>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</si>
  <si>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</si>
  <si>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</si>
  <si>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</si>
  <si>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</si>
  <si>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</si>
  <si>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</si>
  <si>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</si>
  <si>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</si>
  <si>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</si>
  <si>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</si>
  <si>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</si>
  <si>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</si>
  <si>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</si>
  <si>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</si>
  <si>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</si>
  <si>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</si>
  <si>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</si>
  <si>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</si>
  <si>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</si>
  <si>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</si>
  <si>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</si>
  <si>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</si>
  <si>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</si>
  <si>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</si>
  <si>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</si>
  <si>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</si>
  <si>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</si>
  <si>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</si>
  <si>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</si>
  <si>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</si>
  <si>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</si>
  <si>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</si>
  <si>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</si>
  <si>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</si>
  <si>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</si>
  <si>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</si>
  <si>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</si>
  <si>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</si>
  <si>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</si>
  <si>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</si>
  <si>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</si>
  <si>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</si>
  <si>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</si>
  <si>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</si>
  <si>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</si>
  <si>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</si>
  <si>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</si>
  <si>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</si>
  <si>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</si>
  <si>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</si>
  <si>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</si>
  <si>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</si>
  <si>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</si>
  <si>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</si>
  <si>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</si>
  <si>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</si>
  <si>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</si>
  <si>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</si>
  <si>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</si>
  <si>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</si>
  <si>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</si>
  <si>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</si>
  <si>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</si>
  <si>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</si>
  <si>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</si>
  <si>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</si>
  <si>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</si>
  <si>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</si>
  <si>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</si>
  <si>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</si>
  <si>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</si>
  <si>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</si>
  <si>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</si>
  <si>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</si>
  <si>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</si>
  <si>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</si>
  <si>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</si>
  <si>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</si>
  <si>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</si>
  <si>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</si>
  <si>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</si>
  <si>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</si>
  <si>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</si>
  <si>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</si>
  <si>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</si>
  <si>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</si>
  <si>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</si>
  <si>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</si>
  <si>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</si>
  <si>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</si>
  <si>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</si>
  <si>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</si>
  <si>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</si>
  <si>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</si>
  <si>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</si>
  <si>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</si>
  <si>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</si>
  <si>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</si>
  <si>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</si>
  <si>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</si>
  <si>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</si>
  <si>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</si>
  <si>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</si>
  <si>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</si>
  <si>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</si>
  <si>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</si>
  <si>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</si>
  <si>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</si>
  <si>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</si>
  <si>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</si>
  <si>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</si>
  <si>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</si>
  <si>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</si>
  <si>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</si>
  <si>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</si>
  <si>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</si>
  <si>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</si>
  <si>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</si>
  <si>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</si>
  <si>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</si>
  <si>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</si>
  <si>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</si>
  <si>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</si>
  <si>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</si>
  <si>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</si>
  <si>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</si>
  <si>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</si>
  <si>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</si>
  <si>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</si>
  <si>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</si>
  <si>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</si>
  <si>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</si>
  <si>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</si>
  <si>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</si>
  <si>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</si>
  <si>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</si>
  <si>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</si>
  <si>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</si>
  <si>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</si>
  <si>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</si>
  <si>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</si>
  <si>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</si>
  <si>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</si>
  <si>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</si>
  <si>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</si>
  <si>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</si>
  <si>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</si>
  <si>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</si>
  <si>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</si>
  <si>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</si>
  <si>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</si>
  <si>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</si>
  <si>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</si>
  <si>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</si>
  <si>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</si>
  <si>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</si>
  <si>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</si>
  <si>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</si>
  <si>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</si>
  <si>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</si>
  <si>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</si>
  <si>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</si>
  <si>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</si>
  <si>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</si>
  <si>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</si>
  <si>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</si>
  <si>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</si>
  <si>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</si>
  <si>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</si>
  <si>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</si>
  <si>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</si>
  <si>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</si>
  <si>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</si>
  <si>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</si>
  <si>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</si>
  <si>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</si>
  <si>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</si>
  <si>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</si>
  <si>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</si>
  <si>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</si>
  <si>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</si>
  <si>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</si>
  <si>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</si>
  <si>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</si>
  <si>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</si>
  <si>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</si>
  <si>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</si>
  <si>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</si>
  <si>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</si>
  <si>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</si>
  <si>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</si>
  <si>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</si>
  <si>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</si>
  <si>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</si>
  <si>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</si>
  <si>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</si>
  <si>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</si>
  <si>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</si>
  <si>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</si>
  <si>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</si>
  <si>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</si>
  <si>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</si>
  <si>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</si>
  <si>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</si>
  <si>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</si>
  <si>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</si>
  <si>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</si>
  <si>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</si>
  <si>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</si>
  <si>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</si>
  <si>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</si>
  <si>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</si>
  <si>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</si>
  <si>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</si>
  <si>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</si>
  <si>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</si>
  <si>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</si>
  <si>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</si>
  <si>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</si>
  <si>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</si>
  <si>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</si>
  <si>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</si>
  <si>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</si>
  <si>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</si>
  <si>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</si>
  <si>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</si>
  <si>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</si>
  <si>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</si>
  <si>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</si>
  <si>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</si>
  <si>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</si>
  <si>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</si>
  <si>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</si>
  <si>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</si>
  <si>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</si>
  <si>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</si>
  <si>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</si>
  <si>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</si>
  <si>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</si>
  <si>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</si>
  <si>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</si>
  <si>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</si>
  <si>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</si>
  <si>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</si>
  <si>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</si>
  <si>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</si>
  <si>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</si>
  <si>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</si>
  <si>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</si>
  <si>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</si>
  <si>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</si>
  <si>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</si>
  <si>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</si>
  <si>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</si>
  <si>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</si>
  <si>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</si>
  <si>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</si>
  <si>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</si>
  <si>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</si>
  <si>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</si>
  <si>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</si>
  <si>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</si>
  <si>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</si>
  <si>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</si>
  <si>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</si>
  <si>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</si>
  <si>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</si>
  <si>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</si>
  <si>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</si>
  <si>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</si>
  <si>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</si>
  <si>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</si>
  <si>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</si>
  <si>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</si>
  <si>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</si>
  <si>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</si>
  <si>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</si>
  <si>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</si>
  <si>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</si>
  <si>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</si>
  <si>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</si>
  <si>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</si>
  <si>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</si>
  <si>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</si>
  <si>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</si>
  <si>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</si>
  <si>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</si>
  <si>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</si>
  <si>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</si>
  <si>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</si>
  <si>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</si>
  <si>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</si>
  <si>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</si>
  <si>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</si>
  <si>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</si>
  <si>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</si>
  <si>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</si>
  <si>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</si>
  <si>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</si>
  <si>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</si>
  <si>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</si>
  <si>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</si>
  <si>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</si>
  <si>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</si>
  <si>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</si>
  <si>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</si>
  <si>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</si>
  <si>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</si>
  <si>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</si>
  <si>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</si>
  <si>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</si>
  <si>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</si>
  <si>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</si>
  <si>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</si>
  <si>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</si>
  <si>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</si>
  <si>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</si>
  <si>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</si>
  <si>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</si>
  <si>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</si>
  <si>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</si>
  <si>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</si>
  <si>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</si>
  <si>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</si>
  <si>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</si>
  <si>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</si>
  <si>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</si>
  <si>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</si>
  <si>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</si>
  <si>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</si>
  <si>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</si>
  <si>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</si>
  <si>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</si>
  <si>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</si>
  <si>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</si>
  <si>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</si>
  <si>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</si>
  <si>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</si>
  <si>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</si>
  <si>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</si>
  <si>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</si>
  <si>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</si>
  <si>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</si>
  <si>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</si>
  <si>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</si>
  <si>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</si>
  <si>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</si>
  <si>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</si>
  <si>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</si>
  <si>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</si>
  <si>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</si>
  <si>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</si>
  <si>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</si>
  <si>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</si>
  <si>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</si>
  <si>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</si>
  <si>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</si>
  <si>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</si>
  <si>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</si>
  <si>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</si>
  <si>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</si>
  <si>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</si>
  <si>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</si>
  <si>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</si>
  <si>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</si>
  <si>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</si>
  <si>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</si>
  <si>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</si>
  <si>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</si>
  <si>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</si>
  <si>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</si>
  <si>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</si>
  <si>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</si>
  <si>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</si>
  <si>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</si>
  <si>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</si>
  <si>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</si>
  <si>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</si>
  <si>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</si>
  <si>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</si>
  <si>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</si>
  <si>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</si>
  <si>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</si>
  <si>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</si>
  <si>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</si>
  <si>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</si>
  <si>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</si>
  <si>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</si>
  <si>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</si>
  <si>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</si>
  <si>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</si>
  <si>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</si>
  <si>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</si>
  <si>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</si>
  <si>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</si>
  <si>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</si>
  <si>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</si>
  <si>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</si>
  <si>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</si>
  <si>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</si>
  <si>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</si>
  <si>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</si>
  <si>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</si>
  <si>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</si>
  <si>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</si>
  <si>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</si>
  <si>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</si>
  <si>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</si>
  <si>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</si>
  <si>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</si>
  <si>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</si>
  <si>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</si>
  <si>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</si>
  <si>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</si>
  <si>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</si>
  <si>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</si>
  <si>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</si>
  <si>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</si>
  <si>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</si>
  <si>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</si>
  <si>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</si>
  <si>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</si>
  <si>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</si>
  <si>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</si>
  <si>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</si>
  <si>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</si>
  <si>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</si>
  <si>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</si>
  <si>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</si>
  <si>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</si>
  <si>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</si>
  <si>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</si>
  <si>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</si>
  <si>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</si>
  <si>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</si>
  <si>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</si>
  <si>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</si>
  <si>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</si>
  <si>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</si>
  <si>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</si>
  <si>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</si>
  <si>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</si>
  <si>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</si>
  <si>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</si>
  <si>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</si>
  <si>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</si>
  <si>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</si>
  <si>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</si>
  <si>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</si>
  <si>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</si>
  <si>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</si>
  <si>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</si>
  <si>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</si>
  <si>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</si>
  <si>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</si>
  <si>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</si>
  <si>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</si>
  <si>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</si>
  <si>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</si>
  <si>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</si>
  <si>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</si>
  <si>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</si>
  <si>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</si>
  <si>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</si>
  <si>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</si>
  <si>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</si>
  <si>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</si>
  <si>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</si>
  <si>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</si>
  <si>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</si>
  <si>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</si>
  <si>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</si>
  <si>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</si>
  <si>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</si>
  <si>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</si>
  <si>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</si>
  <si>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</si>
  <si>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</si>
  <si>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</si>
  <si>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</si>
  <si>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</si>
  <si>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</si>
  <si>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</si>
  <si>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</si>
  <si>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</si>
  <si>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</si>
  <si>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</si>
  <si>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</si>
  <si>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</si>
  <si>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</si>
  <si>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</si>
  <si>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</si>
  <si>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</si>
  <si>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</si>
  <si>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</si>
  <si>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</si>
  <si>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</si>
  <si>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</si>
  <si>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</si>
  <si>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</si>
  <si>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</si>
  <si>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</si>
  <si>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</si>
  <si>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</si>
  <si>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</si>
  <si>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</si>
  <si>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</si>
  <si>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</si>
  <si>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</si>
  <si>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</si>
  <si>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</si>
  <si>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</si>
  <si>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</si>
  <si>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</si>
  <si>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</si>
  <si>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</si>
  <si>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</si>
  <si>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</si>
  <si>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</si>
  <si>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</si>
  <si>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</si>
  <si>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</si>
  <si>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</si>
  <si>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</si>
  <si>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</si>
  <si>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</si>
  <si>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</si>
  <si>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</si>
  <si>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</si>
  <si>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</si>
  <si>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</si>
  <si>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</si>
  <si>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</si>
  <si>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</si>
  <si>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</si>
  <si>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</si>
  <si>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</si>
  <si>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</si>
  <si>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</si>
  <si>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</si>
  <si>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</si>
  <si>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</si>
  <si>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</si>
  <si>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</si>
  <si>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</si>
  <si>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</si>
  <si>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</si>
  <si>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</si>
  <si>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</si>
  <si>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</si>
  <si>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</si>
  <si>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</si>
  <si>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</si>
  <si>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</si>
  <si>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</si>
  <si>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</si>
  <si>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</si>
  <si>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</si>
  <si>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</si>
  <si>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</si>
  <si>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</si>
  <si>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</si>
  <si>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</si>
  <si>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</si>
  <si>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</si>
  <si>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</si>
  <si>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</si>
  <si>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</si>
  <si>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</si>
  <si>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</si>
  <si>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</si>
  <si>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</si>
  <si>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</si>
  <si>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</si>
  <si>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</si>
  <si>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</si>
  <si>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</si>
  <si>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</si>
  <si>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</si>
  <si>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</si>
  <si>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</si>
  <si>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</si>
  <si>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</si>
  <si>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</si>
  <si>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</si>
  <si>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</si>
  <si>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</si>
  <si>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</si>
  <si>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</si>
  <si>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</si>
  <si>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</si>
  <si>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</si>
  <si>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</si>
  <si>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</si>
  <si>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</si>
  <si>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</si>
  <si>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</si>
  <si>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</si>
  <si>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</si>
  <si>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</si>
  <si>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</si>
  <si>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</si>
  <si>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</si>
  <si>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</si>
  <si>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</si>
  <si>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</si>
  <si>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</si>
  <si>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</si>
  <si>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</si>
  <si>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</si>
  <si>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</si>
  <si>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</si>
  <si>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</si>
  <si>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</si>
  <si>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</si>
  <si>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</si>
  <si>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</si>
  <si>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</si>
  <si>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</si>
  <si>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</si>
  <si>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</si>
  <si>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</si>
  <si>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</si>
  <si>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</si>
  <si>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</si>
  <si>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</si>
  <si>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</si>
  <si>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</si>
  <si>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</si>
  <si>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</si>
  <si>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</si>
  <si>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</si>
  <si>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</si>
  <si>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</si>
  <si>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</si>
  <si>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</si>
  <si>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</si>
  <si>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</si>
  <si>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</si>
  <si>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</si>
  <si>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</si>
  <si>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</si>
  <si>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</si>
  <si>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</si>
  <si>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</si>
  <si>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</si>
  <si>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</si>
  <si>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</si>
  <si>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</si>
  <si>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</si>
  <si>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</si>
  <si>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</si>
  <si>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</si>
  <si>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</si>
  <si>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</si>
  <si>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</si>
  <si>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</si>
  <si>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</si>
  <si>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</si>
  <si>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</si>
  <si>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</si>
  <si>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</si>
  <si>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</si>
  <si>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</si>
  <si>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</si>
  <si>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</si>
  <si>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</si>
  <si>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</si>
  <si>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</si>
  <si>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</si>
  <si>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</si>
  <si>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</si>
  <si>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</si>
  <si>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</si>
  <si>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</si>
  <si>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</si>
  <si>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</si>
  <si>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</si>
  <si>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</si>
  <si>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</si>
  <si>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</si>
  <si>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</si>
  <si>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</si>
  <si>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</si>
  <si>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</si>
  <si>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</si>
  <si>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</si>
  <si>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</si>
  <si>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</si>
  <si>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</si>
  <si>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</si>
  <si>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</si>
  <si>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</si>
  <si>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</si>
  <si>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</si>
  <si>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</si>
  <si>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</si>
  <si>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</si>
  <si>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</si>
  <si>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</si>
  <si>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</si>
  <si>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</si>
  <si>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</si>
  <si>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</si>
  <si>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</si>
  <si>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</si>
  <si>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</si>
  <si>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</si>
  <si>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</si>
  <si>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</si>
  <si>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</si>
  <si>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</si>
  <si>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</si>
  <si>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</si>
  <si>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</si>
  <si>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</si>
  <si>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</si>
  <si>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</si>
  <si>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</si>
  <si>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</si>
  <si>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</si>
  <si>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</si>
  <si>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</si>
  <si>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</si>
  <si>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</si>
  <si>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</si>
  <si>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</si>
  <si>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</si>
  <si>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</si>
  <si>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</si>
  <si>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</si>
  <si>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</si>
  <si>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</si>
  <si>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</si>
  <si>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</si>
  <si>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</si>
  <si>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</si>
  <si>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</si>
  <si>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</si>
  <si>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</si>
  <si>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</si>
  <si>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</si>
  <si>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</si>
  <si>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</si>
  <si>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</si>
  <si>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</si>
  <si>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</si>
  <si>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</si>
  <si>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</si>
  <si>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</si>
  <si>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</si>
  <si>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</si>
  <si>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</si>
  <si>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</si>
  <si>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</si>
  <si>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</si>
  <si>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</si>
  <si>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</si>
  <si>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</si>
  <si>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</si>
  <si>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</si>
  <si>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</si>
  <si>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</si>
  <si>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</si>
  <si>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</si>
  <si>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</si>
  <si>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</si>
  <si>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</si>
  <si>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</si>
  <si>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</si>
  <si>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</si>
  <si>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</si>
  <si>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</si>
  <si>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</si>
  <si>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</si>
  <si>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</si>
  <si>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</si>
  <si>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</si>
  <si>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</si>
  <si>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</si>
  <si>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</si>
  <si>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</si>
  <si>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</si>
  <si>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</si>
  <si>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</si>
  <si>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</si>
  <si>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</si>
  <si>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</si>
  <si>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</si>
  <si>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</si>
  <si>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</si>
  <si>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</si>
  <si>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</si>
  <si>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</si>
  <si>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</si>
  <si>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</si>
  <si>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</si>
  <si>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</si>
  <si>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</si>
  <si>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</si>
  <si>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</si>
  <si>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</si>
  <si>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</si>
  <si>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</si>
  <si>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</si>
  <si>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</si>
  <si>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</si>
  <si>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</si>
  <si>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</si>
  <si>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</si>
  <si>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</si>
  <si>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</si>
  <si>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</si>
  <si>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</si>
  <si>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</si>
  <si>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</si>
  <si>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</si>
  <si>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</si>
  <si>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</si>
  <si>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</si>
  <si>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</si>
  <si>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</si>
  <si>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</si>
  <si>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</si>
  <si>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</si>
  <si>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</si>
  <si>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</si>
  <si>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</si>
  <si>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</si>
  <si>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</si>
  <si>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</si>
  <si>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</si>
  <si>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</si>
  <si>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</si>
  <si>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</si>
  <si>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</si>
  <si>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</si>
  <si>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</si>
  <si>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</si>
  <si>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</si>
  <si>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</si>
  <si>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</si>
  <si>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</si>
  <si>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</si>
  <si>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</si>
  <si>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</si>
  <si>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</si>
  <si>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</si>
  <si>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</si>
  <si>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</si>
  <si>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</si>
  <si>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</si>
  <si>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</si>
  <si>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</si>
  <si>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</si>
  <si>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</si>
  <si>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</si>
  <si>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</si>
  <si>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</si>
  <si>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</si>
  <si>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</si>
  <si>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</si>
  <si>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</si>
  <si>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</si>
  <si>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</si>
  <si>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</si>
  <si>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</si>
  <si>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</si>
  <si>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</si>
  <si>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</si>
  <si>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</si>
  <si>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</si>
  <si>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</si>
  <si>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</si>
  <si>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</si>
  <si>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</si>
  <si>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</si>
  <si>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</si>
  <si>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</si>
  <si>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</si>
  <si>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</si>
  <si>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</si>
  <si>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</si>
  <si>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</si>
  <si>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</si>
  <si>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</si>
  <si>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</si>
  <si>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</si>
  <si>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</si>
  <si>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</si>
  <si>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</si>
  <si>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</si>
  <si>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</si>
  <si>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</si>
  <si>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</si>
  <si>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</si>
  <si>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</si>
  <si>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</si>
  <si>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</si>
  <si>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</si>
  <si>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</si>
  <si>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</si>
  <si>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</si>
  <si>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</si>
  <si>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</si>
  <si>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</si>
  <si>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</si>
  <si>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</si>
  <si>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</si>
  <si>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</si>
  <si>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</si>
  <si>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</si>
  <si>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</si>
  <si>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</si>
  <si>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</si>
  <si>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</si>
  <si>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</si>
  <si>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</si>
  <si>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</si>
  <si>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</si>
  <si>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</si>
  <si>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</si>
  <si>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</si>
  <si>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</si>
  <si>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</si>
  <si>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</si>
  <si>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</si>
  <si>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</si>
  <si>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</si>
  <si>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</si>
  <si>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</si>
  <si>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</si>
  <si>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</si>
  <si>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</si>
  <si>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</si>
  <si>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</si>
  <si>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</si>
  <si>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</si>
  <si>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</si>
  <si>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</si>
  <si>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</si>
  <si>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</si>
  <si>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</si>
  <si>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</si>
  <si>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</si>
  <si>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</si>
  <si>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</si>
  <si>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</si>
  <si>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</si>
  <si>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</si>
  <si>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</si>
  <si>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</si>
  <si>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</si>
  <si>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</si>
  <si>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</si>
  <si>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</si>
  <si>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</si>
  <si>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</si>
  <si>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</si>
  <si>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</si>
  <si>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</si>
  <si>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</si>
  <si>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</si>
  <si>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</si>
  <si>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</si>
  <si>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</si>
  <si>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</si>
  <si>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</si>
  <si>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</si>
  <si>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</si>
  <si>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</si>
  <si>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</si>
  <si>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</si>
  <si>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</si>
  <si>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</si>
  <si>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</si>
  <si>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</si>
  <si>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</si>
  <si>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</si>
  <si>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</si>
  <si>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</si>
  <si>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</si>
  <si>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</si>
  <si>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</si>
  <si>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</si>
  <si>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</si>
  <si>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</si>
  <si>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</si>
  <si>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</si>
  <si>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</si>
  <si>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</si>
  <si>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</si>
  <si>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</si>
  <si>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</si>
  <si>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</si>
  <si>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</si>
  <si>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</si>
  <si>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</si>
  <si>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</si>
  <si>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</si>
  <si>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</si>
  <si>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</si>
  <si>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</si>
  <si>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</si>
  <si>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</si>
  <si>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</si>
  <si>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</si>
  <si>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</si>
  <si>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</si>
  <si>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</si>
  <si>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</si>
  <si>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</si>
  <si>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</si>
  <si>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</si>
  <si>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</si>
  <si>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</si>
  <si>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</si>
  <si>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</si>
  <si>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</si>
  <si>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</si>
  <si>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</si>
  <si>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</si>
  <si>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</si>
  <si>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</si>
  <si>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</si>
  <si>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</si>
  <si>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</si>
  <si>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</si>
  <si>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</si>
  <si>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</si>
  <si>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</si>
  <si>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</si>
  <si>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</si>
  <si>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</si>
  <si>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</si>
  <si>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</si>
  <si>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</si>
  <si>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</si>
  <si>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</si>
  <si>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</si>
  <si>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</si>
  <si>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</si>
  <si>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</si>
  <si>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</si>
  <si>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</si>
  <si>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</si>
  <si>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</si>
  <si>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</si>
  <si>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</si>
  <si>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</si>
  <si>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</si>
  <si>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</si>
  <si>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</si>
  <si>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</si>
  <si>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</si>
  <si>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</si>
  <si>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</si>
  <si>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</si>
  <si>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</si>
  <si>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</si>
  <si>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</si>
  <si>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</si>
  <si>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</si>
  <si>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</si>
  <si>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</si>
  <si>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</si>
  <si>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</si>
  <si>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</si>
  <si>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</si>
  <si>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</si>
  <si>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</si>
  <si>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</si>
  <si>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</si>
  <si>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</si>
  <si>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</si>
  <si>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</si>
  <si>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</si>
  <si>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</si>
  <si>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</si>
  <si>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</si>
  <si>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</si>
  <si>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</si>
  <si>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</si>
  <si>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</si>
  <si>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</si>
  <si>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</si>
  <si>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</si>
  <si>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</si>
  <si>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</si>
  <si>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</si>
  <si>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</si>
  <si>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</si>
  <si>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</si>
  <si>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</si>
  <si>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</si>
  <si>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</si>
  <si>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</si>
  <si>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</si>
  <si>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</si>
  <si>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</si>
  <si>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</si>
  <si>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</si>
  <si>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</si>
  <si>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</si>
  <si>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</si>
  <si>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</si>
  <si>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</si>
  <si>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</si>
  <si>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</si>
  <si>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</si>
  <si>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</si>
  <si>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</si>
  <si>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</si>
  <si>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</si>
  <si>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</si>
  <si>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</si>
  <si>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</si>
  <si>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</si>
  <si>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</si>
  <si>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</si>
  <si>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</si>
  <si>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</si>
  <si>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</si>
  <si>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</si>
  <si>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</si>
  <si>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</si>
  <si>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</si>
  <si>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</si>
  <si>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</si>
  <si>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</si>
  <si>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</si>
  <si>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</si>
  <si>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</si>
  <si>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</si>
  <si>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</si>
  <si>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</si>
  <si>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</si>
  <si>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</si>
  <si>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</si>
  <si>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</si>
  <si>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</si>
  <si>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</si>
  <si>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</si>
  <si>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</si>
  <si>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</si>
  <si>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</si>
  <si>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</si>
  <si>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</si>
  <si>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</si>
  <si>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</si>
  <si>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</si>
  <si>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</si>
  <si>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</si>
  <si>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</si>
  <si>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</si>
  <si>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</si>
  <si>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</si>
  <si>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</si>
  <si>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</si>
  <si>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</si>
  <si>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</si>
  <si>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</si>
  <si>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</si>
  <si>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</si>
  <si>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</si>
  <si>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</si>
  <si>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</si>
  <si>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</si>
  <si>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</si>
  <si>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</si>
  <si>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</si>
  <si>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</si>
  <si>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</si>
  <si>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</si>
  <si>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</si>
  <si>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</si>
  <si>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</si>
  <si>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</si>
  <si>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</si>
  <si>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</si>
  <si>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</si>
  <si>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</si>
  <si>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</si>
  <si>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</si>
  <si>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</si>
  <si>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</si>
  <si>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</si>
  <si>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</si>
  <si>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</si>
  <si>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</si>
  <si>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</si>
  <si>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</si>
  <si>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</si>
  <si>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</si>
  <si>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</si>
  <si>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</si>
  <si>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</si>
  <si>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</si>
  <si>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</si>
  <si>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</si>
  <si>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</si>
  <si>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</si>
  <si>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</si>
  <si>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</si>
  <si>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</si>
  <si>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</si>
  <si>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</si>
  <si>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</si>
  <si>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</si>
  <si>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</si>
  <si>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</si>
  <si>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</si>
  <si>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</si>
  <si>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</si>
  <si>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</si>
  <si>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</si>
  <si>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</si>
  <si>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</si>
  <si>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</si>
  <si>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</si>
  <si>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</si>
  <si>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</si>
  <si>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</si>
  <si>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</si>
  <si>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</si>
  <si>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</si>
  <si>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</si>
  <si>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</si>
  <si>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</si>
  <si>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</si>
  <si>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</si>
  <si>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</si>
  <si>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</si>
  <si>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</si>
  <si>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</si>
  <si>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</si>
  <si>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</si>
  <si>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</si>
  <si>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</si>
  <si>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</si>
  <si>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</si>
  <si>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</si>
  <si>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</si>
  <si>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</si>
  <si>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</si>
  <si>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</si>
  <si>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</si>
  <si>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</si>
  <si>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</si>
  <si>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</si>
  <si>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</si>
  <si>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</si>
  <si>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</si>
  <si>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</si>
  <si>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</si>
  <si>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</si>
  <si>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</si>
  <si>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</si>
  <si>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</si>
  <si>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</si>
  <si>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</si>
  <si>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</si>
  <si>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</si>
  <si>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</si>
  <si>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</si>
  <si>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</si>
  <si>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</si>
  <si>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</si>
  <si>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</si>
  <si>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</si>
  <si>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</si>
  <si>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</si>
  <si>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</si>
  <si>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</si>
  <si>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</si>
  <si>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</si>
  <si>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</si>
  <si>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</si>
  <si>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</si>
  <si>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</si>
  <si>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</si>
  <si>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</si>
  <si>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</si>
  <si>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</si>
  <si>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</si>
  <si>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</si>
  <si>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</si>
  <si>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</si>
  <si>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</si>
  <si>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</si>
  <si>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</si>
  <si>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</si>
  <si>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</si>
  <si>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</si>
  <si>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</si>
  <si>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</si>
  <si>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</si>
  <si>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</si>
  <si>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</si>
  <si>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</si>
  <si>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</si>
  <si>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</si>
  <si>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</si>
  <si>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</si>
  <si>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</si>
  <si>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</si>
  <si>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</si>
  <si>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</si>
  <si>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</si>
  <si>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</si>
  <si>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</si>
  <si>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</si>
  <si>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</si>
  <si>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</si>
  <si>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</si>
  <si>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</si>
  <si>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</si>
  <si>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</si>
  <si>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</si>
  <si>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</si>
  <si>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</si>
  <si>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</si>
  <si>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</si>
  <si>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</si>
  <si>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</si>
  <si>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</si>
  <si>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</si>
  <si>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</si>
  <si>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</si>
  <si>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</si>
  <si>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</si>
  <si>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</si>
  <si>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</si>
  <si>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</si>
  <si>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</si>
  <si>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</si>
  <si>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</si>
  <si>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</si>
  <si>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</si>
  <si>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</si>
  <si>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</si>
  <si>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</si>
  <si>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</si>
  <si>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</si>
  <si>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</si>
  <si>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</si>
  <si>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</si>
  <si>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</si>
  <si>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</si>
  <si>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</si>
  <si>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</si>
  <si>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</si>
  <si>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</si>
  <si>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</si>
  <si>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</si>
  <si>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</si>
  <si>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</si>
  <si>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</si>
  <si>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</si>
  <si>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</si>
  <si>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</si>
  <si>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</si>
  <si>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</si>
  <si>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</si>
  <si>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</si>
  <si>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</si>
  <si>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</si>
  <si>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</si>
  <si>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</si>
  <si>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</si>
  <si>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</si>
  <si>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</si>
  <si>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</si>
  <si>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</si>
  <si>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</si>
  <si>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</si>
  <si>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</si>
  <si>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</si>
  <si>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</si>
  <si>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</si>
  <si>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</si>
  <si>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</si>
  <si>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</si>
  <si>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</si>
  <si>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</si>
  <si>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</si>
  <si>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</si>
  <si>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</si>
  <si>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</si>
  <si>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</si>
  <si>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</si>
  <si>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</si>
  <si>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</si>
  <si>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</si>
  <si>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</si>
  <si>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</si>
  <si>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</si>
  <si>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</si>
  <si>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</si>
  <si>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</si>
  <si>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</si>
  <si>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</si>
  <si>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</si>
  <si>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</si>
  <si>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</si>
  <si>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</si>
  <si>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</si>
  <si>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</si>
  <si>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</si>
  <si>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</si>
  <si>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</si>
  <si>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</si>
  <si>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</si>
  <si>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</si>
  <si>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</si>
  <si>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</si>
  <si>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</si>
  <si>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</si>
  <si>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</si>
  <si>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</si>
  <si>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</si>
  <si>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</si>
  <si>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</si>
  <si>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</si>
  <si>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</si>
  <si>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</si>
  <si>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</si>
  <si>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</si>
  <si>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</si>
  <si>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</si>
  <si>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</si>
  <si>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</si>
  <si>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</si>
  <si>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</si>
  <si>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</si>
  <si>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</si>
  <si>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</si>
  <si>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</si>
  <si>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</si>
  <si>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</si>
  <si>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</si>
  <si>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</si>
  <si>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</si>
  <si>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</si>
  <si>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</si>
  <si>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</si>
  <si>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</si>
  <si>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</si>
  <si>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</si>
  <si>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</si>
  <si>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</si>
  <si>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</si>
  <si>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</si>
  <si>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</si>
  <si>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</si>
  <si>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</si>
  <si>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</si>
  <si>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</si>
  <si>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</si>
  <si>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</si>
  <si>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</si>
  <si>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</si>
  <si>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</si>
  <si>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</si>
  <si>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</si>
  <si>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</si>
  <si>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</si>
  <si>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</si>
  <si>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</si>
  <si>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</si>
  <si>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</si>
  <si>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</si>
  <si>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</si>
  <si>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</si>
  <si>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</si>
  <si>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</si>
  <si>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</si>
  <si>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</si>
  <si>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</si>
  <si>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</si>
  <si>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</si>
  <si>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</si>
  <si>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</si>
  <si>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</si>
  <si>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</si>
  <si>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</si>
  <si>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</si>
  <si>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</si>
  <si>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</si>
  <si>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</si>
  <si>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</si>
  <si>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</si>
  <si>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</si>
  <si>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</si>
  <si>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</si>
  <si>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</si>
  <si>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</si>
  <si>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</si>
  <si>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</si>
  <si>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</si>
  <si>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</si>
  <si>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</si>
  <si>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</si>
  <si>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</si>
  <si>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</si>
  <si>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</si>
  <si>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</si>
  <si>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</si>
  <si>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</si>
  <si>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</si>
  <si>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</si>
  <si>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</si>
  <si>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</si>
  <si>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</si>
  <si>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</si>
  <si>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</si>
  <si>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</si>
  <si>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</si>
  <si>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</si>
  <si>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</si>
  <si>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</si>
  <si>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</si>
  <si>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</si>
  <si>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</si>
  <si>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</si>
  <si>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</si>
  <si>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</si>
  <si>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</si>
  <si>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</si>
  <si>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</si>
  <si>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</si>
  <si>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</si>
  <si>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</si>
  <si>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</si>
  <si>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</si>
  <si>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</si>
  <si>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</si>
  <si>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</si>
  <si>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</si>
  <si>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</si>
  <si>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</si>
  <si>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</si>
  <si>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</si>
  <si>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</si>
  <si>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</si>
  <si>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</si>
  <si>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</si>
  <si>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</si>
  <si>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</si>
  <si>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</si>
  <si>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</si>
  <si>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</si>
  <si>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</si>
  <si>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</si>
  <si>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</si>
  <si>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</si>
  <si>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</si>
  <si>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</si>
  <si>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</si>
  <si>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</si>
  <si>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</si>
  <si>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</si>
  <si>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</si>
  <si>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</si>
  <si>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</si>
  <si>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</si>
  <si>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</si>
  <si>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</si>
  <si>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</si>
  <si>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</si>
  <si>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</si>
  <si>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</si>
  <si>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</si>
  <si>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</si>
  <si>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</si>
  <si>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</si>
  <si>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</si>
  <si>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</si>
  <si>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</si>
  <si>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</si>
  <si>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</si>
  <si>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</si>
  <si>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</si>
  <si>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</si>
  <si>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</si>
  <si>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</si>
  <si>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</si>
  <si>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</si>
  <si>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</si>
  <si>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</si>
  <si>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</si>
  <si>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</si>
  <si>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</si>
  <si>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</si>
  <si>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</si>
  <si>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</si>
  <si>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</si>
  <si>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</si>
  <si>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</si>
  <si>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</si>
  <si>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</si>
  <si>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</si>
  <si>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</si>
  <si>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</si>
  <si>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</si>
  <si>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</si>
  <si>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</si>
  <si>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</si>
  <si>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</si>
  <si>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</si>
  <si>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</si>
  <si>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</si>
  <si>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</si>
  <si>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</si>
  <si>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</si>
  <si>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</si>
  <si>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</si>
  <si>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</si>
  <si>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</si>
  <si>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</si>
  <si>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</si>
  <si>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</si>
  <si>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</si>
  <si>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</si>
  <si>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</si>
  <si>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</si>
  <si>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</si>
  <si>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</si>
  <si>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</si>
  <si>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</si>
  <si>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</si>
  <si>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</si>
  <si>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</si>
  <si>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</si>
  <si>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</si>
  <si>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</si>
  <si>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</si>
  <si>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</si>
  <si>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</si>
  <si>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</si>
  <si>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</si>
  <si>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</si>
  <si>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</si>
  <si>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</si>
  <si>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</si>
  <si>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</si>
  <si>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</si>
  <si>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</si>
  <si>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</si>
  <si>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</si>
  <si>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</si>
  <si>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</si>
  <si>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</si>
  <si>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</si>
  <si>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</si>
  <si>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</si>
  <si>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</si>
  <si>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</si>
  <si>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</si>
  <si>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</si>
  <si>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</si>
  <si>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</si>
  <si>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</si>
  <si>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</si>
  <si>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</si>
  <si>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</si>
  <si>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</si>
  <si>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</si>
  <si>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</si>
  <si>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</si>
  <si>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</si>
  <si>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</si>
  <si>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</si>
  <si>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</si>
  <si>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</si>
  <si>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</si>
  <si>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</si>
  <si>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</si>
  <si>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</si>
  <si>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</si>
  <si>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</si>
  <si>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</si>
  <si>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</si>
  <si>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</si>
  <si>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</si>
  <si>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</si>
  <si>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</si>
  <si>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</si>
  <si>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</si>
  <si>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</si>
  <si>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</si>
  <si>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</si>
  <si>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</si>
  <si>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</si>
  <si>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</si>
  <si>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</si>
  <si>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</si>
  <si>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</si>
  <si>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</si>
  <si>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</si>
  <si>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</si>
  <si>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</si>
  <si>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</si>
  <si>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</si>
  <si>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</si>
  <si>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</si>
  <si>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</si>
  <si>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</si>
  <si>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</si>
  <si>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</si>
  <si>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</si>
  <si>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</si>
  <si>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</si>
  <si>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</si>
  <si>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</si>
  <si>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</si>
  <si>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</si>
  <si>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</si>
  <si>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</si>
  <si>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</si>
  <si>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</si>
  <si>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</si>
  <si>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</si>
  <si>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</si>
  <si>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</si>
  <si>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</si>
  <si>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</si>
  <si>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</si>
  <si>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</si>
  <si>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</si>
  <si>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</si>
  <si>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</si>
  <si>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</si>
  <si>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</si>
  <si>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</si>
  <si>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</si>
  <si>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</si>
  <si>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</si>
  <si>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</si>
  <si>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</si>
  <si>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</si>
  <si>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</si>
  <si>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</si>
  <si>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</si>
  <si>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</si>
  <si>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</si>
  <si>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</si>
  <si>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</si>
  <si>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</si>
  <si>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</si>
  <si>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</si>
  <si>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</si>
  <si>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</si>
  <si>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</si>
  <si>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</si>
  <si>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</si>
  <si>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</si>
  <si>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</si>
  <si>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</si>
  <si>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</si>
  <si>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</si>
  <si>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</si>
  <si>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</si>
  <si>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</si>
  <si>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</si>
  <si>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</si>
  <si>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</si>
  <si>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</si>
  <si>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</si>
  <si>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</si>
  <si>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</si>
  <si>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</si>
  <si>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</si>
  <si>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</si>
  <si>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</si>
  <si>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</si>
  <si>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</si>
  <si>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</si>
  <si>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</si>
  <si>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</si>
  <si>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</si>
  <si>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</si>
  <si>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</si>
  <si>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</si>
  <si>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</si>
  <si>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</si>
  <si>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</si>
  <si>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</si>
  <si>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</si>
  <si>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</si>
  <si>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</si>
  <si>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</si>
  <si>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</si>
  <si>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</si>
  <si>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</si>
  <si>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</si>
  <si>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</si>
  <si>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</si>
  <si>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</si>
  <si>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</si>
  <si>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</si>
  <si>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</si>
  <si>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</si>
  <si>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</si>
  <si>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</si>
  <si>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</si>
  <si>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</si>
  <si>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</si>
  <si>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</si>
  <si>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</si>
  <si>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</si>
  <si>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</si>
  <si>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</si>
  <si>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</si>
  <si>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</si>
  <si>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</si>
  <si>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</si>
  <si>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</si>
  <si>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</si>
  <si>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</si>
  <si>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</si>
  <si>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</si>
  <si>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</si>
  <si>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</si>
  <si>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</si>
  <si>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</si>
  <si>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</si>
  <si>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</si>
  <si>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</si>
  <si>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</si>
  <si>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</si>
  <si>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</si>
  <si>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</si>
  <si>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</si>
  <si>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</si>
  <si>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</si>
  <si>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</si>
  <si>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</si>
  <si>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</si>
  <si>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</si>
  <si>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</si>
  <si>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</si>
  <si>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</si>
  <si>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</si>
  <si>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</si>
  <si>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</si>
  <si>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</si>
  <si>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</si>
  <si>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</si>
  <si>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</si>
  <si>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</si>
  <si>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</si>
  <si>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</si>
  <si>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</si>
  <si>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</si>
  <si>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</si>
  <si>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</si>
  <si>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</si>
  <si>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</si>
  <si>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</si>
  <si>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</si>
  <si>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</si>
  <si>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</si>
  <si>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</si>
  <si>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</si>
  <si>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</si>
  <si>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</si>
  <si>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</si>
  <si>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</si>
  <si>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</si>
  <si>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</si>
  <si>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</si>
  <si>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</si>
  <si>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</si>
  <si>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</si>
  <si>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</si>
  <si>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</si>
  <si>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</si>
  <si>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</si>
  <si>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</si>
  <si>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</si>
  <si>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</si>
  <si>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</si>
  <si>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</si>
  <si>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</si>
  <si>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</si>
  <si>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</si>
  <si>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</si>
  <si>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</si>
  <si>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</si>
  <si>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</si>
  <si>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</si>
  <si>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</si>
  <si>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</si>
  <si>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</si>
  <si>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</si>
  <si>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</si>
  <si>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</si>
  <si>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</si>
  <si>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</si>
  <si>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</si>
  <si>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</si>
  <si>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</si>
  <si>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</si>
  <si>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</si>
  <si>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</si>
  <si>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</si>
  <si>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</si>
  <si>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</si>
  <si>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</si>
  <si>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</si>
  <si>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</si>
  <si>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</si>
  <si>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</si>
  <si>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</si>
  <si>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</si>
  <si>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</si>
  <si>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</si>
  <si>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</si>
  <si>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</si>
  <si>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</si>
  <si>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</si>
  <si>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</si>
  <si>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</si>
  <si>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</si>
  <si>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</si>
  <si>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</si>
  <si>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</si>
  <si>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</si>
  <si>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</si>
  <si>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</si>
  <si>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</si>
  <si>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</si>
  <si>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</si>
  <si>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</si>
  <si>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</si>
  <si>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</si>
  <si>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</si>
  <si>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</si>
  <si>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</si>
  <si>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</si>
  <si>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</si>
  <si>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</si>
  <si>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</si>
  <si>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</si>
  <si>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</si>
  <si>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</si>
  <si>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</si>
  <si>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</si>
  <si>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</si>
  <si>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</si>
  <si>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</si>
  <si>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</si>
  <si>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</si>
  <si>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</si>
  <si>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</si>
  <si>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</si>
  <si>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</si>
  <si>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</si>
  <si>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</si>
  <si>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</si>
  <si>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</si>
  <si>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</si>
  <si>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</si>
  <si>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</si>
  <si>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</si>
  <si>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</si>
  <si>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</si>
  <si>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</si>
  <si>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</si>
  <si>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</si>
  <si>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</si>
  <si>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</si>
  <si>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</si>
  <si>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</si>
  <si>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</si>
  <si>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</si>
  <si>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</si>
  <si>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</si>
  <si>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</si>
  <si>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</si>
  <si>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</si>
  <si>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</si>
  <si>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</si>
  <si>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</si>
  <si>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</si>
  <si>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</si>
  <si>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</si>
  <si>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</si>
  <si>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</si>
  <si>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</si>
  <si>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</si>
  <si>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</si>
  <si>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</si>
  <si>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</si>
  <si>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</si>
  <si>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</si>
  <si>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</si>
  <si>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</si>
  <si>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</si>
  <si>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</si>
  <si>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</si>
  <si>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</si>
  <si>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</si>
  <si>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</si>
  <si>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</si>
  <si>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</si>
  <si>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</si>
  <si>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</si>
  <si>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</si>
  <si>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</si>
  <si>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</si>
  <si>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</si>
  <si>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</si>
  <si>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</si>
  <si>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</si>
  <si>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</si>
  <si>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</si>
  <si>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</si>
  <si>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</si>
  <si>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</si>
  <si>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</si>
  <si>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</si>
  <si>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</si>
  <si>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</si>
  <si>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</si>
  <si>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</si>
  <si>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</si>
  <si>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</si>
  <si>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</si>
  <si>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</si>
  <si>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</si>
  <si>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</si>
  <si>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</si>
  <si>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</si>
  <si>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</si>
  <si>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</si>
  <si>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</si>
  <si>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</si>
  <si>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</si>
  <si>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</si>
  <si>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</si>
  <si>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</si>
  <si>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</si>
  <si>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</si>
  <si>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</si>
  <si>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</si>
  <si>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</si>
  <si>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</si>
  <si>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</si>
  <si>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</si>
  <si>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</si>
  <si>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</si>
  <si>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</si>
  <si>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</si>
  <si>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</si>
  <si>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</si>
  <si>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</si>
  <si>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</si>
  <si>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</si>
  <si>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</si>
  <si>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</si>
  <si>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</si>
  <si>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</si>
  <si>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</si>
  <si>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</si>
  <si>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</si>
  <si>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</si>
  <si>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</si>
  <si>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</si>
  <si>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</si>
  <si>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</si>
  <si>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</si>
  <si>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</si>
  <si>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</si>
  <si>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</si>
  <si>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</si>
  <si>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</si>
  <si>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</si>
  <si>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</si>
  <si>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</si>
  <si>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</si>
  <si>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</si>
  <si>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</si>
  <si>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</si>
  <si>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</si>
  <si>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</si>
  <si>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</si>
  <si>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</si>
  <si>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</si>
  <si>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</si>
  <si>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</si>
  <si>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</si>
  <si>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</si>
  <si>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</si>
  <si>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</si>
  <si>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</si>
  <si>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</si>
  <si>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</si>
  <si>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</si>
  <si>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</si>
  <si>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</si>
  <si>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</si>
  <si>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</si>
  <si>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</si>
  <si>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</si>
  <si>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</si>
  <si>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</si>
  <si>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</si>
  <si>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</si>
  <si>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</si>
  <si>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</si>
  <si>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</si>
  <si>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</si>
  <si>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</si>
  <si>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</si>
  <si>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</si>
  <si>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</si>
  <si>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</si>
  <si>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</si>
  <si>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</si>
  <si>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</si>
  <si>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</si>
  <si>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</si>
  <si>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</si>
  <si>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</si>
  <si>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</si>
  <si>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</si>
  <si>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</si>
  <si>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</si>
  <si>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</si>
  <si>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</si>
  <si>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</si>
  <si>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</si>
  <si>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</si>
  <si>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</si>
  <si>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</si>
  <si>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</si>
  <si>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</si>
  <si>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</si>
  <si>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</si>
  <si>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</si>
  <si>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</si>
  <si>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</si>
  <si>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</si>
  <si>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</si>
  <si>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</si>
  <si>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</si>
  <si>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</si>
  <si>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</si>
  <si>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</si>
  <si>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</si>
  <si>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</si>
  <si>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</si>
  <si>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</si>
  <si>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</si>
  <si>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</si>
  <si>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</si>
  <si>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</si>
  <si>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</si>
  <si>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</si>
  <si>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</si>
  <si>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</si>
  <si>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</si>
  <si>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</si>
  <si>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</si>
  <si>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</si>
  <si>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</si>
  <si>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</si>
  <si>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</si>
  <si>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</si>
  <si>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</si>
  <si>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</si>
  <si>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</si>
  <si>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</si>
  <si>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</si>
  <si>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</si>
  <si>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</si>
  <si>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</si>
  <si>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</si>
  <si>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</si>
  <si>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</si>
  <si>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</si>
  <si>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</si>
  <si>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</si>
  <si>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</si>
  <si>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</si>
  <si>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</si>
  <si>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</si>
  <si>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</si>
  <si>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</si>
  <si>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</si>
  <si>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</si>
  <si>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</si>
  <si>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</si>
  <si>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</si>
  <si>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</si>
  <si>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</si>
  <si>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</si>
  <si>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</si>
  <si>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</si>
  <si>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</si>
  <si>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</si>
  <si>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</si>
  <si>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</si>
  <si>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</si>
  <si>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</si>
  <si>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</si>
  <si>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</si>
  <si>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</si>
  <si>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</si>
  <si>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</si>
  <si>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</si>
  <si>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</si>
  <si>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</si>
  <si>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</si>
  <si>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</si>
  <si>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</si>
  <si>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</si>
  <si>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</si>
  <si>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</si>
  <si>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</si>
  <si>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</si>
  <si>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</si>
  <si>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</si>
  <si>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</si>
  <si>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</si>
  <si>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</si>
  <si>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</si>
  <si>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</si>
  <si>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</si>
  <si>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</si>
  <si>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</si>
  <si>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</si>
  <si>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</si>
  <si>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</si>
  <si>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</si>
  <si>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</si>
  <si>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</si>
  <si>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</si>
  <si>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</si>
  <si>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</si>
  <si>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</si>
  <si>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</si>
  <si>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</si>
  <si>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</si>
  <si>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</si>
  <si>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</si>
  <si>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</si>
  <si>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</si>
  <si>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</si>
  <si>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</si>
  <si>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</si>
  <si>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</si>
  <si>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</si>
  <si>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</si>
  <si>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</si>
  <si>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</si>
  <si>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</si>
  <si>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</si>
  <si>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</si>
  <si>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</si>
  <si>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</si>
  <si>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</si>
  <si>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</si>
  <si>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</si>
  <si>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</si>
  <si>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</si>
  <si>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</si>
  <si>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</si>
  <si>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</si>
  <si>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</si>
  <si>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</si>
  <si>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</si>
  <si>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</si>
  <si>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</si>
  <si>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</si>
  <si>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</si>
  <si>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</si>
  <si>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</si>
  <si>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</si>
  <si>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</si>
  <si>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</si>
  <si>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</si>
  <si>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</si>
  <si>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</si>
  <si>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</si>
  <si>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</si>
  <si>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</si>
  <si>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</si>
  <si>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</si>
  <si>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</si>
  <si>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</si>
  <si>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</si>
  <si>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</si>
  <si>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</si>
  <si>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</si>
  <si>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</si>
  <si>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</si>
  <si>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</si>
  <si>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</si>
  <si>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</si>
  <si>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</si>
  <si>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</si>
  <si>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</si>
  <si>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</si>
  <si>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</si>
  <si>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</si>
  <si>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</si>
  <si>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</si>
  <si>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</si>
  <si>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</si>
  <si>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</si>
  <si>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</si>
  <si>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</si>
  <si>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</si>
  <si>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</si>
  <si>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</si>
  <si>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</si>
  <si>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</si>
  <si>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</si>
  <si>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</si>
  <si>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</si>
  <si>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</si>
  <si>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</si>
  <si>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</si>
  <si>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</si>
  <si>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</si>
  <si>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</si>
  <si>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</si>
  <si>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</si>
  <si>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</si>
  <si>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</si>
  <si>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</si>
  <si>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</si>
  <si>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</si>
  <si>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</si>
  <si>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</si>
  <si>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</si>
  <si>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</si>
  <si>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</si>
  <si>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</si>
  <si>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</si>
  <si>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</si>
  <si>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</si>
  <si>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</si>
  <si>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</si>
  <si>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</si>
  <si>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</si>
  <si>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</si>
  <si>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</si>
  <si>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</si>
  <si>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</si>
  <si>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</si>
  <si>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</si>
  <si>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</si>
  <si>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</si>
  <si>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</si>
  <si>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</si>
  <si>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</si>
  <si>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</si>
  <si>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</si>
  <si>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</si>
  <si>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</si>
  <si>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</si>
  <si>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</si>
  <si>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</si>
  <si>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</si>
  <si>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</si>
  <si>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</si>
  <si>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</si>
  <si>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</si>
  <si>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</si>
  <si>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</si>
  <si>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</si>
  <si>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</si>
  <si>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</si>
  <si>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</si>
  <si>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</si>
  <si>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</si>
  <si>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</si>
  <si>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</si>
  <si>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</si>
  <si>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</si>
  <si>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</si>
  <si>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</si>
  <si>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</si>
  <si>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</si>
  <si>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</si>
  <si>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</si>
  <si>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</si>
  <si>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</si>
  <si>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</si>
  <si>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</si>
  <si>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</si>
  <si>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</si>
  <si>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</si>
  <si>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</si>
  <si>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</si>
  <si>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</si>
  <si>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</si>
  <si>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</si>
  <si>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</si>
  <si>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</si>
  <si>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</si>
  <si>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</si>
  <si>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</si>
  <si>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</si>
  <si>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</si>
  <si>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</si>
  <si>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</si>
  <si>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</si>
  <si>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</si>
  <si>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</si>
  <si>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</si>
  <si>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</si>
  <si>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</si>
  <si>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</si>
  <si>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</si>
  <si>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</si>
  <si>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</si>
  <si>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</si>
  <si>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</si>
  <si>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</si>
  <si>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</si>
  <si>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</si>
  <si>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</si>
  <si>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</si>
  <si>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</si>
  <si>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</si>
  <si>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</si>
  <si>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</si>
  <si>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</si>
  <si>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</si>
  <si>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</si>
  <si>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</si>
  <si>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</si>
  <si>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</si>
  <si>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</si>
  <si>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</si>
  <si>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</si>
  <si>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</si>
  <si>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</si>
  <si>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</si>
  <si>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</si>
  <si>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</si>
  <si>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</si>
  <si>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</si>
  <si>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</si>
  <si>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</si>
  <si>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</si>
  <si>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</si>
  <si>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</si>
  <si>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</si>
  <si>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</si>
  <si>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</si>
  <si>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</si>
  <si>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</si>
  <si>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</si>
  <si>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</si>
  <si>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</si>
  <si>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</si>
  <si>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</si>
  <si>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</si>
  <si>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</si>
  <si>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</si>
  <si>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</si>
  <si>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</si>
  <si>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</si>
  <si>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</si>
  <si>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</si>
  <si>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</si>
  <si>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</si>
  <si>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</si>
  <si>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</si>
  <si>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</si>
  <si>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</si>
  <si>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</si>
  <si>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</si>
  <si>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</si>
  <si>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</si>
  <si>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</si>
  <si>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</si>
  <si>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</si>
  <si>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</si>
  <si>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</si>
  <si>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</si>
  <si>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</si>
  <si>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</si>
  <si>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</si>
  <si>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</si>
  <si>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</si>
  <si>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</si>
  <si>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</si>
  <si>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</si>
  <si>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</si>
  <si>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</si>
  <si>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</si>
  <si>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</si>
  <si>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</si>
  <si>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</si>
  <si>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</si>
  <si>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</si>
  <si>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</si>
  <si>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</si>
  <si>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</si>
  <si>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</si>
  <si>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</si>
  <si>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</si>
  <si>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</si>
  <si>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</si>
  <si>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</si>
  <si>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</si>
  <si>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</si>
  <si>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</si>
  <si>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</si>
  <si>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</si>
  <si>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</si>
  <si>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</si>
  <si>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</si>
  <si>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</si>
  <si>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</si>
  <si>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</si>
  <si>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</si>
  <si>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</si>
  <si>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</si>
  <si>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</si>
  <si>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</si>
  <si>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</si>
  <si>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</si>
  <si>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</si>
  <si>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</si>
  <si>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</si>
  <si>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</si>
  <si>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</si>
  <si>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</si>
  <si>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</si>
  <si>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</si>
  <si>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</si>
  <si>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</si>
  <si>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</si>
  <si>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</si>
  <si>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</si>
  <si>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</si>
  <si>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</si>
  <si>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</si>
  <si>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</si>
  <si>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</si>
  <si>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</si>
  <si>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</si>
  <si>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</si>
  <si>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</si>
  <si>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</si>
  <si>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</si>
  <si>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</si>
  <si>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</si>
  <si>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</si>
  <si>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</si>
  <si>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</si>
  <si>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</si>
  <si>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</si>
  <si>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</si>
  <si>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</si>
  <si>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</si>
  <si>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</si>
  <si>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</si>
  <si>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</si>
  <si>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</si>
  <si>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</si>
  <si>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</si>
  <si>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</si>
  <si>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</si>
  <si>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</si>
  <si>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</si>
  <si>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</si>
  <si>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</si>
  <si>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</si>
  <si>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</si>
  <si>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</si>
  <si>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</si>
  <si>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</si>
  <si>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</si>
  <si>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</si>
  <si>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</si>
  <si>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</si>
  <si>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</si>
  <si>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</si>
  <si>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</si>
  <si>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</si>
  <si>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</si>
  <si>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</si>
  <si>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</si>
  <si>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</si>
  <si>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</si>
  <si>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</si>
  <si>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</si>
  <si>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</si>
  <si>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</si>
  <si>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</si>
  <si>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</si>
  <si>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</si>
  <si>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</si>
  <si>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</si>
  <si>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</si>
  <si>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</si>
  <si>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</si>
  <si>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</si>
  <si>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</si>
  <si>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</si>
  <si>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</si>
  <si>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</si>
  <si>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</si>
  <si>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</si>
  <si>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</si>
  <si>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</si>
  <si>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</si>
  <si>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</si>
  <si>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</si>
  <si>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</si>
  <si>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</si>
  <si>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</si>
  <si>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</si>
  <si>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</si>
  <si>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</si>
  <si>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</si>
  <si>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</si>
  <si>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</si>
  <si>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</si>
  <si>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</si>
  <si>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</si>
  <si>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</si>
  <si>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</si>
  <si>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</si>
  <si>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</si>
  <si>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</si>
  <si>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</si>
  <si>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</si>
  <si>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</si>
  <si>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</si>
  <si>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</si>
  <si>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</si>
  <si>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</si>
  <si>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</si>
  <si>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</si>
  <si>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</si>
  <si>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</si>
  <si>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</si>
  <si>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</si>
  <si>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</si>
  <si>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</si>
  <si>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</si>
  <si>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</si>
  <si>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</si>
  <si>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</si>
  <si>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</si>
  <si>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</si>
  <si>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</si>
  <si>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</si>
  <si>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</si>
  <si>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</si>
  <si>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</si>
  <si>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</si>
  <si>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</si>
  <si>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</si>
  <si>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</si>
  <si>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</si>
  <si>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</si>
  <si>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</si>
  <si>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</si>
  <si>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</si>
  <si>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</si>
  <si>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</si>
  <si>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</si>
  <si>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</si>
  <si>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</si>
  <si>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</si>
  <si>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</si>
  <si>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</si>
  <si>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</si>
  <si>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</si>
  <si>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</si>
  <si>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</si>
  <si>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</si>
  <si>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</si>
  <si>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</si>
  <si>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</si>
  <si>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</si>
  <si>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</si>
  <si>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</si>
  <si>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</si>
  <si>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</si>
  <si>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</si>
  <si>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</si>
  <si>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</si>
  <si>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</si>
  <si>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</si>
  <si>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</si>
  <si>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</si>
  <si>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</si>
  <si>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</si>
  <si>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</si>
  <si>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</si>
  <si>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</si>
  <si>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</si>
  <si>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</si>
  <si>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</si>
  <si>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</si>
  <si>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</si>
  <si>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</si>
  <si>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</si>
  <si>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</si>
  <si>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</si>
  <si>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</si>
  <si>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</si>
  <si>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</si>
  <si>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</si>
  <si>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</si>
  <si>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</si>
  <si>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</si>
  <si>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</si>
  <si>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</si>
  <si>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</si>
  <si>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</si>
  <si>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</si>
  <si>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</si>
  <si>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</si>
  <si>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</si>
  <si>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</si>
  <si>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</si>
  <si>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</si>
  <si>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</si>
  <si>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</si>
  <si>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</si>
  <si>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</si>
  <si>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</si>
  <si>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</si>
  <si>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</si>
  <si>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</si>
  <si>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</si>
  <si>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</si>
  <si>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</si>
  <si>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</si>
  <si>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</si>
  <si>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</si>
  <si>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</si>
  <si>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</si>
  <si>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</si>
  <si>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</si>
  <si>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</si>
  <si>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</si>
  <si>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</si>
  <si>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</si>
  <si>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</si>
  <si>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</si>
  <si>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</si>
  <si>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</si>
  <si>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</si>
  <si>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</si>
  <si>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</si>
  <si>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</si>
  <si>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</si>
  <si>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</si>
  <si>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</si>
  <si>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</si>
  <si>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</si>
  <si>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</si>
  <si>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</si>
  <si>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</si>
  <si>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</si>
  <si>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</si>
  <si>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</si>
  <si>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</si>
  <si>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</si>
  <si>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</si>
  <si>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</si>
  <si>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</si>
  <si>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</si>
  <si>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</si>
  <si>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</si>
  <si>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</si>
  <si>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</si>
  <si>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</si>
  <si>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</si>
  <si>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</si>
  <si>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</si>
  <si>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</si>
  <si>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</si>
  <si>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</si>
  <si>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</si>
  <si>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</si>
  <si>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</si>
  <si>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</si>
  <si>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</si>
  <si>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</si>
  <si>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</si>
  <si>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</si>
  <si>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</si>
  <si>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</si>
  <si>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</si>
  <si>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</si>
  <si>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</si>
  <si>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</si>
  <si>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</si>
  <si>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</si>
  <si>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</si>
  <si>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</si>
  <si>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</si>
  <si>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</si>
  <si>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</si>
  <si>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</si>
  <si>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</si>
  <si>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</si>
  <si>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</si>
  <si>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</si>
  <si>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</si>
  <si>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</si>
  <si>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</si>
  <si>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</si>
  <si>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</si>
  <si>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</si>
  <si>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</si>
  <si>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</si>
  <si>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</si>
  <si>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</si>
  <si>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</si>
  <si>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</si>
  <si>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</si>
  <si>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</si>
  <si>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</si>
  <si>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</si>
  <si>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</si>
  <si>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</si>
  <si>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</si>
  <si>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</si>
  <si>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</si>
  <si>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</si>
  <si>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</si>
  <si>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</si>
  <si>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</si>
  <si>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</si>
  <si>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</si>
  <si>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</si>
  <si>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</si>
  <si>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</si>
  <si>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</si>
  <si>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</si>
  <si>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</si>
  <si>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</si>
  <si>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</si>
  <si>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</si>
  <si>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</si>
  <si>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</si>
  <si>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</si>
  <si>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</si>
  <si>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</si>
  <si>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</si>
  <si>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</si>
  <si>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</si>
  <si>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</si>
  <si>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</si>
  <si>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</si>
  <si>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</si>
  <si>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</si>
  <si>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</si>
  <si>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</si>
  <si>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</si>
  <si>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</si>
  <si>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</si>
  <si>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</si>
  <si>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</si>
  <si>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</si>
  <si>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</si>
  <si>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</si>
  <si>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</si>
  <si>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</si>
  <si>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</si>
  <si>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</si>
  <si>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</si>
  <si>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</si>
  <si>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</si>
  <si>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</si>
  <si>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</si>
  <si>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</si>
  <si>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</si>
  <si>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</si>
  <si>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</si>
  <si>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</si>
  <si>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</si>
  <si>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</si>
  <si>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</si>
  <si>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</si>
  <si>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</si>
  <si>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</si>
  <si>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</si>
  <si>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</si>
  <si>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</si>
  <si>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</si>
  <si>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</si>
  <si>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</si>
  <si>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</si>
  <si>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</si>
  <si>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</si>
  <si>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</si>
  <si>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</si>
  <si>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</si>
  <si>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</si>
  <si>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</si>
  <si>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</si>
  <si>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</si>
  <si>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</si>
  <si>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</si>
  <si>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</si>
  <si>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</si>
  <si>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</si>
  <si>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</si>
  <si>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</si>
  <si>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</si>
  <si>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</si>
  <si>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</si>
  <si>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</si>
  <si>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</si>
  <si>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</si>
  <si>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</si>
  <si>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</si>
  <si>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</si>
  <si>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</si>
  <si>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</si>
  <si>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</si>
  <si>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</si>
  <si>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</si>
  <si>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</si>
  <si>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</si>
  <si>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</si>
  <si>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</si>
  <si>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</si>
  <si>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</si>
  <si>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</si>
  <si>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</si>
  <si>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</si>
  <si>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</si>
  <si>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</si>
  <si>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</si>
  <si>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</si>
  <si>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</si>
  <si>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</si>
  <si>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</si>
  <si>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</si>
  <si>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</si>
  <si>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</si>
  <si>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</si>
  <si>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</si>
  <si>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</si>
  <si>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</si>
  <si>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</si>
  <si>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</si>
  <si>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</si>
  <si>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</si>
  <si>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</si>
  <si>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</si>
  <si>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</si>
  <si>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</si>
  <si>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</si>
  <si>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</si>
  <si>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</si>
  <si>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</si>
  <si>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</si>
  <si>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</si>
  <si>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</si>
  <si>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</si>
  <si>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</si>
  <si>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</si>
  <si>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</si>
  <si>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</si>
  <si>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</si>
  <si>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</si>
  <si>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</si>
  <si>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</si>
  <si>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</si>
  <si>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</si>
  <si>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</si>
  <si>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</si>
  <si>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</si>
  <si>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</si>
  <si>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</si>
  <si>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</si>
  <si>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</si>
  <si>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</si>
  <si>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</si>
  <si>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</si>
  <si>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</si>
  <si>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</si>
  <si>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</si>
  <si>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</si>
  <si>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</si>
  <si>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</si>
  <si>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</si>
  <si>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</si>
  <si>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</si>
  <si>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</si>
  <si>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</si>
  <si>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</si>
  <si>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</si>
  <si>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</si>
  <si>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</si>
  <si>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</si>
  <si>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</si>
  <si>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</si>
  <si>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</si>
  <si>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</si>
  <si>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</si>
  <si>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</si>
  <si>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</si>
  <si>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</si>
  <si>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</si>
  <si>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</si>
  <si>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</si>
  <si>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</si>
  <si>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</si>
  <si>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</si>
  <si>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</si>
  <si>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</si>
  <si>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</si>
  <si>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</si>
  <si>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</si>
  <si>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</si>
  <si>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</si>
  <si>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</si>
  <si>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</si>
  <si>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</si>
  <si>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</si>
  <si>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</si>
  <si>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</si>
  <si>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</si>
  <si>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</si>
  <si>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</si>
  <si>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</si>
  <si>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</si>
  <si>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</si>
  <si>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</si>
  <si>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</si>
  <si>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</si>
  <si>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</si>
  <si>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</si>
  <si>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</si>
  <si>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</si>
  <si>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</si>
  <si>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</si>
  <si>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</si>
  <si>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</si>
  <si>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</si>
  <si>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</si>
  <si>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</si>
  <si>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</si>
  <si>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</si>
  <si>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</si>
  <si>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</si>
  <si>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</si>
  <si>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</si>
  <si>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</si>
  <si>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</si>
  <si>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</si>
  <si>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</si>
  <si>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</si>
  <si>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</si>
  <si>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</si>
  <si>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</si>
  <si>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</si>
  <si>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</si>
  <si>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</si>
  <si>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</si>
  <si>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</si>
  <si>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</si>
  <si>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</si>
  <si>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</si>
  <si>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</si>
  <si>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</si>
  <si>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</si>
  <si>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</si>
  <si>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</si>
  <si>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</si>
  <si>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</si>
  <si>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</si>
  <si>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</si>
  <si>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</si>
  <si>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</si>
  <si>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</si>
  <si>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</si>
  <si>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</si>
  <si>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</si>
  <si>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</si>
  <si>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</si>
  <si>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</si>
  <si>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</si>
  <si>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</si>
  <si>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</si>
  <si>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</si>
  <si>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</si>
  <si>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</si>
  <si>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</si>
  <si>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</si>
  <si>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</si>
  <si>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</si>
  <si>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</si>
  <si>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</si>
  <si>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</si>
  <si>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</si>
  <si>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</si>
  <si>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</si>
  <si>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</si>
  <si>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</si>
  <si>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</si>
  <si>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</si>
  <si>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</si>
  <si>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</si>
  <si>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</si>
  <si>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</si>
  <si>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</si>
  <si>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</si>
  <si>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</si>
  <si>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</si>
  <si>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</si>
  <si>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</si>
  <si>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</si>
  <si>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</si>
  <si>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</si>
  <si>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</si>
  <si>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</si>
  <si>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</si>
  <si>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</si>
  <si>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</si>
  <si>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</si>
  <si>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</si>
  <si>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</si>
  <si>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</si>
  <si>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</si>
  <si>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</si>
  <si>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</si>
  <si>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</si>
  <si>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</si>
  <si>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</si>
  <si>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</si>
  <si>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</si>
  <si>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</si>
  <si>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</si>
  <si>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</si>
  <si>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</si>
  <si>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</si>
  <si>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</si>
  <si>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</si>
  <si>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</si>
  <si>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</si>
  <si>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</si>
  <si>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</si>
  <si>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</si>
  <si>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</si>
  <si>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</si>
  <si>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</si>
  <si>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</si>
  <si>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</si>
  <si>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</si>
  <si>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</si>
  <si>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</si>
  <si>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</si>
  <si>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</si>
  <si>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</si>
  <si>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</si>
  <si>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</si>
  <si>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</si>
  <si>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</si>
  <si>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</si>
  <si>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</si>
  <si>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</si>
  <si>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</si>
  <si>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</si>
  <si>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</si>
  <si>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</si>
  <si>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</si>
  <si>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</si>
  <si>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</si>
  <si>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</si>
  <si>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</si>
  <si>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</si>
  <si>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</si>
  <si>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</si>
  <si>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</si>
  <si>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</si>
  <si>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</si>
  <si>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</si>
  <si>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</si>
  <si>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</si>
  <si>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</si>
  <si>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</si>
  <si>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</si>
  <si>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</si>
  <si>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</si>
  <si>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</si>
  <si>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</si>
  <si>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</si>
  <si>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</si>
  <si>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</si>
  <si>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</si>
  <si>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</si>
  <si>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</si>
  <si>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</si>
  <si>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</si>
  <si>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</si>
  <si>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</si>
  <si>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</si>
  <si>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</si>
  <si>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</si>
  <si>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</si>
  <si>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</si>
  <si>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</si>
  <si>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</si>
  <si>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</si>
  <si>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</si>
  <si>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</si>
  <si>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</si>
  <si>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</si>
  <si>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</si>
  <si>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</si>
  <si>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</si>
  <si>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</si>
  <si>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</si>
  <si>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</si>
  <si>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</si>
  <si>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</si>
  <si>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</si>
  <si>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</si>
  <si>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</si>
  <si>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</si>
  <si>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</si>
  <si>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</si>
  <si>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</si>
  <si>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</si>
  <si>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</si>
  <si>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</si>
  <si>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</si>
  <si>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</si>
  <si>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</si>
  <si>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</si>
  <si>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</si>
  <si>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</si>
  <si>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</si>
  <si>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</si>
  <si>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</si>
  <si>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</si>
  <si>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</si>
  <si>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</si>
  <si>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</si>
  <si>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</si>
  <si>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</si>
  <si>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</si>
  <si>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</si>
  <si>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</si>
  <si>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</si>
  <si>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</si>
  <si>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</si>
  <si>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</si>
  <si>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</si>
  <si>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</si>
  <si>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</si>
  <si>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</si>
  <si>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</si>
  <si>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</si>
  <si>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</si>
  <si>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</si>
  <si>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</si>
  <si>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</si>
  <si>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</si>
  <si>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</si>
  <si>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</si>
  <si>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</si>
  <si>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</si>
  <si>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</si>
  <si>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</si>
  <si>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</si>
  <si>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</si>
  <si>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</si>
  <si>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</si>
  <si>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</si>
  <si>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</si>
  <si>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</si>
  <si>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</si>
  <si>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</si>
  <si>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</si>
  <si>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</si>
  <si>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</si>
  <si>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</si>
  <si>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</si>
  <si>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</si>
  <si>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</si>
  <si>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</si>
  <si>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</si>
  <si>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</si>
  <si>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</si>
  <si>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</si>
  <si>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</si>
  <si>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</si>
  <si>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</si>
  <si>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</si>
  <si>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</si>
  <si>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</si>
  <si>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</si>
  <si>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</si>
  <si>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</si>
  <si>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</si>
  <si>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</si>
  <si>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</si>
  <si>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</si>
  <si>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</si>
  <si>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</si>
  <si>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</si>
  <si>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</si>
  <si>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</si>
  <si>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</si>
  <si>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</si>
  <si>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</si>
  <si>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</si>
  <si>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</si>
  <si>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</si>
  <si>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</si>
  <si>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</si>
  <si>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</si>
  <si>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</si>
  <si>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</si>
  <si>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</si>
  <si>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</si>
  <si>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</si>
  <si>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</si>
  <si>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</si>
  <si>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</si>
  <si>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</si>
  <si>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</si>
  <si>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</si>
  <si>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</si>
  <si>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</si>
  <si>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</si>
  <si>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</si>
  <si>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</si>
  <si>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</si>
  <si>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</si>
  <si>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</si>
  <si>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</si>
  <si>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</si>
  <si>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</si>
  <si>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</si>
  <si>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</si>
  <si>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</si>
  <si>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</si>
  <si>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</si>
  <si>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</si>
  <si>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</si>
  <si>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</si>
  <si>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</si>
  <si>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</si>
  <si>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</si>
  <si>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</si>
  <si>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</si>
  <si>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</si>
  <si>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</si>
  <si>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</si>
  <si>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</si>
  <si>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</si>
  <si>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</si>
  <si>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</si>
  <si>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</si>
  <si>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</si>
  <si>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</si>
  <si>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</si>
  <si>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</si>
  <si>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</si>
  <si>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</si>
  <si>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</si>
  <si>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</si>
  <si>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</si>
  <si>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</si>
  <si>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</si>
  <si>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</si>
  <si>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</si>
  <si>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</si>
  <si>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</si>
  <si>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</si>
  <si>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</si>
  <si>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</si>
  <si>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</si>
  <si>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</si>
  <si>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</si>
  <si>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</si>
  <si>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</si>
  <si>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</si>
  <si>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</si>
  <si>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</si>
  <si>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</si>
  <si>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</si>
  <si>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</si>
  <si>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</si>
  <si>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</si>
  <si>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</si>
  <si>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</si>
  <si>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</si>
  <si>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</si>
  <si>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</si>
  <si>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</si>
  <si>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</si>
  <si>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</si>
  <si>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</si>
  <si>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</si>
  <si>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</si>
  <si>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</si>
  <si>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</si>
  <si>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</si>
  <si>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</si>
  <si>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</si>
  <si>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</si>
  <si>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</si>
  <si>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</si>
  <si>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</si>
  <si>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</si>
  <si>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</si>
  <si>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</si>
  <si>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</si>
  <si>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</si>
  <si>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</si>
  <si>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</si>
  <si>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</si>
  <si>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</si>
  <si>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</si>
  <si>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</si>
  <si>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</si>
  <si>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</si>
  <si>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</si>
  <si>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</si>
  <si>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</si>
  <si>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</si>
  <si>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</si>
  <si>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</si>
  <si>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</si>
  <si>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</si>
  <si>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</si>
  <si>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</si>
  <si>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</si>
  <si>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</si>
  <si>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</si>
  <si>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</si>
  <si>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</si>
  <si>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</si>
  <si>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</si>
  <si>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</si>
  <si>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</si>
  <si>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</si>
  <si>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</si>
  <si>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</si>
  <si>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</si>
  <si>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</si>
  <si>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</si>
  <si>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</si>
  <si>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</si>
  <si>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</si>
  <si>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</si>
  <si>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</si>
  <si>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</si>
  <si>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</si>
  <si>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</si>
  <si>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</si>
  <si>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</si>
  <si>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</si>
  <si>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</si>
  <si>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</si>
  <si>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</si>
  <si>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</si>
  <si>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</si>
  <si>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</si>
  <si>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</si>
  <si>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</si>
  <si>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</si>
  <si>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</si>
  <si>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</si>
  <si>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</si>
  <si>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</si>
  <si>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</si>
  <si>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</si>
  <si>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</si>
  <si>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</si>
  <si>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</si>
  <si>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</si>
  <si>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</si>
  <si>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</si>
  <si>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</si>
  <si>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</si>
  <si>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</si>
  <si>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</si>
  <si>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</si>
  <si>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</si>
  <si>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</si>
  <si>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</si>
  <si>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</si>
  <si>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</si>
  <si>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</si>
  <si>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</si>
  <si>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</si>
  <si>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</si>
  <si>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</si>
  <si>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</si>
  <si>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</si>
  <si>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</si>
  <si>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</si>
  <si>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</si>
  <si>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</si>
  <si>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</si>
  <si>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</si>
  <si>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</si>
  <si>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</si>
  <si>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</si>
  <si>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</si>
  <si>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</si>
  <si>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</si>
  <si>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</si>
  <si>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</si>
  <si>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</si>
  <si>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</si>
  <si>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</si>
  <si>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</si>
  <si>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</si>
  <si>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</si>
  <si>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</si>
  <si>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</si>
  <si>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</si>
  <si>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</si>
  <si>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</si>
  <si>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</si>
  <si>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</si>
  <si>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</si>
  <si>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</si>
  <si>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</si>
  <si>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</si>
  <si>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</si>
  <si>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</si>
  <si>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</si>
  <si>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</si>
  <si>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</si>
  <si>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</si>
  <si>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</si>
  <si>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</si>
  <si>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</si>
  <si>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</si>
  <si>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</si>
  <si>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</si>
  <si>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</si>
  <si>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</si>
  <si>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</si>
  <si>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</si>
  <si>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</si>
  <si>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</si>
  <si>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</si>
  <si>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</si>
  <si>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</si>
  <si>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</si>
  <si>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</si>
  <si>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</si>
  <si>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</si>
  <si>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</si>
  <si>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</si>
  <si>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</si>
  <si>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</si>
  <si>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</si>
  <si>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</si>
  <si>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</si>
  <si>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</si>
  <si>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</si>
  <si>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</si>
  <si>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</si>
  <si>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</si>
  <si>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</si>
  <si>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</si>
  <si>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</si>
  <si>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</si>
  <si>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</si>
  <si>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</si>
  <si>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</si>
  <si>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</si>
  <si>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</si>
  <si>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</si>
  <si>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</si>
  <si>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</si>
  <si>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</si>
  <si>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</si>
  <si>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</si>
  <si>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</si>
  <si>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</si>
  <si>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</si>
  <si>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</si>
  <si>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</si>
  <si>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</si>
  <si>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</si>
  <si>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</si>
  <si>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</si>
  <si>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</si>
  <si>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</si>
  <si>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</si>
  <si>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</si>
  <si>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</si>
  <si>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</si>
  <si>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</si>
  <si>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</si>
  <si>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</si>
  <si>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</si>
  <si>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</si>
  <si>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</si>
  <si>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</si>
  <si>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</si>
  <si>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</si>
  <si>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</si>
  <si>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</si>
  <si>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</si>
  <si>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</si>
  <si>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</si>
  <si>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</si>
  <si>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</si>
  <si>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</si>
  <si>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</si>
  <si>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</si>
  <si>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</si>
  <si>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</si>
  <si>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</si>
  <si>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</si>
  <si>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</si>
  <si>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</si>
  <si>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</si>
  <si>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</si>
  <si>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</si>
  <si>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</si>
  <si>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</si>
  <si>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</si>
  <si>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</si>
  <si>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</si>
  <si>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</si>
  <si>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</si>
  <si>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</si>
  <si>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</si>
  <si>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</si>
  <si>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</si>
  <si>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</si>
  <si>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</si>
  <si>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</si>
  <si>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</si>
  <si>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</si>
  <si>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</si>
  <si>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</si>
  <si>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</si>
  <si>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</si>
  <si>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</si>
  <si>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</si>
  <si>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</si>
  <si>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</si>
  <si>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</si>
  <si>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</si>
  <si>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</si>
  <si>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</si>
  <si>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</si>
  <si>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</si>
  <si>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</si>
  <si>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</si>
  <si>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</si>
  <si>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</si>
  <si>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</si>
  <si>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</si>
  <si>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</si>
  <si>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</si>
  <si>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</si>
  <si>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</si>
  <si>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</si>
  <si>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</si>
  <si>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</si>
  <si>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</si>
  <si>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</si>
  <si>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</si>
  <si>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</si>
  <si>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</si>
  <si>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</si>
  <si>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</si>
  <si>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</si>
  <si>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</si>
  <si>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</si>
  <si>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</si>
  <si>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</si>
  <si>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</si>
  <si>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</si>
  <si>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</si>
  <si>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</si>
  <si>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</si>
  <si>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</si>
  <si>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</si>
  <si>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</si>
  <si>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</si>
  <si>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</si>
  <si>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</si>
  <si>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</si>
  <si>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</si>
  <si>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</si>
  <si>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</si>
  <si>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</si>
  <si>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</si>
  <si>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</si>
  <si>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</si>
  <si>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</si>
  <si>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</si>
  <si>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</si>
  <si>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</si>
  <si>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</si>
  <si>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</si>
  <si>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</si>
  <si>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</si>
  <si>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</si>
  <si>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</si>
  <si>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</si>
  <si>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</si>
  <si>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</si>
  <si>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</si>
  <si>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</si>
  <si>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</si>
  <si>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</si>
  <si>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</si>
  <si>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</si>
  <si>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</si>
  <si>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</si>
  <si>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</si>
  <si>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</si>
  <si>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</si>
  <si>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</si>
  <si>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</si>
  <si>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</si>
  <si>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</si>
  <si>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</si>
  <si>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</si>
  <si>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</si>
  <si>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</si>
  <si>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</si>
  <si>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</si>
  <si>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</si>
  <si>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</si>
  <si>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</si>
  <si>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</si>
  <si>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</si>
  <si>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</si>
  <si>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</si>
  <si>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</si>
  <si>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</si>
  <si>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</si>
  <si>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</si>
  <si>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</si>
  <si>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</si>
  <si>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</si>
  <si>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</si>
  <si>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</si>
  <si>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</si>
  <si>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</si>
  <si>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</si>
  <si>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</si>
  <si>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</si>
  <si>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</si>
  <si>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</si>
  <si>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</si>
  <si>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</si>
  <si>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</si>
  <si>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</si>
  <si>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</si>
  <si>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</si>
  <si>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</si>
  <si>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</si>
  <si>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</si>
  <si>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</si>
  <si>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</si>
  <si>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</si>
  <si>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</si>
  <si>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</si>
  <si>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</si>
  <si>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</si>
  <si>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</si>
  <si>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</si>
  <si>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</si>
  <si>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</si>
  <si>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</si>
  <si>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</si>
  <si>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</si>
  <si>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</si>
  <si>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</si>
  <si>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</si>
  <si>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</si>
  <si>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</si>
  <si>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</si>
  <si>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</si>
  <si>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</si>
  <si>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</si>
  <si>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</si>
  <si>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</si>
  <si>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</si>
  <si>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</si>
  <si>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</si>
  <si>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</si>
  <si>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</si>
  <si>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</si>
  <si>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</si>
  <si>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</si>
  <si>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</si>
  <si>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</si>
  <si>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</si>
  <si>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</si>
  <si>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</si>
  <si>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</si>
  <si>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</si>
  <si>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</si>
  <si>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</si>
  <si>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</si>
  <si>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</si>
  <si>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</si>
  <si>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</si>
  <si>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</si>
  <si>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</si>
  <si>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</si>
  <si>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</si>
  <si>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</si>
  <si>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</si>
  <si>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</si>
  <si>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</si>
  <si>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</si>
  <si>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</si>
  <si>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</si>
  <si>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</si>
  <si>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</si>
  <si>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</si>
  <si>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</si>
  <si>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</si>
  <si>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</si>
  <si>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</si>
  <si>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</si>
  <si>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</si>
  <si>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</si>
  <si>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</si>
  <si>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</si>
  <si>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</si>
  <si>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</si>
  <si>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</si>
  <si>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</si>
  <si>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</si>
  <si>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</si>
  <si>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</si>
  <si>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</si>
  <si>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</si>
  <si>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</si>
  <si>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</si>
  <si>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</si>
  <si>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</si>
  <si>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</si>
  <si>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</si>
  <si>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</si>
  <si>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</si>
  <si>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</si>
  <si>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</si>
  <si>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</si>
  <si>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</si>
  <si>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</si>
  <si>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</si>
  <si>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</si>
  <si>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</si>
  <si>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</si>
  <si>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</si>
  <si>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</si>
  <si>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</si>
  <si>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</si>
  <si>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</si>
  <si>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</si>
  <si>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</si>
  <si>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</si>
  <si>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</si>
  <si>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</si>
  <si>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</si>
  <si>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</si>
  <si>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</si>
  <si>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</si>
  <si>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</si>
  <si>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</si>
  <si>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</si>
  <si>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</si>
  <si>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</si>
  <si>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</si>
  <si>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</si>
  <si>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</si>
  <si>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</si>
  <si>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</si>
  <si>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</si>
  <si>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</si>
  <si>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</si>
  <si>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</si>
  <si>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</si>
  <si>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</si>
  <si>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</si>
  <si>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</si>
  <si>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</si>
  <si>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</si>
  <si>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</si>
  <si>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</si>
  <si>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</si>
  <si>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</si>
  <si>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</si>
  <si>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</si>
  <si>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</si>
  <si>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</si>
  <si>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</si>
  <si>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</si>
  <si>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</si>
  <si>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</si>
  <si>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</si>
  <si>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</si>
  <si>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</si>
  <si>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</si>
  <si>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</si>
  <si>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</si>
  <si>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</si>
  <si>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</si>
  <si>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</si>
  <si>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</si>
  <si>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</si>
  <si>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</si>
  <si>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</si>
  <si>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</si>
  <si>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</si>
  <si>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</si>
  <si>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</si>
  <si>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</si>
  <si>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</si>
  <si>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</si>
  <si>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</si>
  <si>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</si>
  <si>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</si>
  <si>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</si>
  <si>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</si>
  <si>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</si>
  <si>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</si>
  <si>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</si>
  <si>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</si>
  <si>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</si>
  <si>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</si>
  <si>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</si>
  <si>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</si>
  <si>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</si>
  <si>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</si>
  <si>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</si>
  <si>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</si>
  <si>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</si>
  <si>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</si>
  <si>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</si>
  <si>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</si>
  <si>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</si>
  <si>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</si>
  <si>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</si>
  <si>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</si>
  <si>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</si>
  <si>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</si>
  <si>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</si>
  <si>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</si>
  <si>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</si>
  <si>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</si>
  <si>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</si>
  <si>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</si>
  <si>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</si>
  <si>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</si>
  <si>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</si>
  <si>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</si>
  <si>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</si>
  <si>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</si>
  <si>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</si>
  <si>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</si>
  <si>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</si>
  <si>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</si>
  <si>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</si>
  <si>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</si>
  <si>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</si>
  <si>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</si>
  <si>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</si>
  <si>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</si>
  <si>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</si>
  <si>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</si>
  <si>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</si>
  <si>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</si>
  <si>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</si>
  <si>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</si>
  <si>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</si>
  <si>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</si>
  <si>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</si>
  <si>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</si>
  <si>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</si>
  <si>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</si>
  <si>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</si>
  <si>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</si>
  <si>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</si>
  <si>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</si>
  <si>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</si>
  <si>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</si>
  <si>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</si>
  <si>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</si>
  <si>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</si>
  <si>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</si>
  <si>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</si>
  <si>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</si>
  <si>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</si>
  <si>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</si>
  <si>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</si>
  <si>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</si>
  <si>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</si>
  <si>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</si>
  <si>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</si>
  <si>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</si>
  <si>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</si>
  <si>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</si>
  <si>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</si>
  <si>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</si>
  <si>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</si>
  <si>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</si>
  <si>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</si>
  <si>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</si>
  <si>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</si>
  <si>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</si>
  <si>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</si>
  <si>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</si>
  <si>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</si>
  <si>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</si>
  <si>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</si>
  <si>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</si>
  <si>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</si>
  <si>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</si>
  <si>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</si>
  <si>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</si>
  <si>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</si>
  <si>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</si>
  <si>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</si>
  <si>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</si>
  <si>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</si>
  <si>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</si>
  <si>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</si>
  <si>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</si>
  <si>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</si>
  <si>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</si>
  <si>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</si>
  <si>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</si>
  <si>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</si>
  <si>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</si>
  <si>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</si>
  <si>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</si>
  <si>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</si>
  <si>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</si>
  <si>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</si>
  <si>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</si>
  <si>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</si>
  <si>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</si>
  <si>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</si>
  <si>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</si>
  <si>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</si>
  <si>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</si>
  <si>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</si>
  <si>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</si>
  <si>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</si>
  <si>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</si>
  <si>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</si>
  <si>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</si>
  <si>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</si>
  <si>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</si>
  <si>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</si>
  <si>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</si>
  <si>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</si>
  <si>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</si>
  <si>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</si>
  <si>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</si>
  <si>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</si>
  <si>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</si>
  <si>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</si>
  <si>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</si>
  <si>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</si>
  <si>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</si>
  <si>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</si>
  <si>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</si>
  <si>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</si>
  <si>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</si>
  <si>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</si>
  <si>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</si>
  <si>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</si>
  <si>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</si>
  <si>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</si>
  <si>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</si>
  <si>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</si>
  <si>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</si>
  <si>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</si>
  <si>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</si>
  <si>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</si>
  <si>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</si>
  <si>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</si>
  <si>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</si>
  <si>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</si>
  <si>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</si>
  <si>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</si>
  <si>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</si>
  <si>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</si>
  <si>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</si>
  <si>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</si>
  <si>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</si>
  <si>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</si>
  <si>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</si>
  <si>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</si>
  <si>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</si>
  <si>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</si>
  <si>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</si>
  <si>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</si>
  <si>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</si>
  <si>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</si>
  <si>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</si>
  <si>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</si>
  <si>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</si>
  <si>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</si>
  <si>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</si>
  <si>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</si>
  <si>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</si>
  <si>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</si>
  <si>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</si>
  <si>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</si>
  <si>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</si>
  <si>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</si>
  <si>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</si>
  <si>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</si>
  <si>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</si>
  <si>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</si>
  <si>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</si>
  <si>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</si>
  <si>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</si>
  <si>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</si>
  <si>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</si>
  <si>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</si>
  <si>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</si>
  <si>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</si>
  <si>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</si>
  <si>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</si>
  <si>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</si>
  <si>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</si>
  <si>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</si>
  <si>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</si>
  <si>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</si>
  <si>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</si>
  <si>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</si>
  <si>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</si>
  <si>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</si>
  <si>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</si>
  <si>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</si>
  <si>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</si>
  <si>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</si>
  <si>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</si>
  <si>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</si>
  <si>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</si>
  <si>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</si>
  <si>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</si>
  <si>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</si>
  <si>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</si>
  <si>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</si>
  <si>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</si>
  <si>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</si>
  <si>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</si>
  <si>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</si>
  <si>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</si>
  <si>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</si>
  <si>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</si>
  <si>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</si>
  <si>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</si>
  <si>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</si>
  <si>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</si>
  <si>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</si>
  <si>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</si>
  <si>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</si>
  <si>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</si>
  <si>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</si>
  <si>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</si>
  <si>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</si>
  <si>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</si>
  <si>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</si>
  <si>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</si>
  <si>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</si>
  <si>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</si>
  <si>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</si>
  <si>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</si>
  <si>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</si>
  <si>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</si>
  <si>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</si>
  <si>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</si>
  <si>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</si>
  <si>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</si>
  <si>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</si>
  <si>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</si>
  <si>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</si>
  <si>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</si>
  <si>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</si>
  <si>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</si>
  <si>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</si>
  <si>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</si>
  <si>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</si>
  <si>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</si>
  <si>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</si>
  <si>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</si>
  <si>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</si>
  <si>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</si>
  <si>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</si>
  <si>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</si>
  <si>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</si>
  <si>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</si>
  <si>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</si>
  <si>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</si>
  <si>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</si>
  <si>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</si>
  <si>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</si>
  <si>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</si>
  <si>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</si>
  <si>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</si>
  <si>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</si>
  <si>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</si>
  <si>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</si>
  <si>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</si>
  <si>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</si>
  <si>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</si>
  <si>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</si>
  <si>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</si>
  <si>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</si>
  <si>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</si>
  <si>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</si>
  <si>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</si>
  <si>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</si>
  <si>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</si>
  <si>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</si>
  <si>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</si>
  <si>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</si>
  <si>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</si>
  <si>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</si>
  <si>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</si>
  <si>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</si>
  <si>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</si>
  <si>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</si>
  <si>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</si>
  <si>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</si>
  <si>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</si>
  <si>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</si>
  <si>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</si>
  <si>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</si>
  <si>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</si>
  <si>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</si>
  <si>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</si>
  <si>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</si>
  <si>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</si>
  <si>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</si>
  <si>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</si>
  <si>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</si>
  <si>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</si>
  <si>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</si>
  <si>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</si>
  <si>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</si>
  <si>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</si>
  <si>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</si>
  <si>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</si>
  <si>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</si>
  <si>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</si>
  <si>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</si>
  <si>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</si>
  <si>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</si>
  <si>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</si>
  <si>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</si>
  <si>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</si>
  <si>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</si>
  <si>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</si>
  <si>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</si>
  <si>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</si>
  <si>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</si>
  <si>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</si>
  <si>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</si>
  <si>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</si>
  <si>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</si>
  <si>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</si>
  <si>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</si>
  <si>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</si>
  <si>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</si>
  <si>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</si>
  <si>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</si>
  <si>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</si>
  <si>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</si>
  <si>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</si>
  <si>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</si>
  <si>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</si>
  <si>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</si>
  <si>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</si>
  <si>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</si>
  <si>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</si>
  <si>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</si>
  <si>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</si>
  <si>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</si>
  <si>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</si>
  <si>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</si>
  <si>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</si>
  <si>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</si>
  <si>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</si>
  <si>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</si>
  <si>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</si>
  <si>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</si>
  <si>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</si>
  <si>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</si>
  <si>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</si>
  <si>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</si>
  <si>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</si>
  <si>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</si>
  <si>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</si>
  <si>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</si>
  <si>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</si>
  <si>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</si>
  <si>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</si>
  <si>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</si>
  <si>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</si>
  <si>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</si>
  <si>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</si>
  <si>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</si>
  <si>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</si>
  <si>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</si>
  <si>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</si>
  <si>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</si>
  <si>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</si>
  <si>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</si>
  <si>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</si>
  <si>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</si>
  <si>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</si>
  <si>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</si>
  <si>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</si>
  <si>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</si>
  <si>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</si>
  <si>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</si>
  <si>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</si>
  <si>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</si>
  <si>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</si>
  <si>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</si>
  <si>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</si>
  <si>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</si>
  <si>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</si>
  <si>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</si>
  <si>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</si>
  <si>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</si>
  <si>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</si>
  <si>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</si>
  <si>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</si>
  <si>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</si>
  <si>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</si>
  <si>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</si>
  <si>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</si>
  <si>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</si>
  <si>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</si>
  <si>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</si>
  <si>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</si>
  <si>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</si>
  <si>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</si>
  <si>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</si>
  <si>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</si>
  <si>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</si>
  <si>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</si>
  <si>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</si>
  <si>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</si>
  <si>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</si>
  <si>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</si>
  <si>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</si>
  <si>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</si>
  <si>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</si>
  <si>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</si>
  <si>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</si>
  <si>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</si>
  <si>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</si>
  <si>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</si>
  <si>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</si>
  <si>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</si>
  <si>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</si>
  <si>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</si>
  <si>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</si>
  <si>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</si>
  <si>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</si>
  <si>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</si>
  <si>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</si>
  <si>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</si>
  <si>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</si>
  <si>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</si>
  <si>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</si>
  <si>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</si>
  <si>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</si>
  <si>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</si>
  <si>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</si>
  <si>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</si>
  <si>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</si>
  <si>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</si>
  <si>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</si>
  <si>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</si>
  <si>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</si>
  <si>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</si>
  <si>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</si>
  <si>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</si>
  <si>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</si>
  <si>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</si>
  <si>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</si>
  <si>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</si>
  <si>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</si>
  <si>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</si>
  <si>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</si>
  <si>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</si>
  <si>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</si>
  <si>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</si>
  <si>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</si>
  <si>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</si>
  <si>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</si>
  <si>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</si>
  <si>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</si>
  <si>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</si>
  <si>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</si>
  <si>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</si>
  <si>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</si>
  <si>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</si>
  <si>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</si>
  <si>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</si>
  <si>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</si>
  <si>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</si>
  <si>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</si>
  <si>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</si>
  <si>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</si>
  <si>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</si>
  <si>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</si>
  <si>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</si>
  <si>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</si>
  <si>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</si>
  <si>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</si>
  <si>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</si>
  <si>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</si>
  <si>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</si>
  <si>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</si>
  <si>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</si>
  <si>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</si>
  <si>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</si>
  <si>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</si>
  <si>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</si>
  <si>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</si>
  <si>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</si>
  <si>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</si>
  <si>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</si>
  <si>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</si>
  <si>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</si>
  <si>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</si>
  <si>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</si>
  <si>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</si>
  <si>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</si>
  <si>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</si>
  <si>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</si>
  <si>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</si>
  <si>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</si>
  <si>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</si>
  <si>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</si>
  <si>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</si>
  <si>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</si>
  <si>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</si>
  <si>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</si>
  <si>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</si>
  <si>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</si>
  <si>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</si>
  <si>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</si>
  <si>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</si>
  <si>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</si>
  <si>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</si>
  <si>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</si>
  <si>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</si>
  <si>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</si>
  <si>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</si>
  <si>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</si>
  <si>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</si>
  <si>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</si>
  <si>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</si>
  <si>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</si>
  <si>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</si>
  <si>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</si>
  <si>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</si>
  <si>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</si>
  <si>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</si>
  <si>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</si>
  <si>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</si>
  <si>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</si>
  <si>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</si>
  <si>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</si>
  <si>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</si>
  <si>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</si>
  <si>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</si>
  <si>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</si>
  <si>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</si>
  <si>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</si>
  <si>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</si>
  <si>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</si>
  <si>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</si>
  <si>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</si>
  <si>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</si>
  <si>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</si>
  <si>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</si>
  <si>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</si>
  <si>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</si>
  <si>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</si>
  <si>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</si>
  <si>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</si>
  <si>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</si>
  <si>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</si>
  <si>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</si>
  <si>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</si>
  <si>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</si>
  <si>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</si>
  <si>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</si>
  <si>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</si>
  <si>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</si>
  <si>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</si>
  <si>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</si>
  <si>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</si>
  <si>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</si>
  <si>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</si>
  <si>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</si>
  <si>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</si>
  <si>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</si>
  <si>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</si>
  <si>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</si>
  <si>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</si>
  <si>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</si>
  <si>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</si>
  <si>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</si>
  <si>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</si>
  <si>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</si>
  <si>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</si>
  <si>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</si>
  <si>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</si>
  <si>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</si>
  <si>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</si>
  <si>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</si>
  <si>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</si>
  <si>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</si>
  <si>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</si>
  <si>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</si>
  <si>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</si>
  <si>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</si>
  <si>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</si>
  <si>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</si>
  <si>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</si>
  <si>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</si>
  <si>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</si>
  <si>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</si>
  <si>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</si>
  <si>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</si>
  <si>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</si>
  <si>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</si>
  <si>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</si>
  <si>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</si>
  <si>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</si>
  <si>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</si>
  <si>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</si>
  <si>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</si>
  <si>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</si>
  <si>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</si>
  <si>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</si>
  <si>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</si>
  <si>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</si>
  <si>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</si>
  <si>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</si>
  <si>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</si>
  <si>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</si>
  <si>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</si>
  <si>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</si>
  <si>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</si>
  <si>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</si>
  <si>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</si>
  <si>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</si>
  <si>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</si>
  <si>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</si>
  <si>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</si>
  <si>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</si>
  <si>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</si>
  <si>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</si>
  <si>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</si>
  <si>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</si>
  <si>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</si>
  <si>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</si>
  <si>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</si>
  <si>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</si>
  <si>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</si>
  <si>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</si>
  <si>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</si>
  <si>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</si>
  <si>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</si>
  <si>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</si>
  <si>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</si>
  <si>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</si>
  <si>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</si>
  <si>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</si>
  <si>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</si>
  <si>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</si>
  <si>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</si>
  <si>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</si>
  <si>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</si>
  <si>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</si>
  <si>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</si>
  <si>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</si>
  <si>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</si>
  <si>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</si>
  <si>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</si>
  <si>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</si>
  <si>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</si>
  <si>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</si>
  <si>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</si>
  <si>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</si>
  <si>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</si>
  <si>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</si>
  <si>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</si>
  <si>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</si>
  <si>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</si>
  <si>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</si>
  <si>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</si>
  <si>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</si>
  <si>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</si>
  <si>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</si>
  <si>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</si>
  <si>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</si>
  <si>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</si>
  <si>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</si>
  <si>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</si>
  <si>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</si>
  <si>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</si>
  <si>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</si>
  <si>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</si>
  <si>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</si>
  <si>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</si>
  <si>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</si>
  <si>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</si>
  <si>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</si>
  <si>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</si>
  <si>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</si>
  <si>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</si>
  <si>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</si>
  <si>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</si>
  <si>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</si>
  <si>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</si>
  <si>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</si>
  <si>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</si>
  <si>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</si>
  <si>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</si>
  <si>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</si>
  <si>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</si>
  <si>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</si>
  <si>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</si>
  <si>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</si>
  <si>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</si>
  <si>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</si>
  <si>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</si>
  <si>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</si>
  <si>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</si>
  <si>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</si>
  <si>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</si>
  <si>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</si>
  <si>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</si>
  <si>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</si>
  <si>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</si>
  <si>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</si>
  <si>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</si>
  <si>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</si>
  <si>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</si>
  <si>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</si>
  <si>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</si>
  <si>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</si>
  <si>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</si>
  <si>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</si>
  <si>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</si>
  <si>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</si>
  <si>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</si>
  <si>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</si>
  <si>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</si>
  <si>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</si>
  <si>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</si>
  <si>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</si>
  <si>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</si>
  <si>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</si>
  <si>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</si>
  <si>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</si>
  <si>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</si>
  <si>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</si>
  <si>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</si>
  <si>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</si>
  <si>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</si>
  <si>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</si>
  <si>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</si>
  <si>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</si>
  <si>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</si>
  <si>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</si>
  <si>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</si>
  <si>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</si>
  <si>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</si>
  <si>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</si>
  <si>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</si>
  <si>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</si>
  <si>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</si>
  <si>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</si>
  <si>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</si>
  <si>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</si>
  <si>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</si>
  <si>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</si>
  <si>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</si>
  <si>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</si>
  <si>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</si>
  <si>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</si>
  <si>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</si>
  <si>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</si>
  <si>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</si>
  <si>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</si>
  <si>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</si>
  <si>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</si>
  <si>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</si>
  <si>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</si>
  <si>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</si>
  <si>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</si>
  <si>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</si>
  <si>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</si>
  <si>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</si>
  <si>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</si>
  <si>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</si>
  <si>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</si>
  <si>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</si>
  <si>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</si>
  <si>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</si>
  <si>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</si>
  <si>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</si>
  <si>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</si>
  <si>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</si>
  <si>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</si>
  <si>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</si>
  <si>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</si>
  <si>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</si>
  <si>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</si>
  <si>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</si>
  <si>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</si>
  <si>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</si>
  <si>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</si>
  <si>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</si>
  <si>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</si>
  <si>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</si>
  <si>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</si>
  <si>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</si>
  <si>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</si>
  <si>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</si>
  <si>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</si>
  <si>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</si>
  <si>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</si>
  <si>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</si>
  <si>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</si>
  <si>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</si>
  <si>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</si>
  <si>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</si>
  <si>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</si>
  <si>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</si>
  <si>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</si>
  <si>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</si>
  <si>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</si>
  <si>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</si>
  <si>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</si>
  <si>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</si>
  <si>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</si>
  <si>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</si>
  <si>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</si>
  <si>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</si>
  <si>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</si>
  <si>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</si>
  <si>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</si>
  <si>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</si>
  <si>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</si>
  <si>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</si>
  <si>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</si>
  <si>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</si>
  <si>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</si>
  <si>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</si>
  <si>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</si>
  <si>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</si>
  <si>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</si>
  <si>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</si>
  <si>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</si>
  <si>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</si>
  <si>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</si>
  <si>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</si>
  <si>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</si>
  <si>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</si>
  <si>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</si>
  <si>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</si>
  <si>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</si>
  <si>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</si>
  <si>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</si>
  <si>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</si>
  <si>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</si>
  <si>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</si>
  <si>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</si>
  <si>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</si>
  <si>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</si>
  <si>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</si>
  <si>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</si>
  <si>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</si>
  <si>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</si>
  <si>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</si>
  <si>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</si>
  <si>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</si>
  <si>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</si>
  <si>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</si>
  <si>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</si>
  <si>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</si>
  <si>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</si>
  <si>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</si>
  <si>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</si>
  <si>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</si>
  <si>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</si>
  <si>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</si>
  <si>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</si>
  <si>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</si>
  <si>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</si>
  <si>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</si>
  <si>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</si>
  <si>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</si>
  <si>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</si>
  <si>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</si>
  <si>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</si>
  <si>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</si>
  <si>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</si>
  <si>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</si>
  <si>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</si>
  <si>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</si>
  <si>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</si>
  <si>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</si>
  <si>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</si>
  <si>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</si>
  <si>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</si>
  <si>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</si>
  <si>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</si>
  <si>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</si>
  <si>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</si>
  <si>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</si>
  <si>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</si>
  <si>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</si>
  <si>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</si>
  <si>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</si>
  <si>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</si>
  <si>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</si>
  <si>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</si>
  <si>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</si>
  <si>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</si>
  <si>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</si>
  <si>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</si>
  <si>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</si>
  <si>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</si>
  <si>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</si>
  <si>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</si>
  <si>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</si>
  <si>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</si>
  <si>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</si>
  <si>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</si>
  <si>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</si>
  <si>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</si>
  <si>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</si>
  <si>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</si>
  <si>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</si>
  <si>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</si>
  <si>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</si>
  <si>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</si>
  <si>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</si>
  <si>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</si>
  <si>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</si>
  <si>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</si>
  <si>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</si>
  <si>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</si>
  <si>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</si>
  <si>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</si>
  <si>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</si>
  <si>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</si>
  <si>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</si>
  <si>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</si>
  <si>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</si>
  <si>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</si>
  <si>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</si>
  <si>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</si>
  <si>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</si>
  <si>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</si>
  <si>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</si>
  <si>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</si>
  <si>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</si>
  <si>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</si>
  <si>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</si>
  <si>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</si>
  <si>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</si>
  <si>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</si>
  <si>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</si>
  <si>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</si>
  <si>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</si>
  <si>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</si>
  <si>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</si>
  <si>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</si>
  <si>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</si>
  <si>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</si>
  <si>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</si>
  <si>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</si>
  <si>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</si>
  <si>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</si>
  <si>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</si>
  <si>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</si>
  <si>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</si>
  <si>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</si>
  <si>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</si>
  <si>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</si>
  <si>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</si>
  <si>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</si>
  <si>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</si>
  <si>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</si>
  <si>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</si>
  <si>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</si>
  <si>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</si>
  <si>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</si>
  <si>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</si>
  <si>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</si>
  <si>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</si>
  <si>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</si>
  <si>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</si>
  <si>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</si>
  <si>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</si>
  <si>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</si>
  <si>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</si>
  <si>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</si>
  <si>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</si>
  <si>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</si>
  <si>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</si>
  <si>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</si>
  <si>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</si>
  <si>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</si>
  <si>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</si>
  <si>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</si>
  <si>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</si>
  <si>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</si>
  <si>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</si>
  <si>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</si>
  <si>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</si>
  <si>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</si>
  <si>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</si>
  <si>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</si>
  <si>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</si>
  <si>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</si>
  <si>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</si>
  <si>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</si>
  <si>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</si>
  <si>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</si>
  <si>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</si>
  <si>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</si>
  <si>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</si>
  <si>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</si>
  <si>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</si>
  <si>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</si>
  <si>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</si>
  <si>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</si>
  <si>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</si>
  <si>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</si>
  <si>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</si>
  <si>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</si>
  <si>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</si>
  <si>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</si>
  <si>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</si>
  <si>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</si>
  <si>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</si>
  <si>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</si>
  <si>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</si>
  <si>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</si>
  <si>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</si>
  <si>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</si>
  <si>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</si>
  <si>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</si>
  <si>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</si>
  <si>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</si>
  <si>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</si>
  <si>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</si>
  <si>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</si>
  <si>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</si>
  <si>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</si>
  <si>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</si>
  <si>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</si>
  <si>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</si>
  <si>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</si>
  <si>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</si>
  <si>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</si>
  <si>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</si>
  <si>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</si>
  <si>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</si>
  <si>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</si>
  <si>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</si>
  <si>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</si>
  <si>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</si>
  <si>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</si>
  <si>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</si>
  <si>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</si>
  <si>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</si>
  <si>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</si>
  <si>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</si>
  <si>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</si>
  <si>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</si>
  <si>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</si>
  <si>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</si>
  <si>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</si>
  <si>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</si>
  <si>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</si>
  <si>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</si>
  <si>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</si>
  <si>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</si>
  <si>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</si>
  <si>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</si>
  <si>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</si>
  <si>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</si>
  <si>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</si>
  <si>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</si>
  <si>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</si>
  <si>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</si>
  <si>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</si>
  <si>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</si>
  <si>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</si>
  <si>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</si>
  <si>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</si>
  <si>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</si>
  <si>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</si>
  <si>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</si>
  <si>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</si>
  <si>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</si>
  <si>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</si>
  <si>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</si>
  <si>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</si>
  <si>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</si>
  <si>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</si>
  <si>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</si>
  <si>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</si>
  <si>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</si>
  <si>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</si>
  <si>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</si>
  <si>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</si>
  <si>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</si>
  <si>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</si>
  <si>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</si>
  <si>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</si>
  <si>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</si>
  <si>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</si>
  <si>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</si>
  <si>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</si>
  <si>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</si>
  <si>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</si>
  <si>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</si>
  <si>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</si>
  <si>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</si>
  <si>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</si>
  <si>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</si>
  <si>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</si>
  <si>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</si>
  <si>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</si>
  <si>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</si>
  <si>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</si>
  <si>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</si>
  <si>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</si>
  <si>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</si>
  <si>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</si>
  <si>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</si>
  <si>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</si>
  <si>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</si>
  <si>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</si>
  <si>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</si>
  <si>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</si>
  <si>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</si>
  <si>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</si>
  <si>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</si>
  <si>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</si>
  <si>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</si>
  <si>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</si>
  <si>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</si>
  <si>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</si>
  <si>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</si>
  <si>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</si>
  <si>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</si>
  <si>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</si>
  <si>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</si>
  <si>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</si>
  <si>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</si>
  <si>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</si>
  <si>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</si>
  <si>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</si>
  <si>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</si>
  <si>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</si>
  <si>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</si>
  <si>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</si>
  <si>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</si>
  <si>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</si>
  <si>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</si>
  <si>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</si>
  <si>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</si>
  <si>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</si>
  <si>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</si>
  <si>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</si>
  <si>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</si>
  <si>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</si>
  <si>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</si>
  <si>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</si>
  <si>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</si>
  <si>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</si>
  <si>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</si>
  <si>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</si>
  <si>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</si>
  <si>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</si>
  <si>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</si>
  <si>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</si>
  <si>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</si>
  <si>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</si>
  <si>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</si>
  <si>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</si>
  <si>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</si>
  <si>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</si>
  <si>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</si>
  <si>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</si>
  <si>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</si>
  <si>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</si>
  <si>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</si>
  <si>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</si>
  <si>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</si>
  <si>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</si>
  <si>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</si>
  <si>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</si>
  <si>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</si>
  <si>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</si>
  <si>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</si>
  <si>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</si>
  <si>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</si>
  <si>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</si>
  <si>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</si>
  <si>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</si>
  <si>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</si>
  <si>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</si>
  <si>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</si>
  <si>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</si>
  <si>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</si>
  <si>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</si>
  <si>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</si>
  <si>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</si>
  <si>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</si>
  <si>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</si>
  <si>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</si>
  <si>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</si>
  <si>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</si>
  <si>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</si>
  <si>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</si>
  <si>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</si>
  <si>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</si>
  <si>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</si>
  <si>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</si>
  <si>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</si>
  <si>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</si>
  <si>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</si>
  <si>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</si>
  <si>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</si>
  <si>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</si>
  <si>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</si>
  <si>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</si>
  <si>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</si>
  <si>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</si>
  <si>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</si>
  <si>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</si>
  <si>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</si>
  <si>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</si>
  <si>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</si>
  <si>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</si>
  <si>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</si>
  <si>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</si>
  <si>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</si>
  <si>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</si>
  <si>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</si>
  <si>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</si>
  <si>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</si>
  <si>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</si>
  <si>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</si>
  <si>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</si>
  <si>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</si>
  <si>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</si>
  <si>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</si>
  <si>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</si>
  <si>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</si>
  <si>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</si>
  <si>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</si>
  <si>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</si>
  <si>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</si>
  <si>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</si>
  <si>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</si>
  <si>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</si>
  <si>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</si>
  <si>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</si>
  <si>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</si>
  <si>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</si>
  <si>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</si>
  <si>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</si>
  <si>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</si>
  <si>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</si>
  <si>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</si>
  <si>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</si>
  <si>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</si>
  <si>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</si>
  <si>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</si>
  <si>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</si>
  <si>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</si>
  <si>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</si>
  <si>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</si>
  <si>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</si>
  <si>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</si>
  <si>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</si>
  <si>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</si>
  <si>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</si>
  <si>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</si>
  <si>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</si>
  <si>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</si>
  <si>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</si>
  <si>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</si>
  <si>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</si>
  <si>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</si>
  <si>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</si>
  <si>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</si>
  <si>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</si>
  <si>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</si>
  <si>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</si>
  <si>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</si>
  <si>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</si>
  <si>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</si>
  <si>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</si>
  <si>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</si>
  <si>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</si>
  <si>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</si>
  <si>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</si>
  <si>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</si>
  <si>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</si>
  <si>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</si>
  <si>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</si>
  <si>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</si>
  <si>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</si>
  <si>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</si>
  <si>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</si>
  <si>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</si>
  <si>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</si>
  <si>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</si>
  <si>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</si>
  <si>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</si>
  <si>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</si>
  <si>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</si>
  <si>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</si>
  <si>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</si>
  <si>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</si>
  <si>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</si>
  <si>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</si>
  <si>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</si>
  <si>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</si>
  <si>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</si>
  <si>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</si>
  <si>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</si>
  <si>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</si>
  <si>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</si>
  <si>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</si>
  <si>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</si>
  <si>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</si>
  <si>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</si>
  <si>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</si>
  <si>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</si>
  <si>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</si>
  <si>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</si>
  <si>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</si>
  <si>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</si>
  <si>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</si>
  <si>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</si>
  <si>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</si>
  <si>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</si>
  <si>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</si>
  <si>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</si>
  <si>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</si>
  <si>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</si>
  <si>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</si>
  <si>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</si>
  <si>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</si>
  <si>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</si>
  <si>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</si>
  <si>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</si>
  <si>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</si>
  <si>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</si>
  <si>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</si>
  <si>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</si>
  <si>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</si>
  <si>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</si>
  <si>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</si>
  <si>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</si>
  <si>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</si>
  <si>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</si>
  <si>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</si>
  <si>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</si>
  <si>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</si>
  <si>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</si>
  <si>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</si>
  <si>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</si>
  <si>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</si>
  <si>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</si>
  <si>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</si>
  <si>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</si>
  <si>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</si>
  <si>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</si>
  <si>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</si>
  <si>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</si>
  <si>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</si>
  <si>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</si>
  <si>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</si>
  <si>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</si>
  <si>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</si>
  <si>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</si>
  <si>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</si>
  <si>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</si>
  <si>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</si>
  <si>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</si>
  <si>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</si>
  <si>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</si>
  <si>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</si>
  <si>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</si>
  <si>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</si>
  <si>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</si>
  <si>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</si>
  <si>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</si>
  <si>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</si>
  <si>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</si>
  <si>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</si>
  <si>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</si>
  <si>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</si>
  <si>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</si>
  <si>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</si>
  <si>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</si>
  <si>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</si>
  <si>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</si>
  <si>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</si>
  <si>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</si>
  <si>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</si>
  <si>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</si>
  <si>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</si>
  <si>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</si>
  <si>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</si>
  <si>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</si>
  <si>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</si>
  <si>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</si>
  <si>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</si>
  <si>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</si>
  <si>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</si>
  <si>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</si>
  <si>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</si>
  <si>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</si>
  <si>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</si>
  <si>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</si>
  <si>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</si>
  <si>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</si>
  <si>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</si>
  <si>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</si>
  <si>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</si>
  <si>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</si>
  <si>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</si>
  <si>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</si>
  <si>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</si>
  <si>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</si>
  <si>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</si>
  <si>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</si>
  <si>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</si>
  <si>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</si>
  <si>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</si>
  <si>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</si>
  <si>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</si>
  <si>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</si>
  <si>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</si>
  <si>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</si>
  <si>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</si>
  <si>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</si>
  <si>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</si>
  <si>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</si>
  <si>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</si>
  <si>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</si>
  <si>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</si>
  <si>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</si>
  <si>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</si>
  <si>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</si>
  <si>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</si>
  <si>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</si>
  <si>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</si>
  <si>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</si>
  <si>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</si>
  <si>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</si>
  <si>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</si>
  <si>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</si>
  <si>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</si>
  <si>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</si>
  <si>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</si>
  <si>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</si>
  <si>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</si>
  <si>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</si>
  <si>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</si>
  <si>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</si>
  <si>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</si>
  <si>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</si>
  <si>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</si>
  <si>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</si>
  <si>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</si>
  <si>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</si>
  <si>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</si>
  <si>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</si>
  <si>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</si>
  <si>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</si>
  <si>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</si>
  <si>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</si>
  <si>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</si>
  <si>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</si>
  <si>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</si>
  <si>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</si>
  <si>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</si>
  <si>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</si>
  <si>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</si>
  <si>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</si>
  <si>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</si>
  <si>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</si>
  <si>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</si>
  <si>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</si>
  <si>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</si>
  <si>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</si>
  <si>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</si>
  <si>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</si>
  <si>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</si>
  <si>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</si>
  <si>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</si>
  <si>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</si>
  <si>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</si>
  <si>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</si>
  <si>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</si>
  <si>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</si>
  <si>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</si>
  <si>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</si>
  <si>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</si>
  <si>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</si>
  <si>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</si>
  <si>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</si>
  <si>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</si>
  <si>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</si>
  <si>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</si>
  <si>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</si>
  <si>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</si>
  <si>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</si>
  <si>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</si>
  <si>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</si>
  <si>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</si>
  <si>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</si>
  <si>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</si>
  <si>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</si>
  <si>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</si>
  <si>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</si>
  <si>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</si>
  <si>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</si>
  <si>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</si>
  <si>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</si>
  <si>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</si>
  <si>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</si>
  <si>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</si>
  <si>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</si>
  <si>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</si>
  <si>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</si>
  <si>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</si>
  <si>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</si>
  <si>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</si>
  <si>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</si>
  <si>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</si>
  <si>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</si>
  <si>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</si>
  <si>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</si>
  <si>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</si>
  <si>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</si>
  <si>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</si>
  <si>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</si>
  <si>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</si>
  <si>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</si>
  <si>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</si>
  <si>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</si>
  <si>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</si>
  <si>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</si>
  <si>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</si>
  <si>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</si>
  <si>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</si>
  <si>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</si>
  <si>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</si>
  <si>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</si>
  <si>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</si>
  <si>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</si>
  <si>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</si>
  <si>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</si>
  <si>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</si>
  <si>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</si>
  <si>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</si>
  <si>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</si>
  <si>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</si>
  <si>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</si>
  <si>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</si>
  <si>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</si>
  <si>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</si>
  <si>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</si>
  <si>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</si>
  <si>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</si>
  <si>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</si>
  <si>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</si>
  <si>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</si>
  <si>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</si>
  <si>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</si>
  <si>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</si>
  <si>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</si>
  <si>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</si>
  <si>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</si>
  <si>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</si>
  <si>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</si>
  <si>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</si>
  <si>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</si>
  <si>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</si>
  <si>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</si>
  <si>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</si>
  <si>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</si>
  <si>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</si>
  <si>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</si>
  <si>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</si>
  <si>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</si>
  <si>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</si>
  <si>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</si>
  <si>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</si>
  <si>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</si>
  <si>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</si>
  <si>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</si>
  <si>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</si>
  <si>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</si>
  <si>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</si>
  <si>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</si>
  <si>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</si>
  <si>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</si>
  <si>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</si>
  <si>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</si>
  <si>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</si>
  <si>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</si>
  <si>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</si>
  <si>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</si>
  <si>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</si>
  <si>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</si>
  <si>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</si>
  <si>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</si>
  <si>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</si>
  <si>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</si>
  <si>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</si>
  <si>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</si>
  <si>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</si>
  <si>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</si>
  <si>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</si>
  <si>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</si>
  <si>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</si>
  <si>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</si>
  <si>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</si>
  <si>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</si>
  <si>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</si>
  <si>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</si>
  <si>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</si>
  <si>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</si>
  <si>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</si>
  <si>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</si>
  <si>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</si>
  <si>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</si>
  <si>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</si>
  <si>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</si>
  <si>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</si>
  <si>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</si>
  <si>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</si>
  <si>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</si>
  <si>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</si>
  <si>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</si>
  <si>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</si>
  <si>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</si>
  <si>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</si>
  <si>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</si>
  <si>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</si>
  <si>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</si>
  <si>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</si>
  <si>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</si>
  <si>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</si>
  <si>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</si>
  <si>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</si>
  <si>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</si>
  <si>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</si>
  <si>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</si>
  <si>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</si>
  <si>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</si>
  <si>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</si>
  <si>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</si>
  <si>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</si>
  <si>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</si>
  <si>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</si>
  <si>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</si>
  <si>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</si>
  <si>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</si>
  <si>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</si>
  <si>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</si>
  <si>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</si>
  <si>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</si>
  <si>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</si>
  <si>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</si>
  <si>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</si>
  <si>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</si>
  <si>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</si>
  <si>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</si>
  <si>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</si>
  <si>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</si>
  <si>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</si>
  <si>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</si>
  <si>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</si>
  <si>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</si>
  <si>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</si>
  <si>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</si>
  <si>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</si>
  <si>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</si>
  <si>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</si>
  <si>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</si>
  <si>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</si>
  <si>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</si>
  <si>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</si>
  <si>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</si>
  <si>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</si>
  <si>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</si>
  <si>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</si>
  <si>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</si>
  <si>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</si>
  <si>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</si>
  <si>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</si>
  <si>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</si>
  <si>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</si>
  <si>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</si>
  <si>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</si>
  <si>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</si>
  <si>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</si>
  <si>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</si>
  <si>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</si>
  <si>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</si>
  <si>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</si>
  <si>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</si>
  <si>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</si>
  <si>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</si>
  <si>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</si>
  <si>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</si>
  <si>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</si>
  <si>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</si>
  <si>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</si>
  <si>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</si>
  <si>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</si>
  <si>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</si>
  <si>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</si>
  <si>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</si>
  <si>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</si>
  <si>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</si>
  <si>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</si>
  <si>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</si>
  <si>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</si>
  <si>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</si>
  <si>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</si>
  <si>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</si>
  <si>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</si>
  <si>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</si>
  <si>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</si>
  <si>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</si>
  <si>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</si>
  <si>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</si>
  <si>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</si>
  <si>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</si>
  <si>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</si>
  <si>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</si>
  <si>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</si>
  <si>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</si>
  <si>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</si>
  <si>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</si>
  <si>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</si>
  <si>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</si>
  <si>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</si>
  <si>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</si>
  <si>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</si>
  <si>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</si>
  <si>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</si>
  <si>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</si>
  <si>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</si>
  <si>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</si>
  <si>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</si>
  <si>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</si>
  <si>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</si>
  <si>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</si>
  <si>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</si>
  <si>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</si>
  <si>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</si>
  <si>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</si>
  <si>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</si>
  <si>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</si>
  <si>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</si>
  <si>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</si>
  <si>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</si>
  <si>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</si>
  <si>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</si>
  <si>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</si>
  <si>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</si>
  <si>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</si>
  <si>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</si>
  <si>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</si>
  <si>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</si>
  <si>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</si>
  <si>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</si>
  <si>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</si>
  <si>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</si>
  <si>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</si>
  <si>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</si>
  <si>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</si>
  <si>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</si>
  <si>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</si>
  <si>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</si>
  <si>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</si>
  <si>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</si>
  <si>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</si>
  <si>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</si>
  <si>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</si>
  <si>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</si>
  <si>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</si>
  <si>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</si>
  <si>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</si>
  <si>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</si>
  <si>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</si>
  <si>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</si>
  <si>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</si>
  <si>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</si>
  <si>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</si>
  <si>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</si>
  <si>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</si>
  <si>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</si>
  <si>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</si>
  <si>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</si>
  <si>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</si>
  <si>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</si>
  <si>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</si>
  <si>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</si>
  <si>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</si>
  <si>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</si>
  <si>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</si>
  <si>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</si>
  <si>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</si>
  <si>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</si>
  <si>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</si>
  <si>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</si>
  <si>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</si>
  <si>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</si>
  <si>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</si>
  <si>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</si>
  <si>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</si>
  <si>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</si>
  <si>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</si>
  <si>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</si>
  <si>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</si>
  <si>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</si>
  <si>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</si>
  <si>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</si>
  <si>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</si>
  <si>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</si>
  <si>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</si>
  <si>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</si>
  <si>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</si>
  <si>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</si>
  <si>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</si>
  <si>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</si>
  <si>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</si>
  <si>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</si>
  <si>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</si>
  <si>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</si>
  <si>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</si>
  <si>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</si>
  <si>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</si>
  <si>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</si>
  <si>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</si>
  <si>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</si>
  <si>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</si>
  <si>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</si>
  <si>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</si>
  <si>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</si>
  <si>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</si>
  <si>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</si>
  <si>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</si>
  <si>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</si>
  <si>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</si>
  <si>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</si>
  <si>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</si>
  <si>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</si>
  <si>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</si>
  <si>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</si>
  <si>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</si>
  <si>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</si>
  <si>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</si>
  <si>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</si>
  <si>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</si>
  <si>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</si>
  <si>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</si>
  <si>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</si>
  <si>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</si>
  <si>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</si>
  <si>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</si>
  <si>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</si>
  <si>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</si>
  <si>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</si>
  <si>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</si>
  <si>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</si>
  <si>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</si>
  <si>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</si>
  <si>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</si>
  <si>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</si>
  <si>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</si>
  <si>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</si>
  <si>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</si>
  <si>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</si>
  <si>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</si>
  <si>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</si>
  <si>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</si>
  <si>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</si>
  <si>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</si>
  <si>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</si>
  <si>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</si>
  <si>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</si>
  <si>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</si>
  <si>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</si>
  <si>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</si>
  <si>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</si>
  <si>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</si>
  <si>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</si>
  <si>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</si>
  <si>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</si>
  <si>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</si>
  <si>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</si>
  <si>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</si>
  <si>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</si>
  <si>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</si>
  <si>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</si>
  <si>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</si>
  <si>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</si>
  <si>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</si>
  <si>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</si>
  <si>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</si>
  <si>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</si>
  <si>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</si>
  <si>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</si>
  <si>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</si>
  <si>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</si>
  <si>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</si>
  <si>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</si>
  <si>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</si>
  <si>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</si>
  <si>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</si>
  <si>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</si>
  <si>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</si>
  <si>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</si>
  <si>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</si>
  <si>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</si>
  <si>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</si>
  <si>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</si>
  <si>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</si>
  <si>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</si>
  <si>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</si>
  <si>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</si>
  <si>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</si>
  <si>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</si>
  <si>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</si>
  <si>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</si>
  <si>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</si>
  <si>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</si>
  <si>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</si>
  <si>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</si>
  <si>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</si>
  <si>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</si>
  <si>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</si>
  <si>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</si>
  <si>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</si>
  <si>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</si>
  <si>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</si>
  <si>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</si>
  <si>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</si>
  <si>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</si>
  <si>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</si>
  <si>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</si>
  <si>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</si>
  <si>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</si>
  <si>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</si>
  <si>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</si>
  <si>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</si>
  <si>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</si>
  <si>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</si>
  <si>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</si>
  <si>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</si>
  <si>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</si>
  <si>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</si>
  <si>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</si>
  <si>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</si>
  <si>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</si>
  <si>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</si>
  <si>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</si>
  <si>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</si>
  <si>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</si>
  <si>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</si>
  <si>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</si>
  <si>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</si>
  <si>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</si>
  <si>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</si>
  <si>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</si>
  <si>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</si>
  <si>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</si>
  <si>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</si>
  <si>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</si>
  <si>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</si>
  <si>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</si>
  <si>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</si>
  <si>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</si>
  <si>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</si>
  <si>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</si>
  <si>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</si>
  <si>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</si>
  <si>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</si>
  <si>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</si>
  <si>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</si>
  <si>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</si>
  <si>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</si>
  <si>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</si>
  <si>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</si>
  <si>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</si>
  <si>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</si>
  <si>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</si>
  <si>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</si>
  <si>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</si>
  <si>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</si>
  <si>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</si>
  <si>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</si>
  <si>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</si>
  <si>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</si>
  <si>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</si>
  <si>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</si>
  <si>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</si>
  <si>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</si>
  <si>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</si>
  <si>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</si>
  <si>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</si>
  <si>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</si>
  <si>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</si>
  <si>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</si>
  <si>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</si>
  <si>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</si>
  <si>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</si>
  <si>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</si>
  <si>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</si>
  <si>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</si>
  <si>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</si>
  <si>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</si>
  <si>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</si>
  <si>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</si>
  <si>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</si>
  <si>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</si>
  <si>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</si>
  <si>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</si>
  <si>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</si>
  <si>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</si>
  <si>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</si>
  <si>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</si>
  <si>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</si>
  <si>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</si>
  <si>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</si>
  <si>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</si>
  <si>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</si>
  <si>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</si>
  <si>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</si>
  <si>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</si>
  <si>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</si>
  <si>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</si>
  <si>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</si>
  <si>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</si>
  <si>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</si>
  <si>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</si>
  <si>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</si>
  <si>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</si>
  <si>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</si>
  <si>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</si>
  <si>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</si>
  <si>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</si>
  <si>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</si>
  <si>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</si>
  <si>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</si>
  <si>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</si>
  <si>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</si>
  <si>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</si>
  <si>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</si>
  <si>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</si>
  <si>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</si>
  <si>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</si>
  <si>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</si>
  <si>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</si>
  <si>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</si>
  <si>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</si>
  <si>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</si>
  <si>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</si>
  <si>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</si>
  <si>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</si>
  <si>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</si>
  <si>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</si>
  <si>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</si>
  <si>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</si>
  <si>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</si>
  <si>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</si>
  <si>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</si>
  <si>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</si>
  <si>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</si>
  <si>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</si>
  <si>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</si>
  <si>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</si>
  <si>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</si>
  <si>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</si>
  <si>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</si>
  <si>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</si>
  <si>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</si>
  <si>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</si>
  <si>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</si>
  <si>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</si>
  <si>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</si>
  <si>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</si>
  <si>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</si>
  <si>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</si>
  <si>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</si>
  <si>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</si>
  <si>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</si>
  <si>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</si>
  <si>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</si>
  <si>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</si>
  <si>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</si>
  <si>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</si>
  <si>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</si>
  <si>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</si>
  <si>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</si>
  <si>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</si>
  <si>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</si>
  <si>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</si>
  <si>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</si>
  <si>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</si>
  <si>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</si>
  <si>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</si>
  <si>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</si>
  <si>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</si>
  <si>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</si>
  <si>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</si>
  <si>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</si>
  <si>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</si>
  <si>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</si>
  <si>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</si>
  <si>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</si>
  <si>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</si>
  <si>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</si>
  <si>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</si>
  <si>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</si>
  <si>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</si>
  <si>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</si>
  <si>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</si>
  <si>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</si>
  <si>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</si>
  <si>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</si>
  <si>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</si>
  <si>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</si>
  <si>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</si>
  <si>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</si>
  <si>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</si>
  <si>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</si>
  <si>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</si>
  <si>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</si>
  <si>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</si>
  <si>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</si>
  <si>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</si>
  <si>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</si>
  <si>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</si>
  <si>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</si>
  <si>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</si>
  <si>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</si>
  <si>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</si>
  <si>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</si>
  <si>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</si>
  <si>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</si>
  <si>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</si>
  <si>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</si>
  <si>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</si>
  <si>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</si>
  <si>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</si>
  <si>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</si>
  <si>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</si>
  <si>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</si>
  <si>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</si>
  <si>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</si>
  <si>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</si>
  <si>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</si>
  <si>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</si>
  <si>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</si>
  <si>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</si>
  <si>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</si>
  <si>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</si>
  <si>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</si>
  <si>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</si>
  <si>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</si>
  <si>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</si>
  <si>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</si>
  <si>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</si>
  <si>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</si>
  <si>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</si>
  <si>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</si>
  <si>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</si>
  <si>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</si>
  <si>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</si>
  <si>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</si>
  <si>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</si>
  <si>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</si>
  <si>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</si>
  <si>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</si>
  <si>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</si>
  <si>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</si>
  <si>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</si>
  <si>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</si>
  <si>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</si>
  <si>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</si>
  <si>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</si>
  <si>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</si>
  <si>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</si>
  <si>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</si>
  <si>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</si>
  <si>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</si>
  <si>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</si>
  <si>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</si>
  <si>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</si>
  <si>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</si>
  <si>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</si>
  <si>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</si>
  <si>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</si>
  <si>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</si>
  <si>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</si>
  <si>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</si>
  <si>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</si>
  <si>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</si>
  <si>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</si>
  <si>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</si>
  <si>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</si>
  <si>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</si>
  <si>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</si>
  <si>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</si>
  <si>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</si>
  <si>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</si>
  <si>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</si>
  <si>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</si>
  <si>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</si>
  <si>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</si>
  <si>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</si>
  <si>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</si>
  <si>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</si>
  <si>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</si>
  <si>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</si>
  <si>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</si>
  <si>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</si>
  <si>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</si>
  <si>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</si>
  <si>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</si>
  <si>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</si>
  <si>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</si>
  <si>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</si>
  <si>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</si>
  <si>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</si>
  <si>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</si>
  <si>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</si>
  <si>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</si>
  <si>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</si>
  <si>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</si>
  <si>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</si>
  <si>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</si>
  <si>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</si>
  <si>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</si>
  <si>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</si>
  <si>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</si>
  <si>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</si>
  <si>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</si>
  <si>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</si>
  <si>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</si>
  <si>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</si>
  <si>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</si>
  <si>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</si>
  <si>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</si>
  <si>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</si>
  <si>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</si>
  <si>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</si>
  <si>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</si>
  <si>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</si>
  <si>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</si>
  <si>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</si>
  <si>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</si>
  <si>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</si>
  <si>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</si>
  <si>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</si>
  <si>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</si>
  <si>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</si>
  <si>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</si>
  <si>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</si>
  <si>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</si>
  <si>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</si>
  <si>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</si>
  <si>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</si>
  <si>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</si>
  <si>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</si>
  <si>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</si>
  <si>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</si>
  <si>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</si>
  <si>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</si>
  <si>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</si>
  <si>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</si>
  <si>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</si>
  <si>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</si>
  <si>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</si>
  <si>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</si>
  <si>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</si>
  <si>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</si>
  <si>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</si>
  <si>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</si>
  <si>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</si>
  <si>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</si>
  <si>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</si>
  <si>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</si>
  <si>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</si>
  <si>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</si>
  <si>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</si>
  <si>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</si>
  <si>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</si>
  <si>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</si>
  <si>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</si>
  <si>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</si>
  <si>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</si>
  <si>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</si>
  <si>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</si>
  <si>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</si>
  <si>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</si>
  <si>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</si>
  <si>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</si>
  <si>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</si>
  <si>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</si>
  <si>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</si>
  <si>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</si>
  <si>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</si>
  <si>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</si>
  <si>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</si>
  <si>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</si>
  <si>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</si>
  <si>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</si>
  <si>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</si>
  <si>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</si>
  <si>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</si>
  <si>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</si>
  <si>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</si>
  <si>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</si>
  <si>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</si>
  <si>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</si>
  <si>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</si>
  <si>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</si>
  <si>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</si>
  <si>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</si>
  <si>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</si>
  <si>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</si>
  <si>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</si>
  <si>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</si>
  <si>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</si>
  <si>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</si>
  <si>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</si>
  <si>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</si>
  <si>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</si>
  <si>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</si>
  <si>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</si>
  <si>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</si>
  <si>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</si>
  <si>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</si>
  <si>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</si>
  <si>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</si>
  <si>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</si>
  <si>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</si>
  <si>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</si>
  <si>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</si>
  <si>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</si>
  <si>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</si>
  <si>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</si>
  <si>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</si>
  <si>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</si>
  <si>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</si>
  <si>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</si>
  <si>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</si>
  <si>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</si>
  <si>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</si>
  <si>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</si>
  <si>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</si>
  <si>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</si>
  <si>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</si>
  <si>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</si>
  <si>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</si>
  <si>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</si>
  <si>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</si>
  <si>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</si>
  <si>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</si>
  <si>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</si>
  <si>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</si>
  <si>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</si>
  <si>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</si>
  <si>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</si>
  <si>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</si>
  <si>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</si>
  <si>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</si>
  <si>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</si>
  <si>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</si>
  <si>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</si>
  <si>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</si>
  <si>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</si>
  <si>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</si>
  <si>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</si>
  <si>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</si>
  <si>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</si>
  <si>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</si>
  <si>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</si>
  <si>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</si>
  <si>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</si>
  <si>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</si>
  <si>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</si>
  <si>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</si>
  <si>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</si>
  <si>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</si>
  <si>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</si>
  <si>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</si>
  <si>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</si>
  <si>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</si>
  <si>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</si>
  <si>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</si>
  <si>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</si>
  <si>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</si>
  <si>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</si>
  <si>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</si>
  <si>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</si>
  <si>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</si>
  <si>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</si>
  <si>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</si>
  <si>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</si>
  <si>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</si>
  <si>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</si>
  <si>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</si>
  <si>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</si>
  <si>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</si>
  <si>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</si>
  <si>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</si>
  <si>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</si>
  <si>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</si>
  <si>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</si>
  <si>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</si>
  <si>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</si>
  <si>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</si>
  <si>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</si>
  <si>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</si>
  <si>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</si>
  <si>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</si>
  <si>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</si>
  <si>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</si>
  <si>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</si>
  <si>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</si>
  <si>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</si>
  <si>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</si>
  <si>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</si>
  <si>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</si>
  <si>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</si>
  <si>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</si>
  <si>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</si>
  <si>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</si>
  <si>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</si>
  <si>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</si>
  <si>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</si>
  <si>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</si>
  <si>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</si>
  <si>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</si>
  <si>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</si>
  <si>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</si>
  <si>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</si>
  <si>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</si>
  <si>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</si>
  <si>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</si>
  <si>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</si>
  <si>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</si>
  <si>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</si>
  <si>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</si>
  <si>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</si>
  <si>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</si>
  <si>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</si>
  <si>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</si>
  <si>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</si>
  <si>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</si>
  <si>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</si>
  <si>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</si>
  <si>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</si>
  <si>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</si>
  <si>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</si>
  <si>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</si>
  <si>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</si>
  <si>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</si>
  <si>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</si>
  <si>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</si>
  <si>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</si>
  <si>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</si>
  <si>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</si>
  <si>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</si>
  <si>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</si>
  <si>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</si>
  <si>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</si>
  <si>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</si>
  <si>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</si>
  <si>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</si>
  <si>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</si>
  <si>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</si>
  <si>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</si>
  <si>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</si>
  <si>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</si>
  <si>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</si>
  <si>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</si>
  <si>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</si>
  <si>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</si>
  <si>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</si>
  <si>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</si>
  <si>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</si>
  <si>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</si>
  <si>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</si>
  <si>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</si>
  <si>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</si>
  <si>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</si>
  <si>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</si>
  <si>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</si>
  <si>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</si>
  <si>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</si>
  <si>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</si>
  <si>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</si>
  <si>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</si>
  <si>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</si>
  <si>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</si>
  <si>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</si>
  <si>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</si>
  <si>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</si>
  <si>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</si>
  <si>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</si>
  <si>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</si>
  <si>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</si>
  <si>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</si>
  <si>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</si>
  <si>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</si>
  <si>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</si>
  <si>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</si>
  <si>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</si>
  <si>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</si>
  <si>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</si>
  <si>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</si>
  <si>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</si>
  <si>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</si>
  <si>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</si>
  <si>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</si>
  <si>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</si>
  <si>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</si>
  <si>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</si>
  <si>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</si>
  <si>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</si>
  <si>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</si>
  <si>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</si>
  <si>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</si>
  <si>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</si>
  <si>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</si>
  <si>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</si>
  <si>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</si>
  <si>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</si>
  <si>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</si>
  <si>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</si>
  <si>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</si>
  <si>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</si>
  <si>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</si>
  <si>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</si>
  <si>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</si>
  <si>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</si>
  <si>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</si>
  <si>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</si>
  <si>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</si>
  <si>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</si>
  <si>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</si>
  <si>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</si>
  <si>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</si>
  <si>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</si>
  <si>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</si>
  <si>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</si>
  <si>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</si>
  <si>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</si>
  <si>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</si>
  <si>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</si>
  <si>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</si>
  <si>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</si>
  <si>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</si>
  <si>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</si>
  <si>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</si>
  <si>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</si>
  <si>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</si>
  <si>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</si>
  <si>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</si>
  <si>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</si>
  <si>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</si>
  <si>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</si>
  <si>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</si>
  <si>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</si>
  <si>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</si>
  <si>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</si>
  <si>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</si>
  <si>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</si>
  <si>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</si>
  <si>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</si>
  <si>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</si>
  <si>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</si>
  <si>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</si>
  <si>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</si>
  <si>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</si>
  <si>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</si>
  <si>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</si>
  <si>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</si>
  <si>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</si>
  <si>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</si>
  <si>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</si>
  <si>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</si>
  <si>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</si>
  <si>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</si>
  <si>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</si>
  <si>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</si>
  <si>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</si>
  <si>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</si>
  <si>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</si>
  <si>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</si>
  <si>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</si>
  <si>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</si>
  <si>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</si>
  <si>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</si>
  <si>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</si>
  <si>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</si>
  <si>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</si>
  <si>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</si>
  <si>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</si>
  <si>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</si>
  <si>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</si>
  <si>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</si>
  <si>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</si>
  <si>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</si>
  <si>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</si>
  <si>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</si>
  <si>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</si>
  <si>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</si>
  <si>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</si>
  <si>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</si>
  <si>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</si>
  <si>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</si>
  <si>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</si>
  <si>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</si>
  <si>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</si>
  <si>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</si>
  <si>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</si>
  <si>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</si>
  <si>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</si>
  <si>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</si>
  <si>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</si>
  <si>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</si>
  <si>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</si>
  <si>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</si>
  <si>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</si>
  <si>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</si>
  <si>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</si>
  <si>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</si>
  <si>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</si>
  <si>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</si>
  <si>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</si>
  <si>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</si>
  <si>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</si>
  <si>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</si>
  <si>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</si>
  <si>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</si>
  <si>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</si>
  <si>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</si>
  <si>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</si>
  <si>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</si>
  <si>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</si>
  <si>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</si>
  <si>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</si>
  <si>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</si>
  <si>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</si>
  <si>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</si>
  <si>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</si>
  <si>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</si>
  <si>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</si>
  <si>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</si>
  <si>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</si>
  <si>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</si>
  <si>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</si>
  <si>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</si>
  <si>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</si>
  <si>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</si>
  <si>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</si>
  <si>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</si>
  <si>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</si>
  <si>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</si>
  <si>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</si>
  <si>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</si>
  <si>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</si>
  <si>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</si>
  <si>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</si>
  <si>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</si>
  <si>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</si>
  <si>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</si>
  <si>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</si>
  <si>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</si>
  <si>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</si>
  <si>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</si>
  <si>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</si>
  <si>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</si>
  <si>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</si>
  <si>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</si>
  <si>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</si>
  <si>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</si>
  <si>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</si>
  <si>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</si>
  <si>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</si>
  <si>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</si>
  <si>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</si>
  <si>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</si>
  <si>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</si>
  <si>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</si>
  <si>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</si>
  <si>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</si>
  <si>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</si>
  <si>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</si>
  <si>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</si>
  <si>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</si>
  <si>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</si>
  <si>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</si>
  <si>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</si>
  <si>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</si>
  <si>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</si>
  <si>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</si>
  <si>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</si>
  <si>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</si>
  <si>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</si>
  <si>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</si>
  <si>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</si>
  <si>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</si>
  <si>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</si>
  <si>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</si>
  <si>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</si>
  <si>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</si>
  <si>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</si>
  <si>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</si>
  <si>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</si>
  <si>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</si>
  <si>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</si>
  <si>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</si>
  <si>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</si>
  <si>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</si>
  <si>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</si>
  <si>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</si>
  <si>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</si>
  <si>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</si>
  <si>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</si>
  <si>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</si>
  <si>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</si>
  <si>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</si>
  <si>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</si>
  <si>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</si>
  <si>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</si>
  <si>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</si>
  <si>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</si>
  <si>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</si>
  <si>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</si>
  <si>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</si>
  <si>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</si>
  <si>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</si>
  <si>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</si>
  <si>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</si>
  <si>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</si>
  <si>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</si>
  <si>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</si>
  <si>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</si>
  <si>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</si>
  <si>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</si>
  <si>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</si>
  <si>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</si>
  <si>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</si>
  <si>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</si>
  <si>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</si>
  <si>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</si>
  <si>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</si>
  <si>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</si>
  <si>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</si>
  <si>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</si>
  <si>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</si>
  <si>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</si>
  <si>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</si>
  <si>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</si>
  <si>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</si>
  <si>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</si>
  <si>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</si>
  <si>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</si>
  <si>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</si>
  <si>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</si>
  <si>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</si>
  <si>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</si>
  <si>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</si>
  <si>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</si>
  <si>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</si>
  <si>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</si>
  <si>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</si>
  <si>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</si>
  <si>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</si>
  <si>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</si>
  <si>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</si>
  <si>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</si>
  <si>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</si>
  <si>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</si>
  <si>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</si>
  <si>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</si>
  <si>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</si>
  <si>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</si>
  <si>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</si>
  <si>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</si>
  <si>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</si>
  <si>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</si>
  <si>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</si>
  <si>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</si>
  <si>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</si>
  <si>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</si>
  <si>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</si>
  <si>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</si>
  <si>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</si>
  <si>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</si>
  <si>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</si>
  <si>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</si>
  <si>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</si>
  <si>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</si>
  <si>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</si>
  <si>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</si>
  <si>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</si>
  <si>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</si>
  <si>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</si>
  <si>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</si>
  <si>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</si>
  <si>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</si>
  <si>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</si>
  <si>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</si>
  <si>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</si>
  <si>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</si>
  <si>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</si>
  <si>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</si>
  <si>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</si>
  <si>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</si>
  <si>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</si>
  <si>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</si>
  <si>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</si>
  <si>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</si>
  <si>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</si>
  <si>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</si>
  <si>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</si>
  <si>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</si>
  <si>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</si>
  <si>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</si>
  <si>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</si>
  <si>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</si>
  <si>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</si>
  <si>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</si>
  <si>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</si>
  <si>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</si>
  <si>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</si>
  <si>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</si>
  <si>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</si>
  <si>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</si>
  <si>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</si>
  <si>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</si>
  <si>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</si>
  <si>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</si>
  <si>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</si>
  <si>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</si>
  <si>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</si>
  <si>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</si>
  <si>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</si>
  <si>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</si>
  <si>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</si>
  <si>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</si>
  <si>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</si>
  <si>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</si>
  <si>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</si>
  <si>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</si>
  <si>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</si>
  <si>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</si>
  <si>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</si>
  <si>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</si>
  <si>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</si>
  <si>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</si>
  <si>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</si>
  <si>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</si>
  <si>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</si>
  <si>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</si>
  <si>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</si>
  <si>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</si>
  <si>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</si>
  <si>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</si>
  <si>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</si>
  <si>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</si>
  <si>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</si>
  <si>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</si>
  <si>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</si>
  <si>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</si>
  <si>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</si>
  <si>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</si>
  <si>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</si>
  <si>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</si>
  <si>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</si>
  <si>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</si>
  <si>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</si>
  <si>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</si>
  <si>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</si>
  <si>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</si>
  <si>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</si>
  <si>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</si>
  <si>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</si>
  <si>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</si>
  <si>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</si>
  <si>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</si>
  <si>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</si>
  <si>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</si>
  <si>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</si>
  <si>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</si>
  <si>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</si>
  <si>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</si>
  <si>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</si>
  <si>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</si>
  <si>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</si>
  <si>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</si>
  <si>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</si>
  <si>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</si>
  <si>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</si>
  <si>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</si>
  <si>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</si>
  <si>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</si>
  <si>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</si>
  <si>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</si>
  <si>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</si>
  <si>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</si>
  <si>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</si>
  <si>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</si>
  <si>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</si>
  <si>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</si>
  <si>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</si>
  <si>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</si>
  <si>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</si>
  <si>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</si>
  <si>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</si>
  <si>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</si>
  <si>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</si>
  <si>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</si>
  <si>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</si>
  <si>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</si>
  <si>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</si>
  <si>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</si>
  <si>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</si>
  <si>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</si>
  <si>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</si>
  <si>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</si>
  <si>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</si>
  <si>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</si>
  <si>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</si>
  <si>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</si>
  <si>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</si>
  <si>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</si>
  <si>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</si>
  <si>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</si>
  <si>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</si>
  <si>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</si>
  <si>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</si>
  <si>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</si>
  <si>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</si>
  <si>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</si>
  <si>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</si>
  <si>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</si>
  <si>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</si>
  <si>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</si>
  <si>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</si>
  <si>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</si>
  <si>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</si>
  <si>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</si>
  <si>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</si>
  <si>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</si>
  <si>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</si>
  <si>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</si>
  <si>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</si>
  <si>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</si>
  <si>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</si>
  <si>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</si>
  <si>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</si>
  <si>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</si>
  <si>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</si>
  <si>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</si>
  <si>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</si>
  <si>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</si>
  <si>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</si>
  <si>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</si>
  <si>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</si>
  <si>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</si>
  <si>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</si>
  <si>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</si>
  <si>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</si>
  <si>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</si>
  <si>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</si>
  <si>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</si>
  <si>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</si>
  <si>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</si>
  <si>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</si>
  <si>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</si>
  <si>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</si>
  <si>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</si>
  <si>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</si>
  <si>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</si>
  <si>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</si>
  <si>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</si>
  <si>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</si>
  <si>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</si>
  <si>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</si>
  <si>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</si>
  <si>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</si>
  <si>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</si>
  <si>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</si>
  <si>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</si>
  <si>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</si>
  <si>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</si>
  <si>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</si>
  <si>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</si>
  <si>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</si>
  <si>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</si>
  <si>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</si>
  <si>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</si>
  <si>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</si>
  <si>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</si>
  <si>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</si>
  <si>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</si>
  <si>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</si>
  <si>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</si>
  <si>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</si>
  <si>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</si>
  <si>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</si>
  <si>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</si>
  <si>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</si>
  <si>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</si>
  <si>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</si>
  <si>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</si>
  <si>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</si>
  <si>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</si>
  <si>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</si>
  <si>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</si>
  <si>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</si>
  <si>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</si>
  <si>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</si>
  <si>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</si>
  <si>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</si>
  <si>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</si>
  <si>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</si>
  <si>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</si>
  <si>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</si>
  <si>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</si>
  <si>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</si>
  <si>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</si>
  <si>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</si>
  <si>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</si>
  <si>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</si>
  <si>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</si>
  <si>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</si>
  <si>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</si>
  <si>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</si>
  <si>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</si>
  <si>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</si>
  <si>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</si>
  <si>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</si>
  <si>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</si>
  <si>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</si>
  <si>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</si>
  <si>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</si>
  <si>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</si>
  <si>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</si>
  <si>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</si>
  <si>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</si>
  <si>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</si>
  <si>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</si>
  <si>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</si>
  <si>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</si>
  <si>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</si>
  <si>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</si>
  <si>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</si>
  <si>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</si>
  <si>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</si>
  <si>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</si>
  <si>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</si>
  <si>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</si>
  <si>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</si>
  <si>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</si>
  <si>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</si>
  <si>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</si>
  <si>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</si>
  <si>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</si>
  <si>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</si>
  <si>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</si>
  <si>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</si>
  <si>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</si>
  <si>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</si>
  <si>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</si>
  <si>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</si>
  <si>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</si>
  <si>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</si>
  <si>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</si>
  <si>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</si>
  <si>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</si>
  <si>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</si>
  <si>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</si>
  <si>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</si>
  <si>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</si>
  <si>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</si>
  <si>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</si>
  <si>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</si>
  <si>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</si>
  <si>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</si>
  <si>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</si>
  <si>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</si>
  <si>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</si>
  <si>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</si>
  <si>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</si>
  <si>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</si>
  <si>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</si>
  <si>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</si>
  <si>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</si>
  <si>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</si>
  <si>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</si>
  <si>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</si>
  <si>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</si>
  <si>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</si>
  <si>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</si>
  <si>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</si>
  <si>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</si>
  <si>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</si>
  <si>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</si>
  <si>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</si>
  <si>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</si>
  <si>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</si>
  <si>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</si>
  <si>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</si>
  <si>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</si>
  <si>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</si>
  <si>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</si>
  <si>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</si>
  <si>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</si>
  <si>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</si>
  <si>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</si>
  <si>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</si>
  <si>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</si>
  <si>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</si>
  <si>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</si>
  <si>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</si>
  <si>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</si>
  <si>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</si>
  <si>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</si>
  <si>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</si>
  <si>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</si>
  <si>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</si>
  <si>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</si>
  <si>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</si>
  <si>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</si>
  <si>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</si>
  <si>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</si>
  <si>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</si>
  <si>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</si>
  <si>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</si>
  <si>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</si>
  <si>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</si>
  <si>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</si>
  <si>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</si>
  <si>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</si>
  <si>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</si>
  <si>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</si>
  <si>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</si>
  <si>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</si>
  <si>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</si>
  <si>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</si>
  <si>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</si>
  <si>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</si>
  <si>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</si>
  <si>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</si>
  <si>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</si>
  <si>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</si>
  <si>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</si>
  <si>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</si>
  <si>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</si>
  <si>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</si>
  <si>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</si>
  <si>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</si>
  <si>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</si>
  <si>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</si>
  <si>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</si>
  <si>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</si>
  <si>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</si>
  <si>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</si>
  <si>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</si>
  <si>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</si>
  <si>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</si>
  <si>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</si>
  <si>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</si>
  <si>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</si>
  <si>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</si>
  <si>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</si>
  <si>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</si>
  <si>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</si>
  <si>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</si>
  <si>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</si>
  <si>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</si>
  <si>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</si>
  <si>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</si>
  <si>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</si>
  <si>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</si>
  <si>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</si>
  <si>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</si>
  <si>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</si>
  <si>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</si>
  <si>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</si>
  <si>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</si>
  <si>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</si>
  <si>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</si>
  <si>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</si>
  <si>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</si>
  <si>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</si>
  <si>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</si>
  <si>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</si>
  <si>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</si>
  <si>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</si>
  <si>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</si>
  <si>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</si>
  <si>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</si>
  <si>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</si>
  <si>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</si>
  <si>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</si>
  <si>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</si>
  <si>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</si>
  <si>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</si>
  <si>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</si>
  <si>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</si>
  <si>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</si>
  <si>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</si>
  <si>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</si>
  <si>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</si>
  <si>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</si>
  <si>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</si>
  <si>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</si>
  <si>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</si>
  <si>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</si>
  <si>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</si>
  <si>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</si>
  <si>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</si>
  <si>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</si>
  <si>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</si>
  <si>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</si>
  <si>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</si>
  <si>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</si>
  <si>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</si>
  <si>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</si>
  <si>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</si>
  <si>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</si>
  <si>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</si>
  <si>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</si>
  <si>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</si>
  <si>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</si>
  <si>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</si>
  <si>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</si>
  <si>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</si>
  <si>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</si>
  <si>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</si>
  <si>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</si>
  <si>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</si>
  <si>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</si>
  <si>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</si>
  <si>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</si>
  <si>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</si>
  <si>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</si>
  <si>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</si>
  <si>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</si>
  <si>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</si>
  <si>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</si>
  <si>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</si>
  <si>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</si>
  <si>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</si>
  <si>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</si>
  <si>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</si>
  <si>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</si>
  <si>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</si>
  <si>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</si>
  <si>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</si>
  <si>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</si>
  <si>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</si>
  <si>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</si>
  <si>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</si>
  <si>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</si>
  <si>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</si>
  <si>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</si>
  <si>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</si>
  <si>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</si>
  <si>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</si>
  <si>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</si>
  <si>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</si>
  <si>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</si>
  <si>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</si>
  <si>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</si>
  <si>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</si>
  <si>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</si>
  <si>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</si>
  <si>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</si>
  <si>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</si>
  <si>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</si>
  <si>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</si>
  <si>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</si>
  <si>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</si>
  <si>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</si>
  <si>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</si>
  <si>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</si>
  <si>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</si>
  <si>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</si>
  <si>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</si>
  <si>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</si>
  <si>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</si>
  <si>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</si>
  <si>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</si>
  <si>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</si>
  <si>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</si>
  <si>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</si>
  <si>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</si>
  <si>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</si>
  <si>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</si>
  <si>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</si>
  <si>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</si>
  <si>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</si>
  <si>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</si>
  <si>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</si>
  <si>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</si>
  <si>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</si>
  <si>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</si>
  <si>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</si>
  <si>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</si>
  <si>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</si>
  <si>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</si>
  <si>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</si>
  <si>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</si>
  <si>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</si>
  <si>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</si>
  <si>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</si>
  <si>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</si>
  <si>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</si>
  <si>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</si>
  <si>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</si>
  <si>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</si>
  <si>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</si>
  <si>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</si>
  <si>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</si>
  <si>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</si>
  <si>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</si>
  <si>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</si>
  <si>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</si>
  <si>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</si>
  <si>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</si>
  <si>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</si>
  <si>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</si>
  <si>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</si>
  <si>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</si>
  <si>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</si>
  <si>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</si>
  <si>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</si>
  <si>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</si>
  <si>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</si>
  <si>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</si>
  <si>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</si>
  <si>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</si>
  <si>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</si>
  <si>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</si>
  <si>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</si>
  <si>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</si>
  <si>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</si>
  <si>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</si>
  <si>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</si>
  <si>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</si>
  <si>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</si>
  <si>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</si>
  <si>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</si>
  <si>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</si>
  <si>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</si>
  <si>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</si>
  <si>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</si>
  <si>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</si>
  <si>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</si>
  <si>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</si>
  <si>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</si>
  <si>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</si>
  <si>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</si>
  <si>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</si>
  <si>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</si>
  <si>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</si>
  <si>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</si>
  <si>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</si>
  <si>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</si>
  <si>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</si>
  <si>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</si>
  <si>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</si>
  <si>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</si>
  <si>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</si>
  <si>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</si>
  <si>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</si>
  <si>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</si>
  <si>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</si>
  <si>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</si>
  <si>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</si>
  <si>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</si>
  <si>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</si>
  <si>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</si>
  <si>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</si>
  <si>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</si>
  <si>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</si>
  <si>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</si>
  <si>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</si>
  <si>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</si>
  <si>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</si>
  <si>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</si>
  <si>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</si>
  <si>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</si>
  <si>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</si>
  <si>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</si>
  <si>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</si>
  <si>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</si>
  <si>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</si>
  <si>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</si>
  <si>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</si>
  <si>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</si>
  <si>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</si>
  <si>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</si>
  <si>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</si>
  <si>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</si>
  <si>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</si>
  <si>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</si>
  <si>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</si>
  <si>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</si>
  <si>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</si>
  <si>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</si>
  <si>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</si>
  <si>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</si>
  <si>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</si>
  <si>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</si>
  <si>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</si>
  <si>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</si>
  <si>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</si>
  <si>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</si>
  <si>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</si>
  <si>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</si>
  <si>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</si>
  <si>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</si>
  <si>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</si>
  <si>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</si>
  <si>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</si>
  <si>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</si>
  <si>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</si>
  <si>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</si>
  <si>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</si>
  <si>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</si>
  <si>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</si>
  <si>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</si>
  <si>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</si>
  <si>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</si>
  <si>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</si>
  <si>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</si>
  <si>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</si>
  <si>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</si>
  <si>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</si>
  <si>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</si>
  <si>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</si>
  <si>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</si>
  <si>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</si>
  <si>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</si>
  <si>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</si>
  <si>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</si>
  <si>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</si>
  <si>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</si>
  <si>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</si>
  <si>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</si>
  <si>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</si>
  <si>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</si>
  <si>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</si>
  <si>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</si>
  <si>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</si>
  <si>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</si>
  <si>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</si>
  <si>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</si>
  <si>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</si>
  <si>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</si>
  <si>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</si>
  <si>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</si>
  <si>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</si>
  <si>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</si>
  <si>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</si>
  <si>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</si>
  <si>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</si>
  <si>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</si>
  <si>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</si>
  <si>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</si>
  <si>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</si>
  <si>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</si>
  <si>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</si>
  <si>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</si>
  <si>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</si>
  <si>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</si>
  <si>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</si>
  <si>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</si>
  <si>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</si>
  <si>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</si>
  <si>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</si>
  <si>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</si>
  <si>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</si>
  <si>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</si>
  <si>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</si>
  <si>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</si>
  <si>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</si>
  <si>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</si>
  <si>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</si>
  <si>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</si>
  <si>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</si>
  <si>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</si>
  <si>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</si>
  <si>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</si>
  <si>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</si>
  <si>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</si>
  <si>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</si>
  <si>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</si>
  <si>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</si>
  <si>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</si>
  <si>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</si>
  <si>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</si>
  <si>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</si>
  <si>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</si>
  <si>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</si>
  <si>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</si>
  <si>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</si>
  <si>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</si>
  <si>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</si>
  <si>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</si>
  <si>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</si>
  <si>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</si>
  <si>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</si>
  <si>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</si>
  <si>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</si>
  <si>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</si>
  <si>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</si>
  <si>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</si>
  <si>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</si>
  <si>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</si>
  <si>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</si>
  <si>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</si>
  <si>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</si>
  <si>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</si>
  <si>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</si>
  <si>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</si>
  <si>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</si>
  <si>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</si>
  <si>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</si>
  <si>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</si>
  <si>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</si>
  <si>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</si>
  <si>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</si>
  <si>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</si>
  <si>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</si>
  <si>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</si>
  <si>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</si>
  <si>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</si>
  <si>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</si>
  <si>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</si>
  <si>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</si>
  <si>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</si>
  <si>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</si>
  <si>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</si>
  <si>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</si>
  <si>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</si>
  <si>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</si>
  <si>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</si>
  <si>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</si>
  <si>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</si>
  <si>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</si>
  <si>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</si>
  <si>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</si>
  <si>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</si>
  <si>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</si>
  <si>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</si>
  <si>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</si>
  <si>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</si>
  <si>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</si>
  <si>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</si>
  <si>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</si>
  <si>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</si>
  <si>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</si>
  <si>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</si>
  <si>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</si>
  <si>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</si>
  <si>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</si>
  <si>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</si>
  <si>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</si>
  <si>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</si>
  <si>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</si>
  <si>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</si>
  <si>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</si>
  <si>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</si>
  <si>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</si>
  <si>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</si>
  <si>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</si>
  <si>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</si>
  <si>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</si>
  <si>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</si>
  <si>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</si>
  <si>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</si>
  <si>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</si>
  <si>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</si>
  <si>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</si>
  <si>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</si>
  <si>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</si>
  <si>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</si>
  <si>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</si>
  <si>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</si>
  <si>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</si>
  <si>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</si>
  <si>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</si>
  <si>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</si>
  <si>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</si>
  <si>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</si>
  <si>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</si>
  <si>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</si>
  <si>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</si>
  <si>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</si>
  <si>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</si>
  <si>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</si>
  <si>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</si>
  <si>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</si>
  <si>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</si>
  <si>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</si>
  <si>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</si>
  <si>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</si>
  <si>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</si>
  <si>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</si>
  <si>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</si>
  <si>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</si>
  <si>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</si>
  <si>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</si>
  <si>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</si>
  <si>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</si>
  <si>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</si>
  <si>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</si>
  <si>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</si>
  <si>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</si>
  <si>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</si>
  <si>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</si>
  <si>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</si>
  <si>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</si>
  <si>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</si>
  <si>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</si>
  <si>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</si>
  <si>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</si>
  <si>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</si>
  <si>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</si>
  <si>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</si>
  <si>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</si>
  <si>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</si>
  <si>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</si>
  <si>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</si>
  <si>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</si>
  <si>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</si>
  <si>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</si>
  <si>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</si>
  <si>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</si>
  <si>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</si>
  <si>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</si>
  <si>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</si>
  <si>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</si>
  <si>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</si>
  <si>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</si>
  <si>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</si>
  <si>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</si>
  <si>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</si>
  <si>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</si>
  <si>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</si>
  <si>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</si>
  <si>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</si>
  <si>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</si>
  <si>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</si>
  <si>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</si>
  <si>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</si>
  <si>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</si>
  <si>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</si>
  <si>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</si>
  <si>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</si>
  <si>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</si>
  <si>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</si>
  <si>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</si>
  <si>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</si>
  <si>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</si>
  <si>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</si>
  <si>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</si>
  <si>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</si>
  <si>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</si>
  <si>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</si>
  <si>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</si>
  <si>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</si>
  <si>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</si>
  <si>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</si>
  <si>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</si>
  <si>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</si>
  <si>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</si>
  <si>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</si>
  <si>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</si>
  <si>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</si>
  <si>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</si>
  <si>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</si>
  <si>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</si>
  <si>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</si>
  <si>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</si>
  <si>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</si>
  <si>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</si>
  <si>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</si>
  <si>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</si>
  <si>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</si>
  <si>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</si>
  <si>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</si>
  <si>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</si>
  <si>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</si>
  <si>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</si>
  <si>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</si>
  <si>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</si>
  <si>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</si>
  <si>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</si>
  <si>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</si>
  <si>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</si>
  <si>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</si>
  <si>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</si>
  <si>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</si>
  <si>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</si>
  <si>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</si>
  <si>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</si>
  <si>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</si>
  <si>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</si>
  <si>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</si>
  <si>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</si>
  <si>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</si>
  <si>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</si>
  <si>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</si>
  <si>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</si>
  <si>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</si>
  <si>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</si>
  <si>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</si>
  <si>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</si>
  <si>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</si>
  <si>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</si>
  <si>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</si>
  <si>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</si>
  <si>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</si>
  <si>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</si>
  <si>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</si>
  <si>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</si>
  <si>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</si>
  <si>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</si>
  <si>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</si>
  <si>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</si>
  <si>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</si>
  <si>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</si>
  <si>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</si>
  <si>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</si>
  <si>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</si>
  <si>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</si>
  <si>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</si>
  <si>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</si>
  <si>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</si>
  <si>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</si>
  <si>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</si>
  <si>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</si>
  <si>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</si>
  <si>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</si>
  <si>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</si>
  <si>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</si>
  <si>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</si>
  <si>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</si>
  <si>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</si>
  <si>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</si>
  <si>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</si>
  <si>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</si>
  <si>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</si>
  <si>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</si>
  <si>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</si>
  <si>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</si>
  <si>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</si>
  <si>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</si>
  <si>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</si>
  <si>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</si>
  <si>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</si>
  <si>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</si>
  <si>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</si>
  <si>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</si>
  <si>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</si>
  <si>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</si>
  <si>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</si>
  <si>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</si>
  <si>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</si>
  <si>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</si>
  <si>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</si>
  <si>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</si>
  <si>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</si>
  <si>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</si>
  <si>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</si>
  <si>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</si>
  <si>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</si>
  <si>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</si>
  <si>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</si>
  <si>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</si>
  <si>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</si>
  <si>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</si>
  <si>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</si>
  <si>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</si>
  <si>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</si>
  <si>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</si>
  <si>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</si>
  <si>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</si>
  <si>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</si>
  <si>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</si>
  <si>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</si>
  <si>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</si>
  <si>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</si>
  <si>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</si>
  <si>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</si>
  <si>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</si>
  <si>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</si>
  <si>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</si>
  <si>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</si>
  <si>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</si>
  <si>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</si>
  <si>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</si>
  <si>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</si>
  <si>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</si>
  <si>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</si>
  <si>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</si>
  <si>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</si>
  <si>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</si>
  <si>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</si>
  <si>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</si>
  <si>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</si>
  <si>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</si>
  <si>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</si>
  <si>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</si>
  <si>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</si>
  <si>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</si>
  <si>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</si>
  <si>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</si>
  <si>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</si>
  <si>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</si>
  <si>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</si>
  <si>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</si>
  <si>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</si>
  <si>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</si>
  <si>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</si>
  <si>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</si>
  <si>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</si>
  <si>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</si>
  <si>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</si>
  <si>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</si>
  <si>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</si>
  <si>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</si>
  <si>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</si>
  <si>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</si>
  <si>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</si>
  <si>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</si>
  <si>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</si>
  <si>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</si>
  <si>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</si>
  <si>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</si>
  <si>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</si>
  <si>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</si>
  <si>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</si>
  <si>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</si>
  <si>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</si>
  <si>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</si>
  <si>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</si>
  <si>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</si>
  <si>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</si>
  <si>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</si>
  <si>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</si>
  <si>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</si>
  <si>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</si>
  <si>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</si>
  <si>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</si>
  <si>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</si>
  <si>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</si>
  <si>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</si>
  <si>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</si>
  <si>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</si>
  <si>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</si>
  <si>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</si>
  <si>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</si>
  <si>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</si>
  <si>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</si>
  <si>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</si>
  <si>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</si>
  <si>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</si>
  <si>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</si>
  <si>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</si>
  <si>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</si>
  <si>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</si>
  <si>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</si>
  <si>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</si>
  <si>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</si>
  <si>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</si>
  <si>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</si>
  <si>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</si>
  <si>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</si>
  <si>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</si>
  <si>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</si>
  <si>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</si>
  <si>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</si>
  <si>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</si>
  <si>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</si>
  <si>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</si>
  <si>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</si>
  <si>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</si>
  <si>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</si>
  <si>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</si>
  <si>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</si>
  <si>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</si>
  <si>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</si>
  <si>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</si>
  <si>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</si>
  <si>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</si>
  <si>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</si>
  <si>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</si>
  <si>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</si>
  <si>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</si>
  <si>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</si>
  <si>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</si>
  <si>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</si>
  <si>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</si>
  <si>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</si>
  <si>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</si>
  <si>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</si>
  <si>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</si>
  <si>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</si>
  <si>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</si>
  <si>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</si>
  <si>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</si>
  <si>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</si>
  <si>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</si>
  <si>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</si>
  <si>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</si>
  <si>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</si>
  <si>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</si>
  <si>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</si>
  <si>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</si>
  <si>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</si>
  <si>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</si>
  <si>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</si>
  <si>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</si>
  <si>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</si>
  <si>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</si>
  <si>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</si>
  <si>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</si>
  <si>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</si>
  <si>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</si>
  <si>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</si>
  <si>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</si>
  <si>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</si>
  <si>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</si>
  <si>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</si>
  <si>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</si>
  <si>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</si>
  <si>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</si>
  <si>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</si>
  <si>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</si>
  <si>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</si>
  <si>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</si>
  <si>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</si>
  <si>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</si>
  <si>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</si>
  <si>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</si>
  <si>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</si>
  <si>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</si>
  <si>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</si>
  <si>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</si>
  <si>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</si>
  <si>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</si>
  <si>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</si>
  <si>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</si>
  <si>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</si>
  <si>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</si>
  <si>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</si>
  <si>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</si>
  <si>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</si>
  <si>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</si>
  <si>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</si>
  <si>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</si>
  <si>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</si>
  <si>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</si>
  <si>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</si>
  <si>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</si>
  <si>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</si>
  <si>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</si>
  <si>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</si>
  <si>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</si>
  <si>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</si>
  <si>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</si>
  <si>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</si>
  <si>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</si>
  <si>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</si>
  <si>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</si>
  <si>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</si>
  <si>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</si>
  <si>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</si>
  <si>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</si>
  <si>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</si>
  <si>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</si>
  <si>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</si>
  <si>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</si>
  <si>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</si>
  <si>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</si>
  <si>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</si>
  <si>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</si>
  <si>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</si>
  <si>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</si>
  <si>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</si>
  <si>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</si>
  <si>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</si>
  <si>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</si>
  <si>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</si>
  <si>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</si>
  <si>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</si>
  <si>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</si>
  <si>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</si>
  <si>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</si>
  <si>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</si>
  <si>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</si>
  <si>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</si>
  <si>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</si>
  <si>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</si>
  <si>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</si>
  <si>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</si>
  <si>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</si>
  <si>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</si>
  <si>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</si>
  <si>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</si>
  <si>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</si>
  <si>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</si>
  <si>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</si>
  <si>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</si>
  <si>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</si>
  <si>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</si>
  <si>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</si>
  <si>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</si>
  <si>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</si>
  <si>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</si>
  <si>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</si>
  <si>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</si>
  <si>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</si>
  <si>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</si>
  <si>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</si>
  <si>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</si>
  <si>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</si>
  <si>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</si>
  <si>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</si>
  <si>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</si>
  <si>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</si>
  <si>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</si>
  <si>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</si>
  <si>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</si>
  <si>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</si>
  <si>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</si>
  <si>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</si>
  <si>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</si>
  <si>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</si>
  <si>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</si>
  <si>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</si>
  <si>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</si>
  <si>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</si>
  <si>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</si>
  <si>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</si>
  <si>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</si>
  <si>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</si>
  <si>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</si>
  <si>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</si>
  <si>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</si>
  <si>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</si>
  <si>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</si>
  <si>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</si>
  <si>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</si>
  <si>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</si>
  <si>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</si>
  <si>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</si>
  <si>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</si>
  <si>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</si>
  <si>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</si>
  <si>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</si>
  <si>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</si>
  <si>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</si>
  <si>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</si>
  <si>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</si>
  <si>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</si>
  <si>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</si>
  <si>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</si>
  <si>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</si>
  <si>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</si>
  <si>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</si>
  <si>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</si>
  <si>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</si>
  <si>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</si>
  <si>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</si>
  <si>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</si>
  <si>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</si>
  <si>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</si>
  <si>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</si>
  <si>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</si>
  <si>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</si>
  <si>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</si>
  <si>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</si>
  <si>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</si>
  <si>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</si>
  <si>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</si>
  <si>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</si>
  <si>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</si>
  <si>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</si>
  <si>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</si>
  <si>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</si>
  <si>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</si>
  <si>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</si>
  <si>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</si>
  <si>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</si>
  <si>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</si>
  <si>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</si>
  <si>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</si>
  <si>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</si>
  <si>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</si>
  <si>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</si>
  <si>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</si>
  <si>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</si>
  <si>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</si>
  <si>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</si>
  <si>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</si>
  <si>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</si>
  <si>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</si>
  <si>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</si>
  <si>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</si>
  <si>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</si>
  <si>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</si>
  <si>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</si>
  <si>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</si>
  <si>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</si>
  <si>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</si>
  <si>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</si>
  <si>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</si>
  <si>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</si>
  <si>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</si>
  <si>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</si>
  <si>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</si>
  <si>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</si>
  <si>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</si>
  <si>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</si>
  <si>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</si>
  <si>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</si>
  <si>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</si>
  <si>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</si>
  <si>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</si>
  <si>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</si>
  <si>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</si>
  <si>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</si>
  <si>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</si>
  <si>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</si>
  <si>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</si>
  <si>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</si>
  <si>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</si>
  <si>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</si>
  <si>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</si>
  <si>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</si>
  <si>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</si>
  <si>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</si>
  <si>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</si>
  <si>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</si>
  <si>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</si>
  <si>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</si>
  <si>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</si>
  <si>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</si>
  <si>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</si>
  <si>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</si>
  <si>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</si>
  <si>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</si>
  <si>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</si>
  <si>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</si>
  <si>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</si>
  <si>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</si>
  <si>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</si>
  <si>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</si>
  <si>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</si>
  <si>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</si>
  <si>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</si>
  <si>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</si>
  <si>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</si>
  <si>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</si>
  <si>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</si>
  <si>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</si>
  <si>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</si>
  <si>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</si>
  <si>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</si>
  <si>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</si>
  <si>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</si>
  <si>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</si>
  <si>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</si>
  <si>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</si>
  <si>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</si>
  <si>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</si>
  <si>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</si>
  <si>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</si>
  <si>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</si>
  <si>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</si>
  <si>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</si>
  <si>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</si>
  <si>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</si>
  <si>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</si>
  <si>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</si>
  <si>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</si>
  <si>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</si>
  <si>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</si>
  <si>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</si>
  <si>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</si>
  <si>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</si>
  <si>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</si>
  <si>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</si>
  <si>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</si>
  <si>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</si>
  <si>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</si>
  <si>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</si>
  <si>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</si>
  <si>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</si>
  <si>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</si>
  <si>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</si>
  <si>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</si>
  <si>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</si>
  <si>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</si>
  <si>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</si>
  <si>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</si>
  <si>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</si>
  <si>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</si>
  <si>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</si>
  <si>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</si>
  <si>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</si>
  <si>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</si>
  <si>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</si>
  <si>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</si>
  <si>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</si>
  <si>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</si>
  <si>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</si>
  <si>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</si>
  <si>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</si>
  <si>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</si>
  <si>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</si>
  <si>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</si>
  <si>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</si>
  <si>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</si>
  <si>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</si>
  <si>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</si>
  <si>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</si>
  <si>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</si>
  <si>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</si>
  <si>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</si>
  <si>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</si>
  <si>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</si>
  <si>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</si>
  <si>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</si>
  <si>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</si>
  <si>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</si>
  <si>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</si>
  <si>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</si>
  <si>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</si>
  <si>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</si>
  <si>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</si>
  <si>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</si>
  <si>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</si>
  <si>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</si>
  <si>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</si>
  <si>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</si>
  <si>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</si>
  <si>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</si>
  <si>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</si>
  <si>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</si>
  <si>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</si>
  <si>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</si>
  <si>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</si>
  <si>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</si>
  <si>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</si>
  <si>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</si>
  <si>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</si>
  <si>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</si>
  <si>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</si>
  <si>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</si>
  <si>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</si>
  <si>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</si>
  <si>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</si>
  <si>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</si>
  <si>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</si>
  <si>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</si>
  <si>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</si>
  <si>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</si>
  <si>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</si>
  <si>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</si>
  <si>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</si>
  <si>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</si>
  <si>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</si>
  <si>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</si>
  <si>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</si>
  <si>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</si>
  <si>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</si>
  <si>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</si>
  <si>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</si>
  <si>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</si>
  <si>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</si>
  <si>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</si>
  <si>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</si>
  <si>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</si>
  <si>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</si>
  <si>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</si>
  <si>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</si>
  <si>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</si>
  <si>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</si>
  <si>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</si>
  <si>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</si>
  <si>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</si>
  <si>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</si>
  <si>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</si>
  <si>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</si>
  <si>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</si>
  <si>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</si>
  <si>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</si>
  <si>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</si>
  <si>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</si>
  <si>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</si>
  <si>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</si>
  <si>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</si>
  <si>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</si>
  <si>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</si>
  <si>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</si>
  <si>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</si>
  <si>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</si>
  <si>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</si>
  <si>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</si>
  <si>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</si>
  <si>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</si>
  <si>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</si>
  <si>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</si>
  <si>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</si>
  <si>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</si>
  <si>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</si>
  <si>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</si>
  <si>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</si>
  <si>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</si>
  <si>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</si>
  <si>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</si>
  <si>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</si>
  <si>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</si>
  <si>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</si>
  <si>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</si>
  <si>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</si>
  <si>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</si>
  <si>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</si>
  <si>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</si>
  <si>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</si>
  <si>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</si>
  <si>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</si>
  <si>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</si>
  <si>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</si>
  <si>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</si>
  <si>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</si>
  <si>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</si>
  <si>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</si>
  <si>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</si>
  <si>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</si>
  <si>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</si>
  <si>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</si>
  <si>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</si>
  <si>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</si>
  <si>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</si>
  <si>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</si>
  <si>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</si>
  <si>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</si>
  <si>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</si>
  <si>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</si>
  <si>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</si>
  <si>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</si>
  <si>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</si>
  <si>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</si>
  <si>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</si>
  <si>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</si>
  <si>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</si>
  <si>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</si>
  <si>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</si>
  <si>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</si>
  <si>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</si>
  <si>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</si>
  <si>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</si>
  <si>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</si>
  <si>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</si>
  <si>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</si>
  <si>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</si>
  <si>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</si>
  <si>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</si>
  <si>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</si>
  <si>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</si>
  <si>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</si>
  <si>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</si>
  <si>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</si>
  <si>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</si>
  <si>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</si>
  <si>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</si>
  <si>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</si>
  <si>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</si>
  <si>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</si>
  <si>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</si>
  <si>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</si>
  <si>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</si>
  <si>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</si>
  <si>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</si>
  <si>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</si>
  <si>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</si>
  <si>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</si>
  <si>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</si>
  <si>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</si>
  <si>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</si>
  <si>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</si>
  <si>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</si>
  <si>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</si>
  <si>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</si>
  <si>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</si>
  <si>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</si>
  <si>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</si>
  <si>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</si>
  <si>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</si>
  <si>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</si>
  <si>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</si>
  <si>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</si>
  <si>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</si>
  <si>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</si>
  <si>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</si>
  <si>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</si>
  <si>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</si>
  <si>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</si>
  <si>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</si>
  <si>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</si>
  <si>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</si>
  <si>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</si>
  <si>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</si>
  <si>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</si>
  <si>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</si>
  <si>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</si>
  <si>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</si>
  <si>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</si>
  <si>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</si>
  <si>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</si>
  <si>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</si>
  <si>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</si>
  <si>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</si>
  <si>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</si>
  <si>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</si>
  <si>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</si>
  <si>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</si>
  <si>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</si>
  <si>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</si>
  <si>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</si>
  <si>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</si>
  <si>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</si>
  <si>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</si>
  <si>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</si>
  <si>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</si>
  <si>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</si>
  <si>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</si>
  <si>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</si>
  <si>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</si>
  <si>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</si>
  <si>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</si>
  <si>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</si>
  <si>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</si>
  <si>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</si>
  <si>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</si>
  <si>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</si>
  <si>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</si>
  <si>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</si>
  <si>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</si>
  <si>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</si>
  <si>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</si>
  <si>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</si>
  <si>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</si>
  <si>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</si>
  <si>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</si>
  <si>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</si>
  <si>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</si>
  <si>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</si>
  <si>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</si>
  <si>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</si>
  <si>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</si>
  <si>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</si>
  <si>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</si>
  <si>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</si>
  <si>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</si>
  <si>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</si>
  <si>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</si>
  <si>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</si>
  <si>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</si>
  <si>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</si>
  <si>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</si>
  <si>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</si>
  <si>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</si>
  <si>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</si>
  <si>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</si>
  <si>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</si>
  <si>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</si>
  <si>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</si>
  <si>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</si>
  <si>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</si>
  <si>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</si>
  <si>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</si>
  <si>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</si>
  <si>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</si>
  <si>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</si>
  <si>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</si>
  <si>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</si>
  <si>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</si>
  <si>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</si>
  <si>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</si>
  <si>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</si>
  <si>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</si>
  <si>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</si>
  <si>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</si>
  <si>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</si>
  <si>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</si>
  <si>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</si>
  <si>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</si>
  <si>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</si>
  <si>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</si>
  <si>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</si>
  <si>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</si>
  <si>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</si>
  <si>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</si>
  <si>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</si>
  <si>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</si>
  <si>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</si>
  <si>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</si>
  <si>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</si>
  <si>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</si>
  <si>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</si>
  <si>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</si>
  <si>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</si>
  <si>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</si>
  <si>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</si>
  <si>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</si>
  <si>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</si>
  <si>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</si>
  <si>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</si>
  <si>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</si>
  <si>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</si>
  <si>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</si>
  <si>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</si>
  <si>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</si>
  <si>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</si>
  <si>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</si>
  <si>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</si>
  <si>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</si>
  <si>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</si>
  <si>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</si>
  <si>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</si>
  <si>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</si>
  <si>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</si>
  <si>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</si>
  <si>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</si>
  <si>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</si>
  <si>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</si>
  <si>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</si>
  <si>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</si>
  <si>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</si>
  <si>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</si>
  <si>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</si>
  <si>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</si>
  <si>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</si>
  <si>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</si>
  <si>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</si>
  <si>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</si>
  <si>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</si>
  <si>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</si>
  <si>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</si>
  <si>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</si>
  <si>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</si>
  <si>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</si>
  <si>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</si>
  <si>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</si>
  <si>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</si>
  <si>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</si>
  <si>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</si>
  <si>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</si>
  <si>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</si>
  <si>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</si>
  <si>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</si>
  <si>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</si>
  <si>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</si>
  <si>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</si>
  <si>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</si>
  <si>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</si>
  <si>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</si>
  <si>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</si>
  <si>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</si>
  <si>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</si>
  <si>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</si>
  <si>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</si>
  <si>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</si>
  <si>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</si>
  <si>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</si>
  <si>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</si>
  <si>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</si>
  <si>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</si>
  <si>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</si>
  <si>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</si>
  <si>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</si>
  <si>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</si>
  <si>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</si>
  <si>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</si>
  <si>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</si>
  <si>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</si>
  <si>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</si>
  <si>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</si>
  <si>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</si>
  <si>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</si>
  <si>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</si>
  <si>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</si>
  <si>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</si>
  <si>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</si>
  <si>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</si>
  <si>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</si>
  <si>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</si>
  <si>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</si>
  <si>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</si>
  <si>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</si>
  <si>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</si>
  <si>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</si>
  <si>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</si>
  <si>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</si>
  <si>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</si>
  <si>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</si>
  <si>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</si>
  <si>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</si>
  <si>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</si>
  <si>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</si>
  <si>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</si>
  <si>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</si>
  <si>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</si>
  <si>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</si>
  <si>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</si>
  <si>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</si>
  <si>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</si>
  <si>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</si>
  <si>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</si>
  <si>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</si>
  <si>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</si>
  <si>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</si>
  <si>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</si>
  <si>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</si>
  <si>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</si>
  <si>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</si>
  <si>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</si>
  <si>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</si>
  <si>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</si>
  <si>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</si>
  <si>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</si>
  <si>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</si>
  <si>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</si>
  <si>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</si>
  <si>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</si>
  <si>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</si>
  <si>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</si>
  <si>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</si>
  <si>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</si>
  <si>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</si>
  <si>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</si>
  <si>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</si>
  <si>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</si>
  <si>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</si>
  <si>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</si>
  <si>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</si>
  <si>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</si>
  <si>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</si>
  <si>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</si>
  <si>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</si>
  <si>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</si>
  <si>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</si>
  <si>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</si>
  <si>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</si>
  <si>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</si>
  <si>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</si>
  <si>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</si>
  <si>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</si>
  <si>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</si>
  <si>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</si>
  <si>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</si>
  <si>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</si>
  <si>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</si>
  <si>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</si>
  <si>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</si>
  <si>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</si>
  <si>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</si>
  <si>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</si>
  <si>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</si>
  <si>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</si>
  <si>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</si>
  <si>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</si>
  <si>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</si>
  <si>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</si>
  <si>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</si>
  <si>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</si>
  <si>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</si>
  <si>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</si>
  <si>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</si>
  <si>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</si>
  <si>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</si>
  <si>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</si>
  <si>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</si>
  <si>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</si>
  <si>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</si>
  <si>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</si>
  <si>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</si>
  <si>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</si>
  <si>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</si>
  <si>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</si>
  <si>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</si>
  <si>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</si>
  <si>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</si>
  <si>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</si>
  <si>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</si>
  <si>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</si>
  <si>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</si>
  <si>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</si>
  <si>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</si>
  <si>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</si>
  <si>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</si>
  <si>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</si>
  <si>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</si>
  <si>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</si>
  <si>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</si>
  <si>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</si>
  <si>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</si>
  <si>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</si>
  <si>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</si>
  <si>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</si>
  <si>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</si>
  <si>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</si>
  <si>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</si>
  <si>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</si>
  <si>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</si>
  <si>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</si>
  <si>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</si>
  <si>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</si>
  <si>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</si>
  <si>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</si>
  <si>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</si>
  <si>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</si>
  <si>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</si>
  <si>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</si>
  <si>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</si>
  <si>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</si>
  <si>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</si>
  <si>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</si>
  <si>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</si>
  <si>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</si>
  <si>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</si>
  <si>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</si>
  <si>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</si>
  <si>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</si>
  <si>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</si>
  <si>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</si>
  <si>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</si>
  <si>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</si>
  <si>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</si>
  <si>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</si>
  <si>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</si>
  <si>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</si>
  <si>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</si>
  <si>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</si>
  <si>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</si>
  <si>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</si>
  <si>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</si>
  <si>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</si>
  <si>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</si>
  <si>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</si>
  <si>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</si>
  <si>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</si>
  <si>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</si>
  <si>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</si>
  <si>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</si>
  <si>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</si>
  <si>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</si>
  <si>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</si>
  <si>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</si>
  <si>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</si>
  <si>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</si>
  <si>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</si>
  <si>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</si>
  <si>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</si>
  <si>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</si>
  <si>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</si>
  <si>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</si>
  <si>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</si>
  <si>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</si>
  <si>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</si>
  <si>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</si>
  <si>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</si>
  <si>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</si>
  <si>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</si>
  <si>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</si>
  <si>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</si>
  <si>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</si>
  <si>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</si>
  <si>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</si>
  <si>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</si>
  <si>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</si>
  <si>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</si>
  <si>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</si>
  <si>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</si>
  <si>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</si>
  <si>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</si>
  <si>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</si>
  <si>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</si>
  <si>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</si>
  <si>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</si>
  <si>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</si>
  <si>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</si>
  <si>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</si>
  <si>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</si>
  <si>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</si>
  <si>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</si>
  <si>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</si>
  <si>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</si>
  <si>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</si>
  <si>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</si>
  <si>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</si>
  <si>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</si>
  <si>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</si>
  <si>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</si>
  <si>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</si>
  <si>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</si>
  <si>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</si>
  <si>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</si>
  <si>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</si>
  <si>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</si>
  <si>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</si>
  <si>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</si>
  <si>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</si>
  <si>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</si>
  <si>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</si>
  <si>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</si>
  <si>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</si>
  <si>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</si>
  <si>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</si>
  <si>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</si>
  <si>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</si>
  <si>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</si>
  <si>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</si>
  <si>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</si>
  <si>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</si>
  <si>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</si>
  <si>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</si>
  <si>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</si>
  <si>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</si>
  <si>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</si>
  <si>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</si>
  <si>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</si>
  <si>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</si>
  <si>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</si>
  <si>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</si>
  <si>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</si>
  <si>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</si>
  <si>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</si>
  <si>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</si>
  <si>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</si>
  <si>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</si>
  <si>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</si>
  <si>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</si>
  <si>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</si>
  <si>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</si>
  <si>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</si>
  <si>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</si>
  <si>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</si>
  <si>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</si>
  <si>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</si>
  <si>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</si>
  <si>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</si>
  <si>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</si>
  <si>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</si>
  <si>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</si>
  <si>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</si>
  <si>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</si>
  <si>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</si>
  <si>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</si>
  <si>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</si>
  <si>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</si>
  <si>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</si>
  <si>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</si>
  <si>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</si>
  <si>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</si>
  <si>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</si>
  <si>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</si>
  <si>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</si>
  <si>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</si>
  <si>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</si>
  <si>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</si>
  <si>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</si>
  <si>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</si>
  <si>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</si>
  <si>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</si>
  <si>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</si>
  <si>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</si>
  <si>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</si>
  <si>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</si>
  <si>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</si>
  <si>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</si>
  <si>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</si>
  <si>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</si>
  <si>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</si>
  <si>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</si>
  <si>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</si>
  <si>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</si>
  <si>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</si>
  <si>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</si>
  <si>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</si>
  <si>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</si>
  <si>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</si>
  <si>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</si>
  <si>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</si>
  <si>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</si>
  <si>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</si>
  <si>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</si>
  <si>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</si>
  <si>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</si>
  <si>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</si>
  <si>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</si>
  <si>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</si>
  <si>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</si>
  <si>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</si>
  <si>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</si>
  <si>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</si>
  <si>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</si>
  <si>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</si>
  <si>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</si>
  <si>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</si>
  <si>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</si>
  <si>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</si>
  <si>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</si>
  <si>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</si>
  <si>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</si>
  <si>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</si>
  <si>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</si>
  <si>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</si>
  <si>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</si>
  <si>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</si>
  <si>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</si>
  <si>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</si>
  <si>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</si>
  <si>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</si>
  <si>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</si>
  <si>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</si>
  <si>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</si>
  <si>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</si>
  <si>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</si>
  <si>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</si>
  <si>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</si>
  <si>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</si>
  <si>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</si>
  <si>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</si>
  <si>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</si>
  <si>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</si>
  <si>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</si>
  <si>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</si>
  <si>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</si>
  <si>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</si>
  <si>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</si>
  <si>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</si>
  <si>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</si>
  <si>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</si>
  <si>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</si>
  <si>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</si>
  <si>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</si>
  <si>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</si>
  <si>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</si>
  <si>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</si>
  <si>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</si>
  <si>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</si>
  <si>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</si>
  <si>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</si>
  <si>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</si>
  <si>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</si>
  <si>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</si>
  <si>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</si>
  <si>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</si>
  <si>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</si>
  <si>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</si>
  <si>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</si>
  <si>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</si>
  <si>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</si>
  <si>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</si>
  <si>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</si>
  <si>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</si>
  <si>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</si>
  <si>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</si>
  <si>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</si>
  <si>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</si>
  <si>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</si>
  <si>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</si>
  <si>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</si>
  <si>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</si>
  <si>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</si>
  <si>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</si>
  <si>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</si>
  <si>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</si>
  <si>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</si>
  <si>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</si>
  <si>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</si>
  <si>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</si>
  <si>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</si>
  <si>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</si>
  <si>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</si>
  <si>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</si>
  <si>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</si>
  <si>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</si>
  <si>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</si>
  <si>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</si>
  <si>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</si>
  <si>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</si>
  <si>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</si>
  <si>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</si>
  <si>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</si>
  <si>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</si>
  <si>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</si>
  <si>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</si>
  <si>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</si>
  <si>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</si>
  <si>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</si>
  <si>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</si>
  <si>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</si>
  <si>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</si>
  <si>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</si>
  <si>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</si>
  <si>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</si>
  <si>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</si>
  <si>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</si>
  <si>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</si>
  <si>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</si>
  <si>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</si>
  <si>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</si>
  <si>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</si>
  <si>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</si>
  <si>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</si>
  <si>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</si>
  <si>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</si>
  <si>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</si>
  <si>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</si>
  <si>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</si>
  <si>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</si>
  <si>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</si>
  <si>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</si>
  <si>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</si>
  <si>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</si>
  <si>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</si>
  <si>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</si>
  <si>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</si>
  <si>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</si>
  <si>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</si>
  <si>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</si>
  <si>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</si>
  <si>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</si>
  <si>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</si>
  <si>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</si>
  <si>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</si>
  <si>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</si>
  <si>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</si>
  <si>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</si>
  <si>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</si>
  <si>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</si>
  <si>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</si>
  <si>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</si>
  <si>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</si>
  <si>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</si>
  <si>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</si>
  <si>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</si>
  <si>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</si>
  <si>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</si>
  <si>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</si>
  <si>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</si>
  <si>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</si>
  <si>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</si>
  <si>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</si>
  <si>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</si>
  <si>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</si>
  <si>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</si>
  <si>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</si>
  <si>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</si>
  <si>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</si>
  <si>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</si>
  <si>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</si>
  <si>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</si>
  <si>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</si>
  <si>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</si>
  <si>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</si>
  <si>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</si>
  <si>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</si>
  <si>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</si>
  <si>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</si>
  <si>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</si>
  <si>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</si>
  <si>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</si>
  <si>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</si>
  <si>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</si>
  <si>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</si>
  <si>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</si>
  <si>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</si>
  <si>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</si>
  <si>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</si>
  <si>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</si>
  <si>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</si>
  <si>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</si>
  <si>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</si>
  <si>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</si>
  <si>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</si>
  <si>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</si>
  <si>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</si>
  <si>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</si>
  <si>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</si>
  <si>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</si>
  <si>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</si>
  <si>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</si>
  <si>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</si>
  <si>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</si>
  <si>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</si>
  <si>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</si>
  <si>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</si>
  <si>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</si>
  <si>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</si>
  <si>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</si>
  <si>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</si>
  <si>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</si>
  <si>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</si>
  <si>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</si>
  <si>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</si>
  <si>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</si>
  <si>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</si>
  <si>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</si>
  <si>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</si>
  <si>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</si>
  <si>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</si>
  <si>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</si>
  <si>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</si>
  <si>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</si>
  <si>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</si>
  <si>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</si>
  <si>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</si>
  <si>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</si>
  <si>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</si>
  <si>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</si>
  <si>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</si>
  <si>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</si>
  <si>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</si>
  <si>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</si>
  <si>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</si>
  <si>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</si>
  <si>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</si>
  <si>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</si>
  <si>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</si>
  <si>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</si>
  <si>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</si>
  <si>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</si>
  <si>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</si>
  <si>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</si>
  <si>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</si>
  <si>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</si>
  <si>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</si>
  <si>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</si>
  <si>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</si>
  <si>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</si>
  <si>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</si>
  <si>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</si>
  <si>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</si>
  <si>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</si>
  <si>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</si>
  <si>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</si>
  <si>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</si>
  <si>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</si>
  <si>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</si>
  <si>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</si>
  <si>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</si>
  <si>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</si>
  <si>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</si>
  <si>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</si>
  <si>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</si>
  <si>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</si>
  <si>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</si>
  <si>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</si>
  <si>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</si>
  <si>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</si>
  <si>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</si>
  <si>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</si>
  <si>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</si>
  <si>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</si>
  <si>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</si>
  <si>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</si>
  <si>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</si>
  <si>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</si>
  <si>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</si>
  <si>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</si>
  <si>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</si>
  <si>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</si>
  <si>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</si>
  <si>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</si>
  <si>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</si>
  <si>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</si>
  <si>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</si>
  <si>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</si>
  <si>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</si>
  <si>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</si>
  <si>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</si>
  <si>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</si>
  <si>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</si>
  <si>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</si>
  <si>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</si>
  <si>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</si>
  <si>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</si>
  <si>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</si>
  <si>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</si>
  <si>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</si>
  <si>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</si>
  <si>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</si>
  <si>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</si>
  <si>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</si>
  <si>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</si>
  <si>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</si>
  <si>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</si>
  <si>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</si>
  <si>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</si>
  <si>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</si>
  <si>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</si>
  <si>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</si>
  <si>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</si>
  <si>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</si>
  <si>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</si>
  <si>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</si>
  <si>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</si>
  <si>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</si>
  <si>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</si>
  <si>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</si>
  <si>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</si>
  <si>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</si>
  <si>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</si>
  <si>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</si>
  <si>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</si>
  <si>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</si>
  <si>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</si>
  <si>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</si>
  <si>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</si>
  <si>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</si>
  <si>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</si>
  <si>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</si>
  <si>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</si>
  <si>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</si>
  <si>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</si>
  <si>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</si>
  <si>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</si>
  <si>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</si>
  <si>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</si>
  <si>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</si>
  <si>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</si>
  <si>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</si>
  <si>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</si>
  <si>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</si>
  <si>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</si>
  <si>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</si>
  <si>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</si>
  <si>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</si>
  <si>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</si>
  <si>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</si>
  <si>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</si>
  <si>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</si>
  <si>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</si>
  <si>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</si>
  <si>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</si>
  <si>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</si>
  <si>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</si>
  <si>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</si>
  <si>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</si>
  <si>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</si>
  <si>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</si>
  <si>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</si>
  <si>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</si>
  <si>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</si>
  <si>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</si>
  <si>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</si>
  <si>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</si>
  <si>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</si>
  <si>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</si>
  <si>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</si>
  <si>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</si>
  <si>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</si>
  <si>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</si>
  <si>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</si>
  <si>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</si>
  <si>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</si>
  <si>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</si>
  <si>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</si>
  <si>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</si>
  <si>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</si>
  <si>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</si>
  <si>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</si>
  <si>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</si>
  <si>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</si>
  <si>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</si>
  <si>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</si>
  <si>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</si>
  <si>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</si>
  <si>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</si>
  <si>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</si>
  <si>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</si>
  <si>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</si>
  <si>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</si>
  <si>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</si>
  <si>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</si>
  <si>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</si>
  <si>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</si>
  <si>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</si>
  <si>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</si>
  <si>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</si>
  <si>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</si>
  <si>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</si>
  <si>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</si>
  <si>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</si>
  <si>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</si>
  <si>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</si>
  <si>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</si>
  <si>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</si>
  <si>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</si>
  <si>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</si>
  <si>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</si>
  <si>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</si>
  <si>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</si>
  <si>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</si>
  <si>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</si>
  <si>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</si>
  <si>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</si>
  <si>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</si>
  <si>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</si>
  <si>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</si>
  <si>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</si>
  <si>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</si>
  <si>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</si>
  <si>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</si>
  <si>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</si>
  <si>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</si>
  <si>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</si>
  <si>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</si>
  <si>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</si>
  <si>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</si>
  <si>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</si>
  <si>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</si>
  <si>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</si>
  <si>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</si>
  <si>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</si>
  <si>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</si>
  <si>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</si>
  <si>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</si>
  <si>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</si>
  <si>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</si>
  <si>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</si>
  <si>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</si>
  <si>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</si>
  <si>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</si>
  <si>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</si>
  <si>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</si>
  <si>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</si>
  <si>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</si>
  <si>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</si>
  <si>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</si>
  <si>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</si>
  <si>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</si>
  <si>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</si>
  <si>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</si>
  <si>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</si>
  <si>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</si>
  <si>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</si>
  <si>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</si>
  <si>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</si>
  <si>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</si>
  <si>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</si>
  <si>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</si>
  <si>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</si>
  <si>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</si>
  <si>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</si>
  <si>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</si>
  <si>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</si>
  <si>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</si>
  <si>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</si>
  <si>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</si>
  <si>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</si>
  <si>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</si>
  <si>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</si>
  <si>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</si>
  <si>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</si>
  <si>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</si>
  <si>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</si>
  <si>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</si>
  <si>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</si>
  <si>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</si>
  <si>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</si>
  <si>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</si>
  <si>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</si>
  <si>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</si>
  <si>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</si>
  <si>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</si>
  <si>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</si>
  <si>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</si>
  <si>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</si>
  <si>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</si>
  <si>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</si>
  <si>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</si>
  <si>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</si>
  <si>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</si>
  <si>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</si>
  <si>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</si>
  <si>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</si>
  <si>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</si>
  <si>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</si>
  <si>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</si>
  <si>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</si>
  <si>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</si>
  <si>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</si>
  <si>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</si>
  <si>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</si>
  <si>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</si>
  <si>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</si>
  <si>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</si>
  <si>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</si>
  <si>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</si>
  <si>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</si>
  <si>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</si>
  <si>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</si>
  <si>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</si>
  <si>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</si>
  <si>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</si>
  <si>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</si>
  <si>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</si>
  <si>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</si>
  <si>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</si>
  <si>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</si>
  <si>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</si>
  <si>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</si>
  <si>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</si>
  <si>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</si>
  <si>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</si>
  <si>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</si>
  <si>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</si>
  <si>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</si>
  <si>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</si>
  <si>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</si>
  <si>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</si>
  <si>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</si>
  <si>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</si>
  <si>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</si>
  <si>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</si>
  <si>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</si>
  <si>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</si>
  <si>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</si>
  <si>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</si>
  <si>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</si>
  <si>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</si>
  <si>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</si>
  <si>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</si>
  <si>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</si>
  <si>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</si>
  <si>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</si>
  <si>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</si>
  <si>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</si>
  <si>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</si>
  <si>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</si>
  <si>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</si>
  <si>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</si>
  <si>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</si>
  <si>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</si>
  <si>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</si>
  <si>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</si>
  <si>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</si>
  <si>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</si>
  <si>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</si>
  <si>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</si>
  <si>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</si>
  <si>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</si>
  <si>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</si>
  <si>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</si>
  <si>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</si>
  <si>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</si>
  <si>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</si>
  <si>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</si>
  <si>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</si>
  <si>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</si>
  <si>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</si>
  <si>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</si>
  <si>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</si>
  <si>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</si>
  <si>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</si>
  <si>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</si>
  <si>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</si>
  <si>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</si>
  <si>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</si>
  <si>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</si>
  <si>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</si>
  <si>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</si>
  <si>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</si>
  <si>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</si>
  <si>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</si>
  <si>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</si>
  <si>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</si>
  <si>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</si>
  <si>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</si>
  <si>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</si>
  <si>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</si>
  <si>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</si>
  <si>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</si>
  <si>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</si>
  <si>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</si>
  <si>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</si>
  <si>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</si>
  <si>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</si>
  <si>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</si>
  <si>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</si>
  <si>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</si>
  <si>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</si>
  <si>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</si>
  <si>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</si>
  <si>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</si>
  <si>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</si>
  <si>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</si>
  <si>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</si>
  <si>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</si>
  <si>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</si>
  <si>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</si>
  <si>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</si>
  <si>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</si>
  <si>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</si>
  <si>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</si>
  <si>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</si>
  <si>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</si>
  <si>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</si>
  <si>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</si>
  <si>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</si>
  <si>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</si>
  <si>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</si>
  <si>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</si>
  <si>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</si>
  <si>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</si>
  <si>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</si>
  <si>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</si>
  <si>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</si>
  <si>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</si>
  <si>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</si>
  <si>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</si>
  <si>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</si>
  <si>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</si>
  <si>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</si>
  <si>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</si>
  <si>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</si>
  <si>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</si>
  <si>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</si>
  <si>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</si>
  <si>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</si>
  <si>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</si>
  <si>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</si>
  <si>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</si>
  <si>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</si>
  <si>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</si>
  <si>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</si>
  <si>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</si>
  <si>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</si>
  <si>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</si>
  <si>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</si>
  <si>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</si>
  <si>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</si>
  <si>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</si>
  <si>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</si>
  <si>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</si>
  <si>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</si>
  <si>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</si>
  <si>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</si>
  <si>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</si>
  <si>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</si>
  <si>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</si>
  <si>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</si>
  <si>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</si>
  <si>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</si>
  <si>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</si>
  <si>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</si>
  <si>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</si>
  <si>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</si>
  <si>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</si>
  <si>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</si>
  <si>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</si>
  <si>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</si>
  <si>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</si>
  <si>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</si>
  <si>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</si>
  <si>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</si>
  <si>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</si>
  <si>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</si>
  <si>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</si>
  <si>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</si>
  <si>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</si>
  <si>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</si>
  <si>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</si>
  <si>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</si>
  <si>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</si>
  <si>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</si>
  <si>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</si>
  <si>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</si>
  <si>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</si>
  <si>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</si>
  <si>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</si>
  <si>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</si>
  <si>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</si>
  <si>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</si>
  <si>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</si>
  <si>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</si>
  <si>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</si>
  <si>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</si>
  <si>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</si>
  <si>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</si>
  <si>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</si>
  <si>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</si>
  <si>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</si>
  <si>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</si>
  <si>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</si>
  <si>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</si>
  <si>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</si>
  <si>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</si>
  <si>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</si>
  <si>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</si>
  <si>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</si>
  <si>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</si>
  <si>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</si>
  <si>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</si>
  <si>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</si>
  <si>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</si>
  <si>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</si>
  <si>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</si>
  <si>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</si>
  <si>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</si>
  <si>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</si>
  <si>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</si>
  <si>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</si>
  <si>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</si>
  <si>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</si>
  <si>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</si>
  <si>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</si>
  <si>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</si>
  <si>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</si>
  <si>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</si>
  <si>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</si>
  <si>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</si>
  <si>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</si>
  <si>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</si>
  <si>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</si>
  <si>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</si>
  <si>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</si>
  <si>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</si>
  <si>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</si>
  <si>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</si>
  <si>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</si>
  <si>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</si>
  <si>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</si>
  <si>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</si>
  <si>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</si>
  <si>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</si>
  <si>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</si>
  <si>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</si>
  <si>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</si>
  <si>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</si>
  <si>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</si>
  <si>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</si>
  <si>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</si>
  <si>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</si>
  <si>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</si>
  <si>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</si>
  <si>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</si>
  <si>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</si>
  <si>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</si>
  <si>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</si>
  <si>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</si>
  <si>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</si>
  <si>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</si>
  <si>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</si>
  <si>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</si>
  <si>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</si>
  <si>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</si>
  <si>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</si>
  <si>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</si>
  <si>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</si>
  <si>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</si>
  <si>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</si>
  <si>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</si>
  <si>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</si>
  <si>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</si>
  <si>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</si>
  <si>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</si>
  <si>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</si>
  <si>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</si>
  <si>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</si>
  <si>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</si>
  <si>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</si>
  <si>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</si>
  <si>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</si>
  <si>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</si>
  <si>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</si>
  <si>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</si>
  <si>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</si>
  <si>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</si>
  <si>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</si>
  <si>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</si>
  <si>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</si>
  <si>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</si>
  <si>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</si>
  <si>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</si>
  <si>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</si>
  <si>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</si>
  <si>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</si>
  <si>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</si>
  <si>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</si>
  <si>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</si>
  <si>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</si>
  <si>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</si>
  <si>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</si>
  <si>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</si>
  <si>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</si>
  <si>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</si>
  <si>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</si>
  <si>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</si>
  <si>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</si>
  <si>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</si>
  <si>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</si>
  <si>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</si>
  <si>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</si>
  <si>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</si>
  <si>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</si>
  <si>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</si>
  <si>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</si>
  <si>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</si>
  <si>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</si>
  <si>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</si>
  <si>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</si>
  <si>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</si>
  <si>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</si>
  <si>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</si>
  <si>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</si>
  <si>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</si>
  <si>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</si>
  <si>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</si>
  <si>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</si>
  <si>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</si>
  <si>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</si>
  <si>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</si>
  <si>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</si>
  <si>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</si>
  <si>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</si>
  <si>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</si>
  <si>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</si>
  <si>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</si>
  <si>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</si>
  <si>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</si>
  <si>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</si>
  <si>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</si>
  <si>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</si>
  <si>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</si>
  <si>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</si>
  <si>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</si>
  <si>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</si>
  <si>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</si>
  <si>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</si>
  <si>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</si>
  <si>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</si>
  <si>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</si>
  <si>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</si>
  <si>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</si>
  <si>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</si>
  <si>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</si>
  <si>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</si>
  <si>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</si>
  <si>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</si>
  <si>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</si>
  <si>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</si>
  <si>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</si>
  <si>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</si>
  <si>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</si>
  <si>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</si>
  <si>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</si>
  <si>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</si>
  <si>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</si>
  <si>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</si>
  <si>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</si>
  <si>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</si>
  <si>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</si>
  <si>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</si>
  <si>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</si>
  <si>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</si>
  <si>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</si>
  <si>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</si>
  <si>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</si>
  <si>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</si>
  <si>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</si>
  <si>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</si>
  <si>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</si>
  <si>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</si>
  <si>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</si>
  <si>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</si>
  <si>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</si>
  <si>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</si>
  <si>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</si>
  <si>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</si>
  <si>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</si>
  <si>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</si>
  <si>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</si>
  <si>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</si>
  <si>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</si>
  <si>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</si>
  <si>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</si>
  <si>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</si>
  <si>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</si>
  <si>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</si>
  <si>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</si>
  <si>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</si>
  <si>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</si>
  <si>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</si>
  <si>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</si>
  <si>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</si>
  <si>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</si>
  <si>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</si>
  <si>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</si>
  <si>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</si>
  <si>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</si>
  <si>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</si>
  <si>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</si>
  <si>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</si>
  <si>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</si>
  <si>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</si>
  <si>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</si>
  <si>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</si>
  <si>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</si>
  <si>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</si>
  <si>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</si>
  <si>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</si>
  <si>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</si>
  <si>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</si>
  <si>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</si>
  <si>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</si>
  <si>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</si>
  <si>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</si>
  <si>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</si>
  <si>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</si>
  <si>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</si>
  <si>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</si>
  <si>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</si>
  <si>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</si>
  <si>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</si>
  <si>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</si>
  <si>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</si>
  <si>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</si>
  <si>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</si>
  <si>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</si>
  <si>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</si>
  <si>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</si>
  <si>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</si>
  <si>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</si>
  <si>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</si>
  <si>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</si>
  <si>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</si>
  <si>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</si>
  <si>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</si>
  <si>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</si>
  <si>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</si>
  <si>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</si>
  <si>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</si>
  <si>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</si>
  <si>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</si>
  <si>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</si>
  <si>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</si>
  <si>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</si>
  <si>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</si>
  <si>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</si>
  <si>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</si>
  <si>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</si>
  <si>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</si>
  <si>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</si>
  <si>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</si>
  <si>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</si>
  <si>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</si>
  <si>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</si>
  <si>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</si>
  <si>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</si>
  <si>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</si>
  <si>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</si>
  <si>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</si>
  <si>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</si>
  <si>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</si>
  <si>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</si>
  <si>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</si>
  <si>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</si>
  <si>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</si>
  <si>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</si>
  <si>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</si>
  <si>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</si>
  <si>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</si>
  <si>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</si>
  <si>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</si>
  <si>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</si>
  <si>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</si>
  <si>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</si>
  <si>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</si>
  <si>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</si>
  <si>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</si>
  <si>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</si>
  <si>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</si>
  <si>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</si>
  <si>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</si>
  <si>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</si>
  <si>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</si>
  <si>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</si>
  <si>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</si>
  <si>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</si>
  <si>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</si>
  <si>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</si>
  <si>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</si>
  <si>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</si>
  <si>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</si>
  <si>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</si>
  <si>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</si>
  <si>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</si>
  <si>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</si>
  <si>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</si>
  <si>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</si>
  <si>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</si>
  <si>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</si>
  <si>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</si>
  <si>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</si>
  <si>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</si>
  <si>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</si>
  <si>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</si>
  <si>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</si>
  <si>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</si>
  <si>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</si>
  <si>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</si>
  <si>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</si>
  <si>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</si>
  <si>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</si>
  <si>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</si>
  <si>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</si>
  <si>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</si>
  <si>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</si>
  <si>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</si>
  <si>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</si>
  <si>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</si>
  <si>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</si>
  <si>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</si>
  <si>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</si>
  <si>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</si>
  <si>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</si>
  <si>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</si>
  <si>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</si>
  <si>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</si>
  <si>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</si>
  <si>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</si>
  <si>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</si>
  <si>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</si>
  <si>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</si>
  <si>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</si>
  <si>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</si>
  <si>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</si>
  <si>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</si>
  <si>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</si>
  <si>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</si>
  <si>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</si>
  <si>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</si>
  <si>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</si>
  <si>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</si>
  <si>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</si>
  <si>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</si>
  <si>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</si>
  <si>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</si>
  <si>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</si>
  <si>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</si>
  <si>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</si>
  <si>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</si>
  <si>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</si>
  <si>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</si>
  <si>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</si>
  <si>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</si>
  <si>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</si>
  <si>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</si>
  <si>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</si>
  <si>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</si>
  <si>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</si>
  <si>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</si>
  <si>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</si>
  <si>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</si>
  <si>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</si>
  <si>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</si>
  <si>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</si>
  <si>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</si>
  <si>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</si>
  <si>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</si>
  <si>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</si>
  <si>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</si>
  <si>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</si>
  <si>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</si>
  <si>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</si>
  <si>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</si>
  <si>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</si>
  <si>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</si>
  <si>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</si>
  <si>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</si>
  <si>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</si>
  <si>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</si>
  <si>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</si>
  <si>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</si>
  <si>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</si>
  <si>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</si>
  <si>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</si>
  <si>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</si>
  <si>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</si>
  <si>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</si>
  <si>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</si>
  <si>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</si>
  <si>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</si>
  <si>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</si>
  <si>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</si>
  <si>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</si>
  <si>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</si>
  <si>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</si>
  <si>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</si>
  <si>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</si>
  <si>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</si>
  <si>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</si>
  <si>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</si>
  <si>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</si>
  <si>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</si>
  <si>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</si>
  <si>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</si>
  <si>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</si>
  <si>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</si>
  <si>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</si>
  <si>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</si>
  <si>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</si>
  <si>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</si>
  <si>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</si>
  <si>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</si>
  <si>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</si>
  <si>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</si>
  <si>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</si>
  <si>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</si>
  <si>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</si>
  <si>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</si>
  <si>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</si>
  <si>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</si>
  <si>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</si>
  <si>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</si>
  <si>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</si>
  <si>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</si>
  <si>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</si>
  <si>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</si>
  <si>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</si>
  <si>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</si>
  <si>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</si>
  <si>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</si>
  <si>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</si>
  <si>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</si>
  <si>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</si>
  <si>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</si>
  <si>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</si>
  <si>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</si>
  <si>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</si>
  <si>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</si>
  <si>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</si>
  <si>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</si>
  <si>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</si>
  <si>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</si>
  <si>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</si>
  <si>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</si>
  <si>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</si>
  <si>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</si>
  <si>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</si>
  <si>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</si>
  <si>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</si>
  <si>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</si>
  <si>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</si>
  <si>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</si>
  <si>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</si>
  <si>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</si>
  <si>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</si>
  <si>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</si>
  <si>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</si>
  <si>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</si>
  <si>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</si>
  <si>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</si>
  <si>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</si>
  <si>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</si>
  <si>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</si>
  <si>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</si>
  <si>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</si>
  <si>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</si>
  <si>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</si>
  <si>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</si>
  <si>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</si>
  <si>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</si>
  <si>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</si>
  <si>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</si>
  <si>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</si>
  <si>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</si>
  <si>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</si>
  <si>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</si>
  <si>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</si>
  <si>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</si>
  <si>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</si>
  <si>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</si>
  <si>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</si>
  <si>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</si>
  <si>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</si>
  <si>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</si>
  <si>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</si>
  <si>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</si>
  <si>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</si>
  <si>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</si>
  <si>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</si>
  <si>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</si>
  <si>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</si>
  <si>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</si>
  <si>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</si>
  <si>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</si>
  <si>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</si>
  <si>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</si>
  <si>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</si>
  <si>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</si>
  <si>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</si>
  <si>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</si>
  <si>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</si>
  <si>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</si>
  <si>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</si>
  <si>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</si>
  <si>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</si>
  <si>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</si>
  <si>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</si>
  <si>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</si>
  <si>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</si>
  <si>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</si>
  <si>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</si>
  <si>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</si>
  <si>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</si>
  <si>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</si>
  <si>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</si>
  <si>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</si>
  <si>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</si>
  <si>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</si>
  <si>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</si>
  <si>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</si>
  <si>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</si>
  <si>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</si>
  <si>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</si>
  <si>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</si>
  <si>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</si>
  <si>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</si>
  <si>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</si>
  <si>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</si>
  <si>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</si>
  <si>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</si>
  <si>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</si>
  <si>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</si>
  <si>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</si>
  <si>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</si>
  <si>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</si>
  <si>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</si>
  <si>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</si>
  <si>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</si>
  <si>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</si>
  <si>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</si>
  <si>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</si>
  <si>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</si>
  <si>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</si>
  <si>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</si>
  <si>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</si>
  <si>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</si>
  <si>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</si>
  <si>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</si>
  <si>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</si>
  <si>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</si>
  <si>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</si>
  <si>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</si>
  <si>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</si>
  <si>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</si>
  <si>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</si>
  <si>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</si>
  <si>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</si>
  <si>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</si>
  <si>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</si>
  <si>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</si>
  <si>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</si>
  <si>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</si>
  <si>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</si>
  <si>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</si>
  <si>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</si>
  <si>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</si>
  <si>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</si>
  <si>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</si>
  <si>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</si>
  <si>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</si>
  <si>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</si>
  <si>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</si>
  <si>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</si>
  <si>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</si>
  <si>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</si>
  <si>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</si>
  <si>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</si>
  <si>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</si>
  <si>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</si>
  <si>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</si>
  <si>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</si>
  <si>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</si>
  <si>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</si>
  <si>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</si>
  <si>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</si>
  <si>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</si>
  <si>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</si>
  <si>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</si>
  <si>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</si>
  <si>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</si>
  <si>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</si>
  <si>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</si>
  <si>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</si>
  <si>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</si>
  <si>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</si>
  <si>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</si>
  <si>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</si>
  <si>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</si>
  <si>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</si>
  <si>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</si>
  <si>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</si>
  <si>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</si>
  <si>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</si>
  <si>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</si>
  <si>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</si>
  <si>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</si>
  <si>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</si>
  <si>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</si>
  <si>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</si>
  <si>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</si>
  <si>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</si>
  <si>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</si>
  <si>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</si>
  <si>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</si>
  <si>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</si>
  <si>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</si>
  <si>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</si>
  <si>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</si>
  <si>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</si>
  <si>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</si>
  <si>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</si>
  <si>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</si>
  <si>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</si>
  <si>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</si>
  <si>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</si>
  <si>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</si>
  <si>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</si>
  <si>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</si>
  <si>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</si>
  <si>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</si>
  <si>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</si>
  <si>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</si>
  <si>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</si>
  <si>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</si>
  <si>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</si>
  <si>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</si>
  <si>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</si>
  <si>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</si>
  <si>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</si>
  <si>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</si>
  <si>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</si>
  <si>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</si>
  <si>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</si>
  <si>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</si>
  <si>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</si>
  <si>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</si>
  <si>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</si>
  <si>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</si>
  <si>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</si>
  <si>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</si>
  <si>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</si>
  <si>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</si>
  <si>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</si>
  <si>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</si>
  <si>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</si>
  <si>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</si>
  <si>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</si>
  <si>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</si>
  <si>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</si>
  <si>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</si>
  <si>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</si>
  <si>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</si>
  <si>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</si>
  <si>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</si>
  <si>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</si>
  <si>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</si>
  <si>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</si>
  <si>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</si>
  <si>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</si>
  <si>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</si>
  <si>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</si>
  <si>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</si>
  <si>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</si>
  <si>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</si>
  <si>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</si>
  <si>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</si>
  <si>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</si>
  <si>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</si>
  <si>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</si>
  <si>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</si>
  <si>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</si>
  <si>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</si>
  <si>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</si>
  <si>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</si>
  <si>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</si>
  <si>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</si>
  <si>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</si>
  <si>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</si>
  <si>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</si>
  <si>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</si>
  <si>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</si>
  <si>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</si>
  <si>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</si>
  <si>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</si>
  <si>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</si>
  <si>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</si>
  <si>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</si>
  <si>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</si>
  <si>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</si>
  <si>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</si>
  <si>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</si>
  <si>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</si>
  <si>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</si>
  <si>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</si>
  <si>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</si>
  <si>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</si>
  <si>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</si>
  <si>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</si>
  <si>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</si>
  <si>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</si>
  <si>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</si>
  <si>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</si>
  <si>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</si>
  <si>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</si>
  <si>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</si>
  <si>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</si>
  <si>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</si>
  <si>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</si>
  <si>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</si>
  <si>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</si>
  <si>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</si>
  <si>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</si>
  <si>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</si>
  <si>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</si>
  <si>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</si>
  <si>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</si>
  <si>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</si>
  <si>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</si>
  <si>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</si>
  <si>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</si>
  <si>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</si>
  <si>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</si>
  <si>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</si>
  <si>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</si>
  <si>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</si>
  <si>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</si>
  <si>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</si>
  <si>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</si>
  <si>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</si>
  <si>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</si>
  <si>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</si>
  <si>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</si>
  <si>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</si>
  <si>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</si>
  <si>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</si>
  <si>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</si>
  <si>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</si>
  <si>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</si>
  <si>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</si>
  <si>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</si>
  <si>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</si>
  <si>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</si>
  <si>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</si>
  <si>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</si>
  <si>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</si>
  <si>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</si>
  <si>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</si>
  <si>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</si>
  <si>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</si>
  <si>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</si>
  <si>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</si>
  <si>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</si>
  <si>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</si>
  <si>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</si>
  <si>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</si>
  <si>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</si>
  <si>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</si>
  <si>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</si>
  <si>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</si>
  <si>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</si>
  <si>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</si>
  <si>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</si>
  <si>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</si>
  <si>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</si>
  <si>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</si>
  <si>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</si>
  <si>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</si>
  <si>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</si>
  <si>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</si>
  <si>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</si>
  <si>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</si>
  <si>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</si>
  <si>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</si>
  <si>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</si>
  <si>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</si>
  <si>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</si>
  <si>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</si>
  <si>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</si>
  <si>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</si>
  <si>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</si>
  <si>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</si>
  <si>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</si>
  <si>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</si>
  <si>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</si>
  <si>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</si>
  <si>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</si>
  <si>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</si>
  <si>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</si>
  <si>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</si>
  <si>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</si>
  <si>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</si>
  <si>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</si>
  <si>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</si>
  <si>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</si>
  <si>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</si>
  <si>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</si>
  <si>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</si>
  <si>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</si>
  <si>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</si>
  <si>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</si>
  <si>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</si>
  <si>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</si>
  <si>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</si>
  <si>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</si>
  <si>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</si>
  <si>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</si>
  <si>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</si>
  <si>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</si>
  <si>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</si>
  <si>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</si>
  <si>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</si>
  <si>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</si>
  <si>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</si>
  <si>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</si>
  <si>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</si>
  <si>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</si>
  <si>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</si>
  <si>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</si>
  <si>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</si>
  <si>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</si>
  <si>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</si>
  <si>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</si>
  <si>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</si>
  <si>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</si>
  <si>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</si>
  <si>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</si>
  <si>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</si>
  <si>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</si>
  <si>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</si>
  <si>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</si>
  <si>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</si>
  <si>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</si>
  <si>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</si>
  <si>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</si>
  <si>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</si>
  <si>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</si>
  <si>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</si>
  <si>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</si>
  <si>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</si>
  <si>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</si>
  <si>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</si>
  <si>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</si>
  <si>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</si>
  <si>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</si>
  <si>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</si>
  <si>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</si>
  <si>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</si>
  <si>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</si>
  <si>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</si>
  <si>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</si>
  <si>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</si>
  <si>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</si>
  <si>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</si>
  <si>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</si>
  <si>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</si>
  <si>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</si>
  <si>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</si>
  <si>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</si>
  <si>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</si>
  <si>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</si>
  <si>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</si>
  <si>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</si>
  <si>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</si>
  <si>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</si>
  <si>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</si>
  <si>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</si>
  <si>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</si>
  <si>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</si>
  <si>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</si>
  <si>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</si>
  <si>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</si>
  <si>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</si>
  <si>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</si>
  <si>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</si>
  <si>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</si>
  <si>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</si>
  <si>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</si>
  <si>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</si>
  <si>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</si>
  <si>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</si>
  <si>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</si>
  <si>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</si>
  <si>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</si>
  <si>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</si>
  <si>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</si>
  <si>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</si>
  <si>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</si>
  <si>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</si>
  <si>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</si>
  <si>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</si>
  <si>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</si>
  <si>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</si>
  <si>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</si>
  <si>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</si>
  <si>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</si>
  <si>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</si>
  <si>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</si>
  <si>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</si>
  <si>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</si>
  <si>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</si>
  <si>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</si>
  <si>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</si>
  <si>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</si>
  <si>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</si>
  <si>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</si>
  <si>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</si>
  <si>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</si>
  <si>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</si>
  <si>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</si>
  <si>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</si>
  <si>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</si>
  <si>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</si>
  <si>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</si>
  <si>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</si>
  <si>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</si>
  <si>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</si>
  <si>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</si>
  <si>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</si>
  <si>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</si>
  <si>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</si>
  <si>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</si>
  <si>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</si>
  <si>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</si>
  <si>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</si>
  <si>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</si>
  <si>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</si>
  <si>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</si>
  <si>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</si>
  <si>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</si>
  <si>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</si>
  <si>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</si>
  <si>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</si>
  <si>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</si>
  <si>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</si>
  <si>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</si>
  <si>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</si>
  <si>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</si>
  <si>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</si>
  <si>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</si>
  <si>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</si>
  <si>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</si>
  <si>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</si>
  <si>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</si>
  <si>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</si>
  <si>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</si>
  <si>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</si>
  <si>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</si>
  <si>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</si>
  <si>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</si>
  <si>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</si>
  <si>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</si>
  <si>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</si>
  <si>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</si>
  <si>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</si>
  <si>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</si>
  <si>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</si>
  <si>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</si>
  <si>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</si>
  <si>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</si>
  <si>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</si>
  <si>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</si>
  <si>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</si>
  <si>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</si>
  <si>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</si>
  <si>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</si>
  <si>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</si>
  <si>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</si>
  <si>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</si>
  <si>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</si>
  <si>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</si>
  <si>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</si>
  <si>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</si>
  <si>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</si>
  <si>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</si>
  <si>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</si>
  <si>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</si>
  <si>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</si>
  <si>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</si>
  <si>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</si>
  <si>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</si>
  <si>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</si>
  <si>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</si>
  <si>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</si>
  <si>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</si>
  <si>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</si>
  <si>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</si>
  <si>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</si>
  <si>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</si>
  <si>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</si>
  <si>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</si>
  <si>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</si>
  <si>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</si>
  <si>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</si>
  <si>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</si>
  <si>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</si>
  <si>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</si>
  <si>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</si>
  <si>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</si>
  <si>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</si>
  <si>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</si>
  <si>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</si>
  <si>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</si>
  <si>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</si>
  <si>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</si>
  <si>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</si>
  <si>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</si>
  <si>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</si>
  <si>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</si>
  <si>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</si>
  <si>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</si>
  <si>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</si>
  <si>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</si>
  <si>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</si>
  <si>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</si>
  <si>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</si>
  <si>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</si>
  <si>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</si>
  <si>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</si>
  <si>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</si>
  <si>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</si>
  <si>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</si>
  <si>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</si>
  <si>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</si>
  <si>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</si>
  <si>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</si>
  <si>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</si>
  <si>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</si>
  <si>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</si>
  <si>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</si>
  <si>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</si>
  <si>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</si>
  <si>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</si>
  <si>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</si>
  <si>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</si>
  <si>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</si>
  <si>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</si>
  <si>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</si>
  <si>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</si>
  <si>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</si>
  <si>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</si>
  <si>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</si>
  <si>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</si>
  <si>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</si>
  <si>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</si>
  <si>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</si>
  <si>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</si>
  <si>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</si>
  <si>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</si>
  <si>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</si>
  <si>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</si>
  <si>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</si>
  <si>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</si>
  <si>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</si>
  <si>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</si>
  <si>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</si>
  <si>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</si>
  <si>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</si>
  <si>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</si>
  <si>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</si>
  <si>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</si>
  <si>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</si>
  <si>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</si>
  <si>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</si>
  <si>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</si>
  <si>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</si>
  <si>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</si>
  <si>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</si>
  <si>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</si>
  <si>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</si>
  <si>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</si>
  <si>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</si>
  <si>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</si>
  <si>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</si>
  <si>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</si>
  <si>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</si>
  <si>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</si>
  <si>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</si>
  <si>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</si>
  <si>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</si>
  <si>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</si>
  <si>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</si>
  <si>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</si>
  <si>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</si>
  <si>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</si>
  <si>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</si>
  <si>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</si>
  <si>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</si>
  <si>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</si>
  <si>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</si>
  <si>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</si>
  <si>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</si>
  <si>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</si>
  <si>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</si>
  <si>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</si>
  <si>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</si>
  <si>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</si>
  <si>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</si>
  <si>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</si>
  <si>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</si>
  <si>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</si>
  <si>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</si>
  <si>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</si>
  <si>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</si>
  <si>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</si>
  <si>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</si>
  <si>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</si>
  <si>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</si>
  <si>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</si>
  <si>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</si>
  <si>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</si>
  <si>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</si>
  <si>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</si>
  <si>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</si>
  <si>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</si>
  <si>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</si>
  <si>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</si>
  <si>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</si>
  <si>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</si>
  <si>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</si>
  <si>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</si>
  <si>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</si>
  <si>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</si>
  <si>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</si>
  <si>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</si>
  <si>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</si>
  <si>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</si>
  <si>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</si>
  <si>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</si>
  <si>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</si>
  <si>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</si>
  <si>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</si>
  <si>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</si>
  <si>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</si>
  <si>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</si>
  <si>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</si>
  <si>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</si>
  <si>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</si>
  <si>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</si>
  <si>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</si>
  <si>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</si>
  <si>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</si>
  <si>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</si>
  <si>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</si>
  <si>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</si>
  <si>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</si>
  <si>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</si>
  <si>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</si>
  <si>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</si>
  <si>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</si>
  <si>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</si>
  <si>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</si>
  <si>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</si>
  <si>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</si>
  <si>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</si>
  <si>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</si>
  <si>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</si>
  <si>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</si>
  <si>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</si>
  <si>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</si>
  <si>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</si>
  <si>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</si>
  <si>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</si>
  <si>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</si>
  <si>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</si>
  <si>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</si>
  <si>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</si>
  <si>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</si>
  <si>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</si>
  <si>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</si>
  <si>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</si>
  <si>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</si>
  <si>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</si>
  <si>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</si>
  <si>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</si>
  <si>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</si>
  <si>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</si>
  <si>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</si>
  <si>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</si>
  <si>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</si>
  <si>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</si>
  <si>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</si>
  <si>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</si>
  <si>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</si>
  <si>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</si>
  <si>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</si>
  <si>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</si>
  <si>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</si>
  <si>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</si>
  <si>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</si>
  <si>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</si>
  <si>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</si>
  <si>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</si>
  <si>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</si>
  <si>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</si>
  <si>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</si>
  <si>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</si>
  <si>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</si>
  <si>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</si>
  <si>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</si>
  <si>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</si>
  <si>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</si>
  <si>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</si>
  <si>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</si>
  <si>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</si>
  <si>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</si>
  <si>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</si>
  <si>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</si>
  <si>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</si>
  <si>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</si>
  <si>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</si>
  <si>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</si>
  <si>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</si>
  <si>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</si>
  <si>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</si>
  <si>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</si>
  <si>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</si>
  <si>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</si>
  <si>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</si>
  <si>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</si>
  <si>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</si>
  <si>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</si>
  <si>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</si>
  <si>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</si>
  <si>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</si>
  <si>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</si>
  <si>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</si>
  <si>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</si>
  <si>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</si>
  <si>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</si>
  <si>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</si>
  <si>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</si>
  <si>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</si>
  <si>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</si>
  <si>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</si>
  <si>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</si>
  <si>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</si>
  <si>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</si>
  <si>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</si>
  <si>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</si>
  <si>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</si>
  <si>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</si>
  <si>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</si>
  <si>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</si>
  <si>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</si>
  <si>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</si>
  <si>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</si>
  <si>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</si>
  <si>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</si>
  <si>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</si>
  <si>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</si>
  <si>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</si>
  <si>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</si>
  <si>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</si>
  <si>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</si>
  <si>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</si>
  <si>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</si>
  <si>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</si>
  <si>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</si>
  <si>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</si>
  <si>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</si>
  <si>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</si>
  <si>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</si>
  <si>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</si>
  <si>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</si>
  <si>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</si>
  <si>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</si>
  <si>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</si>
  <si>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</si>
  <si>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</si>
  <si>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</si>
  <si>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</si>
  <si>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</si>
  <si>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</si>
  <si>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</si>
  <si>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</si>
  <si>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</si>
  <si>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</si>
  <si>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</si>
  <si>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</si>
  <si>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</si>
  <si>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</si>
  <si>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</si>
  <si>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</si>
  <si>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</si>
  <si>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</si>
  <si>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</si>
  <si>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</si>
  <si>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</si>
  <si>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</si>
  <si>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</si>
  <si>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</si>
  <si>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</si>
  <si>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</si>
  <si>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</si>
  <si>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</si>
  <si>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</si>
  <si>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</si>
  <si>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</si>
  <si>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</si>
  <si>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</si>
  <si>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</si>
  <si>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</si>
  <si>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</si>
  <si>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</si>
  <si>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</si>
  <si>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</si>
  <si>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</si>
  <si>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</si>
  <si>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</si>
  <si>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</si>
  <si>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</si>
  <si>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</si>
  <si>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</si>
  <si>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</si>
  <si>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</si>
  <si>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</si>
  <si>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</si>
  <si>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</si>
  <si>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</si>
  <si>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</si>
  <si>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</si>
  <si>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</si>
  <si>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</si>
  <si>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</si>
  <si>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</si>
  <si>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</si>
  <si>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</si>
  <si>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</si>
  <si>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</si>
  <si>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</si>
  <si>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</si>
  <si>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</si>
  <si>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</si>
  <si>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</si>
  <si>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</si>
  <si>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</si>
  <si>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</si>
  <si>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</si>
  <si>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</si>
  <si>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</si>
  <si>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</si>
  <si>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</si>
  <si>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</si>
  <si>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</si>
  <si>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</si>
  <si>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</si>
  <si>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</si>
  <si>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</si>
  <si>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</si>
  <si>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</si>
  <si>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</si>
  <si>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</si>
  <si>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</si>
  <si>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</si>
  <si>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</si>
  <si>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</si>
  <si>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</si>
  <si>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</si>
  <si>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</si>
  <si>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</si>
  <si>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</si>
  <si>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</si>
  <si>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</si>
  <si>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</si>
  <si>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</si>
  <si>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</si>
  <si>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</si>
  <si>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</si>
  <si>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</si>
  <si>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</si>
  <si>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</si>
  <si>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</si>
  <si>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</si>
  <si>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</si>
  <si>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</si>
  <si>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</si>
  <si>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</si>
  <si>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</si>
  <si>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</si>
  <si>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</si>
  <si>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</si>
  <si>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</si>
  <si>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</si>
  <si>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</si>
  <si>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</si>
  <si>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</si>
  <si>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</si>
  <si>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</si>
  <si>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</si>
  <si>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</si>
  <si>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</si>
  <si>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</si>
  <si>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</si>
  <si>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</si>
  <si>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</si>
  <si>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</si>
  <si>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</si>
  <si>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</si>
  <si>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</si>
  <si>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</si>
  <si>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</si>
  <si>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</si>
  <si>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</si>
  <si>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</si>
  <si>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</si>
  <si>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</si>
  <si>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</si>
  <si>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</si>
  <si>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</si>
  <si>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</si>
  <si>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</si>
  <si>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</si>
  <si>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</si>
  <si>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</si>
  <si>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</si>
  <si>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</si>
  <si>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</si>
  <si>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</si>
  <si>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</si>
  <si>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</si>
  <si>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</si>
  <si>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</si>
  <si>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</si>
  <si>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</si>
  <si>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</si>
  <si>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</si>
  <si>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</si>
  <si>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</si>
  <si>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</si>
  <si>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</si>
  <si>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</si>
  <si>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</si>
  <si>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</si>
  <si>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</si>
  <si>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</si>
  <si>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</si>
  <si>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</si>
  <si>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</si>
  <si>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</si>
  <si>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</si>
  <si>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</si>
  <si>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</si>
  <si>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</si>
  <si>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</si>
  <si>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</si>
  <si>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</si>
  <si>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</si>
  <si>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</si>
  <si>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</si>
  <si>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</si>
  <si>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</si>
  <si>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</si>
  <si>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</si>
  <si>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</si>
  <si>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</si>
  <si>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</si>
  <si>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</si>
  <si>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</si>
  <si>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</si>
  <si>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</si>
  <si>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</si>
  <si>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</si>
  <si>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</si>
  <si>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</si>
  <si>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</si>
  <si>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</si>
  <si>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</si>
  <si>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</si>
  <si>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</si>
  <si>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</si>
  <si>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</si>
  <si>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</si>
  <si>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</si>
  <si>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</si>
  <si>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</si>
  <si>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</si>
  <si>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</si>
  <si>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</si>
  <si>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</si>
  <si>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</si>
  <si>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</si>
  <si>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</si>
  <si>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</si>
  <si>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</si>
  <si>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</si>
  <si>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</si>
  <si>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</si>
  <si>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</si>
  <si>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</si>
  <si>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</si>
  <si>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</si>
  <si>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</si>
  <si>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</si>
  <si>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</si>
  <si>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</si>
  <si>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</si>
  <si>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</si>
  <si>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</si>
  <si>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</si>
  <si>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</si>
  <si>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</si>
  <si>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</si>
  <si>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</si>
  <si>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</si>
  <si>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</si>
  <si>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</si>
  <si>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</si>
  <si>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</si>
  <si>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</si>
  <si>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</si>
  <si>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</si>
  <si>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</si>
  <si>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</si>
  <si>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</si>
  <si>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</si>
  <si>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</si>
  <si>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</si>
  <si>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</si>
  <si>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</si>
  <si>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</si>
  <si>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</si>
  <si>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</si>
  <si>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</si>
  <si>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</si>
  <si>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</si>
  <si>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</si>
  <si>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</si>
  <si>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</si>
  <si>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</si>
  <si>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</si>
  <si>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</si>
  <si>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</si>
  <si>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</si>
  <si>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</si>
  <si>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</si>
  <si>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</si>
  <si>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</si>
  <si>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</si>
  <si>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</si>
  <si>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</si>
  <si>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</si>
  <si>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</si>
  <si>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</si>
  <si>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</si>
  <si>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</si>
  <si>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</si>
  <si>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</si>
  <si>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</si>
  <si>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</si>
  <si>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</si>
  <si>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</si>
  <si>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</si>
  <si>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</si>
  <si>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</si>
  <si>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</si>
  <si>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</si>
  <si>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</si>
  <si>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</si>
  <si>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</si>
  <si>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</si>
  <si>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</si>
  <si>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</si>
  <si>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</si>
  <si>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</si>
  <si>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</si>
  <si>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</si>
  <si>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</si>
  <si>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</si>
  <si>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</si>
  <si>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</si>
  <si>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</si>
  <si>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</si>
  <si>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</si>
  <si>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</si>
  <si>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</si>
  <si>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</si>
  <si>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</si>
  <si>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</si>
  <si>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</si>
  <si>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</si>
  <si>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</si>
  <si>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</si>
  <si>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</si>
  <si>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</si>
  <si>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</si>
  <si>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</si>
  <si>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</si>
  <si>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</si>
  <si>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</si>
  <si>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</si>
  <si>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</si>
  <si>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</si>
  <si>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</si>
  <si>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</si>
  <si>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</si>
  <si>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</si>
  <si>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</si>
  <si>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</si>
  <si>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</si>
  <si>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</si>
  <si>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</si>
  <si>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</si>
  <si>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</si>
  <si>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</si>
  <si>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</si>
  <si>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</si>
  <si>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</si>
  <si>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</si>
  <si>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</si>
  <si>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</si>
  <si>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</si>
  <si>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</si>
  <si>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</si>
  <si>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</si>
  <si>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</si>
  <si>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</si>
  <si>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</si>
  <si>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</si>
  <si>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</si>
  <si>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</si>
  <si>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</si>
  <si>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</si>
  <si>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</si>
  <si>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</si>
  <si>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</si>
  <si>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</si>
  <si>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</si>
  <si>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</si>
  <si>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</si>
  <si>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</si>
  <si>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</si>
  <si>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</si>
  <si>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</si>
  <si>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</si>
  <si>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</si>
  <si>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</si>
  <si>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</si>
  <si>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</si>
  <si>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</si>
  <si>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</si>
  <si>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</si>
  <si>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</si>
  <si>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</si>
  <si>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</si>
  <si>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</si>
  <si>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</si>
  <si>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</si>
  <si>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</si>
  <si>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</si>
  <si>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</si>
  <si>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</si>
  <si>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</si>
  <si>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</si>
  <si>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</si>
  <si>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</si>
  <si>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</si>
  <si>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</si>
  <si>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</si>
  <si>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</si>
  <si>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</si>
  <si>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</si>
  <si>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</si>
  <si>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</si>
  <si>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</si>
  <si>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</si>
  <si>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</si>
  <si>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</si>
  <si>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</si>
  <si>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</si>
  <si>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</si>
  <si>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</si>
  <si>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</si>
  <si>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</si>
  <si>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</si>
  <si>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</si>
  <si>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</si>
  <si>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</si>
  <si>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</si>
  <si>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</si>
  <si>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</si>
  <si>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</si>
  <si>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</si>
  <si>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</si>
  <si>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</si>
  <si>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</si>
  <si>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</si>
  <si>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</si>
  <si>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</si>
  <si>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</si>
  <si>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</si>
  <si>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</si>
  <si>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</si>
  <si>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</si>
  <si>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</si>
  <si>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</si>
  <si>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</si>
  <si>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</si>
  <si>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</si>
  <si>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</si>
  <si>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</si>
  <si>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</si>
  <si>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</si>
  <si>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</si>
  <si>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</si>
  <si>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</si>
  <si>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</si>
  <si>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</si>
  <si>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</si>
  <si>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</si>
  <si>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</si>
  <si>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</si>
  <si>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</si>
  <si>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</si>
  <si>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</si>
  <si>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</si>
  <si>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</si>
  <si>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</si>
  <si>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</si>
  <si>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</si>
  <si>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</si>
  <si>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</si>
  <si>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</si>
  <si>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</si>
  <si>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</si>
  <si>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</si>
  <si>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</si>
  <si>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</si>
  <si>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</si>
  <si>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</si>
  <si>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</si>
  <si>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</si>
  <si>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</si>
  <si>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</si>
  <si>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</si>
  <si>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</si>
  <si>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</si>
  <si>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</si>
  <si>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</si>
  <si>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</si>
  <si>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</si>
  <si>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</si>
  <si>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</si>
  <si>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</si>
  <si>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</si>
  <si>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</si>
  <si>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</si>
  <si>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</si>
  <si>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</si>
  <si>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</si>
  <si>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</si>
  <si>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</si>
  <si>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</si>
  <si>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</si>
  <si>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</si>
  <si>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</si>
  <si>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</si>
  <si>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</si>
  <si>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</si>
  <si>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</si>
  <si>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</si>
  <si>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</si>
  <si>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</si>
  <si>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</si>
  <si>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</si>
  <si>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</si>
  <si>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</si>
  <si>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</si>
  <si>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</si>
  <si>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</si>
  <si>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</si>
  <si>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</si>
  <si>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</si>
  <si>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</si>
  <si>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</si>
  <si>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</si>
  <si>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</si>
  <si>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</si>
  <si>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</si>
  <si>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</si>
  <si>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</si>
  <si>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</si>
  <si>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</si>
  <si>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</si>
  <si>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</si>
  <si>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</si>
  <si>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</si>
  <si>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</si>
  <si>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</si>
  <si>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</si>
  <si>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</si>
  <si>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</si>
  <si>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</si>
  <si>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</si>
  <si>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</si>
  <si>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</si>
  <si>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</si>
  <si>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</si>
  <si>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</si>
  <si>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</si>
  <si>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</si>
  <si>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</si>
  <si>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</si>
  <si>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</si>
  <si>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</si>
  <si>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</si>
  <si>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</si>
  <si>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</si>
  <si>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</si>
  <si>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</si>
  <si>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</si>
  <si>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</si>
  <si>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</si>
  <si>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</si>
  <si>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</si>
  <si>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</si>
  <si>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</si>
  <si>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</si>
  <si>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</si>
  <si>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</si>
  <si>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</si>
  <si>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</si>
  <si>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</si>
  <si>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</si>
  <si>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</si>
  <si>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</si>
  <si>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</si>
  <si>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</si>
  <si>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</si>
  <si>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</si>
  <si>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</si>
  <si>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</si>
  <si>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</si>
  <si>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</si>
  <si>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</si>
  <si>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</si>
  <si>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</si>
  <si>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</si>
  <si>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</si>
  <si>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</si>
  <si>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</si>
  <si>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</si>
  <si>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</si>
  <si>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</si>
  <si>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</si>
  <si>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</si>
  <si>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</si>
  <si>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</si>
  <si>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</si>
  <si>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</si>
  <si>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</si>
  <si>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</si>
  <si>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</si>
  <si>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</si>
  <si>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</si>
  <si>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</si>
  <si>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</si>
  <si>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</si>
  <si>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</si>
  <si>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</si>
  <si>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</si>
  <si>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</si>
  <si>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</si>
  <si>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</si>
  <si>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</si>
  <si>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</si>
  <si>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</si>
  <si>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</si>
  <si>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</si>
  <si>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</si>
  <si>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</si>
  <si>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</si>
  <si>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</si>
  <si>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</si>
  <si>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</si>
  <si>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</si>
  <si>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</si>
  <si>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</si>
  <si>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</si>
  <si>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</si>
  <si>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</si>
  <si>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</si>
  <si>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</si>
  <si>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</si>
  <si>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</si>
  <si>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</si>
  <si>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</si>
  <si>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</si>
  <si>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</si>
  <si>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</si>
  <si>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</si>
  <si>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</si>
  <si>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</si>
  <si>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</si>
  <si>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</si>
  <si>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</si>
  <si>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</si>
  <si>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</si>
  <si>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</si>
  <si>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</si>
  <si>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</si>
  <si>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</si>
  <si>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</si>
  <si>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</si>
  <si>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</si>
  <si>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</si>
  <si>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</si>
  <si>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</si>
  <si>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</si>
  <si>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</si>
  <si>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</si>
  <si>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</si>
  <si>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</si>
  <si>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</si>
  <si>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</si>
  <si>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</si>
  <si>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</si>
  <si>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</si>
  <si>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</si>
  <si>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</si>
  <si>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</si>
  <si>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</si>
  <si>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</si>
  <si>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</si>
  <si>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</si>
  <si>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</si>
  <si>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</si>
  <si>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</si>
  <si>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</si>
  <si>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</si>
  <si>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</si>
  <si>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</si>
  <si>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</si>
  <si>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</si>
  <si>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</si>
  <si>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</si>
  <si>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</si>
  <si>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</si>
  <si>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</si>
  <si>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</si>
  <si>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</si>
  <si>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</si>
  <si>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</si>
  <si>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</si>
  <si>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</si>
  <si>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</si>
  <si>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</si>
  <si>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</si>
  <si>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</si>
  <si>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</si>
  <si>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</si>
  <si>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</si>
  <si>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</si>
  <si>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</si>
  <si>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</si>
  <si>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</si>
  <si>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</si>
  <si>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</si>
  <si>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</si>
  <si>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</si>
  <si>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</si>
  <si>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</si>
  <si>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</si>
  <si>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</si>
  <si>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</si>
  <si>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</si>
  <si>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</si>
  <si>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</si>
  <si>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</si>
  <si>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</si>
  <si>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</si>
  <si>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</si>
  <si>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</si>
  <si>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</si>
  <si>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</si>
  <si>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</si>
  <si>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</si>
  <si>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</si>
  <si>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</si>
  <si>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</si>
  <si>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</si>
  <si>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</si>
  <si>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</si>
  <si>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</si>
  <si>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</si>
  <si>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</si>
  <si>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</si>
  <si>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</si>
  <si>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</si>
  <si>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</si>
  <si>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</si>
  <si>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</si>
  <si>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</si>
  <si>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</si>
  <si>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</si>
  <si>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</si>
  <si>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</si>
  <si>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</si>
  <si>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</si>
  <si>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</si>
  <si>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</si>
  <si>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</si>
  <si>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</si>
  <si>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</si>
  <si>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</si>
  <si>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</si>
  <si>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</si>
  <si>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</si>
  <si>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</si>
  <si>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</si>
  <si>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</si>
  <si>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</si>
  <si>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</si>
  <si>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</si>
  <si>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</si>
  <si>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</si>
  <si>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</si>
  <si>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</si>
  <si>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</si>
  <si>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</si>
  <si>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</si>
  <si>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</si>
  <si>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</si>
  <si>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</si>
  <si>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</si>
  <si>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</si>
  <si>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</si>
  <si>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</si>
  <si>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</si>
  <si>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</si>
  <si>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</si>
  <si>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</si>
  <si>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</si>
  <si>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</si>
  <si>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</si>
  <si>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</si>
  <si>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</si>
  <si>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</si>
  <si>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</si>
  <si>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</si>
  <si>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</si>
  <si>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</si>
  <si>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</si>
  <si>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</si>
  <si>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</si>
  <si>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</si>
  <si>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</si>
  <si>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</si>
  <si>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</si>
  <si>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</si>
  <si>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</si>
  <si>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</si>
  <si>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</si>
  <si>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</si>
  <si>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</si>
  <si>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</si>
  <si>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</si>
  <si>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</si>
  <si>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</si>
  <si>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</si>
  <si>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</si>
  <si>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</si>
  <si>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</si>
  <si>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</si>
  <si>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</si>
  <si>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</si>
  <si>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</si>
  <si>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</si>
  <si>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</si>
  <si>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</si>
  <si>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</si>
  <si>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</si>
  <si>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</si>
  <si>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</si>
  <si>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</si>
  <si>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</si>
  <si>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</si>
  <si>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</si>
  <si>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</si>
  <si>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</si>
  <si>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</si>
  <si>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</si>
  <si>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</si>
  <si>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</si>
  <si>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</si>
  <si>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</si>
  <si>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</si>
  <si>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</si>
  <si>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</si>
  <si>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</si>
  <si>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</si>
  <si>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</si>
  <si>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</si>
  <si>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</si>
  <si>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</si>
  <si>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</si>
  <si>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</si>
  <si>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</si>
  <si>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</si>
  <si>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</si>
  <si>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</si>
  <si>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</si>
  <si>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</si>
  <si>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</si>
  <si>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</si>
  <si>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</si>
  <si>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</si>
  <si>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</si>
  <si>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</si>
  <si>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</si>
  <si>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</si>
  <si>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</si>
  <si>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</si>
  <si>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</si>
  <si>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</si>
  <si>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</si>
  <si>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</si>
  <si>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</si>
  <si>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</si>
  <si>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</si>
  <si>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</si>
  <si>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</si>
  <si>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</si>
  <si>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</si>
  <si>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</si>
  <si>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</si>
  <si>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</si>
  <si>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</si>
  <si>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</si>
  <si>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</si>
  <si>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</si>
  <si>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</si>
  <si>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</si>
  <si>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</si>
  <si>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</si>
  <si>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</si>
  <si>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</si>
  <si>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</si>
  <si>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</si>
  <si>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</si>
  <si>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</si>
  <si>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</si>
  <si>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</si>
  <si>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</si>
  <si>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</si>
  <si>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</si>
  <si>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</si>
  <si>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</si>
  <si>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</si>
  <si>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</si>
  <si>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</si>
  <si>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</si>
  <si>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</si>
  <si>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</si>
  <si>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</si>
  <si>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</si>
  <si>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</si>
  <si>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</si>
  <si>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</si>
  <si>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</si>
  <si>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</si>
  <si>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</si>
  <si>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</si>
  <si>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</si>
  <si>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</si>
  <si>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</si>
  <si>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</si>
  <si>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</si>
  <si>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</si>
  <si>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</si>
  <si>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</si>
  <si>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</si>
  <si>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</si>
  <si>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</si>
  <si>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</si>
  <si>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</si>
  <si>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</si>
  <si>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</si>
  <si>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</si>
  <si>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</si>
  <si>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</si>
  <si>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</si>
  <si>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</si>
  <si>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</si>
  <si>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</si>
  <si>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</si>
  <si>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</si>
  <si>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</si>
  <si>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</si>
  <si>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</si>
  <si>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</si>
  <si>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</si>
  <si>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</si>
  <si>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</si>
  <si>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</si>
  <si>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</si>
  <si>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</si>
  <si>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</si>
  <si>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</si>
  <si>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</si>
  <si>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</si>
  <si>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</si>
  <si>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</si>
  <si>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</si>
  <si>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</si>
  <si>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</si>
  <si>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</si>
  <si>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</si>
  <si>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</si>
  <si>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</si>
  <si>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</si>
  <si>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</si>
  <si>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</si>
  <si>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</si>
  <si>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</si>
  <si>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</si>
  <si>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</si>
  <si>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</si>
  <si>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</si>
  <si>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</si>
  <si>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</si>
  <si>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</si>
  <si>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</si>
  <si>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</si>
  <si>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</si>
  <si>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</si>
  <si>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</si>
  <si>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</si>
  <si>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</si>
  <si>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</si>
  <si>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</si>
  <si>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</si>
  <si>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</si>
  <si>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</si>
  <si>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</si>
  <si>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</si>
  <si>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</si>
  <si>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</si>
  <si>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</si>
  <si>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</si>
  <si>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</si>
  <si>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</si>
  <si>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</si>
  <si>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</si>
  <si>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</si>
  <si>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</si>
  <si>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</si>
  <si>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</si>
  <si>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</si>
  <si>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</si>
  <si>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</si>
  <si>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</si>
  <si>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</si>
  <si>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</si>
  <si>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</si>
  <si>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</si>
  <si>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</si>
  <si>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</si>
  <si>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</si>
  <si>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</si>
  <si>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</si>
  <si>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</si>
  <si>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</si>
  <si>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</si>
  <si>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</si>
  <si>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</si>
  <si>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</si>
  <si>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</si>
  <si>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</si>
  <si>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</si>
  <si>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</si>
  <si>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</si>
  <si>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</si>
  <si>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</si>
  <si>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</si>
  <si>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</si>
  <si>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</si>
  <si>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</si>
  <si>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</si>
  <si>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</si>
  <si>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</si>
  <si>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</si>
  <si>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</si>
  <si>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</si>
  <si>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</si>
  <si>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</si>
  <si>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</si>
  <si>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</si>
  <si>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</si>
  <si>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</si>
  <si>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</si>
  <si>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</si>
  <si>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</si>
  <si>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</si>
  <si>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</si>
  <si>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</si>
  <si>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</si>
  <si>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</si>
  <si>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</si>
  <si>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</si>
  <si>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</si>
  <si>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</si>
  <si>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</si>
  <si>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</si>
  <si>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</si>
  <si>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</si>
  <si>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</si>
  <si>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</si>
  <si>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</si>
  <si>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</si>
  <si>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</si>
  <si>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</si>
  <si>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</si>
  <si>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</si>
  <si>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</si>
  <si>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</si>
  <si>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</si>
  <si>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</si>
  <si>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</si>
  <si>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</si>
  <si>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</si>
  <si>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</si>
  <si>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</si>
  <si>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</si>
  <si>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</si>
  <si>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</si>
  <si>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</si>
  <si>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</si>
  <si>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</si>
  <si>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</si>
  <si>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</si>
  <si>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</si>
  <si>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</si>
  <si>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</si>
  <si>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</si>
  <si>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</si>
  <si>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</si>
  <si>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</si>
  <si>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</si>
  <si>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</si>
  <si>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</si>
  <si>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</si>
  <si>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</si>
  <si>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</si>
  <si>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</si>
  <si>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</si>
  <si>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</si>
  <si>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</si>
  <si>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</si>
  <si>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</si>
  <si>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</si>
  <si>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</si>
  <si>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</si>
  <si>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</si>
  <si>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</si>
  <si>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</si>
  <si>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</si>
  <si>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</si>
  <si>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</si>
  <si>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</si>
  <si>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</si>
  <si>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</si>
  <si>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</si>
  <si>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</si>
  <si>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</si>
  <si>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</si>
  <si>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</si>
  <si>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</si>
  <si>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</si>
  <si>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</si>
  <si>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</si>
  <si>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</si>
  <si>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</si>
  <si>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</si>
  <si>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</si>
  <si>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</si>
  <si>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</si>
  <si>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</si>
  <si>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</si>
  <si>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</si>
  <si>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</si>
  <si>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</si>
  <si>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</si>
  <si>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</si>
  <si>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</si>
  <si>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</si>
  <si>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</si>
  <si>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</si>
  <si>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</si>
  <si>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</si>
  <si>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</si>
  <si>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</si>
  <si>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</si>
  <si>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</si>
  <si>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</si>
  <si>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</si>
  <si>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</si>
  <si>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</si>
  <si>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</si>
  <si>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</si>
  <si>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</si>
  <si>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</si>
  <si>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</si>
  <si>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</si>
  <si>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</si>
  <si>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</si>
  <si>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</si>
  <si>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</si>
  <si>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</si>
  <si>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</si>
  <si>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</si>
  <si>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</si>
  <si>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</si>
  <si>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</si>
  <si>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</si>
  <si>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</si>
  <si>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</si>
  <si>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</si>
  <si>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</si>
  <si>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</si>
  <si>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</si>
  <si>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</si>
  <si>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</si>
  <si>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</si>
  <si>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</si>
  <si>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</si>
  <si>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</si>
  <si>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</si>
  <si>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</si>
  <si>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</si>
  <si>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</si>
  <si>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</si>
  <si>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</si>
  <si>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</si>
  <si>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</si>
  <si>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</si>
  <si>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</si>
  <si>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</si>
  <si>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</si>
  <si>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</si>
  <si>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</si>
  <si>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</si>
  <si>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</si>
  <si>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</si>
  <si>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</si>
  <si>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</si>
  <si>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</si>
  <si>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</si>
  <si>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</si>
  <si>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</si>
  <si>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</si>
  <si>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</si>
  <si>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</si>
  <si>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</si>
  <si>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</si>
  <si>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</si>
  <si>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</si>
  <si>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</si>
  <si>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</si>
  <si>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</si>
  <si>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</si>
  <si>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</si>
  <si>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</si>
  <si>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</si>
  <si>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</si>
  <si>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</si>
  <si>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</si>
  <si>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</si>
  <si>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</si>
  <si>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</si>
  <si>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</si>
  <si>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</si>
  <si>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</si>
  <si>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</si>
  <si>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</si>
  <si>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</si>
  <si>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</si>
  <si>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</si>
  <si>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</si>
  <si>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</si>
  <si>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</si>
  <si>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</si>
  <si>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</si>
  <si>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</si>
  <si>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</si>
  <si>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</si>
  <si>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</si>
  <si>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</si>
  <si>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</si>
  <si>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</si>
  <si>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</si>
  <si>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</si>
  <si>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</si>
  <si>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</si>
  <si>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</si>
  <si>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</si>
  <si>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</si>
  <si>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</si>
  <si>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</si>
  <si>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</si>
  <si>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</si>
  <si>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</si>
  <si>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</si>
  <si>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</si>
  <si>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</si>
  <si>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</si>
  <si>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</si>
  <si>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</si>
  <si>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</si>
  <si>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</si>
  <si>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</si>
  <si>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</si>
  <si>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</si>
  <si>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</si>
  <si>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</si>
  <si>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</si>
  <si>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</si>
  <si>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</si>
  <si>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</si>
  <si>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</si>
  <si>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</si>
  <si>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</si>
  <si>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</si>
  <si>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</si>
  <si>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</si>
  <si>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</si>
  <si>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</si>
  <si>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</si>
  <si>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</si>
  <si>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</si>
  <si>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</si>
  <si>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</si>
  <si>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</si>
  <si>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</si>
  <si>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</si>
  <si>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</si>
  <si>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</si>
  <si>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</si>
  <si>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</si>
  <si>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</si>
  <si>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</si>
  <si>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</si>
  <si>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</si>
  <si>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</si>
  <si>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</si>
  <si>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</si>
  <si>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</si>
  <si>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</si>
  <si>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</si>
  <si>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</si>
  <si>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</si>
  <si>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</si>
  <si>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</si>
  <si>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</si>
  <si>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</si>
  <si>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</si>
  <si>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</si>
  <si>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</si>
  <si>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</si>
  <si>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</si>
  <si>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</si>
  <si>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</si>
  <si>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</si>
  <si>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</si>
  <si>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</si>
  <si>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</si>
  <si>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</si>
  <si>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</si>
  <si>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</si>
  <si>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</si>
  <si>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</si>
  <si>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</si>
  <si>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</si>
  <si>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</si>
  <si>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</si>
  <si>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</si>
  <si>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</si>
  <si>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</si>
  <si>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</si>
  <si>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</si>
  <si>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</si>
  <si>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</si>
  <si>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</si>
  <si>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</si>
  <si>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</si>
  <si>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</si>
  <si>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</si>
  <si>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</si>
  <si>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</si>
  <si>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</si>
  <si>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</si>
  <si>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</si>
  <si>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</si>
  <si>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</si>
  <si>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</si>
  <si>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</si>
  <si>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</si>
  <si>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</si>
  <si>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</si>
  <si>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</si>
  <si>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</si>
  <si>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</si>
  <si>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</si>
  <si>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</si>
  <si>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</si>
  <si>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</si>
  <si>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</si>
  <si>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</si>
  <si>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</si>
  <si>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</si>
  <si>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</si>
  <si>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</si>
  <si>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</si>
  <si>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</si>
  <si>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</si>
  <si>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</si>
  <si>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</si>
  <si>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</si>
  <si>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</si>
  <si>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</si>
  <si>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</si>
  <si>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</si>
  <si>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</si>
  <si>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</si>
  <si>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</si>
  <si>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</si>
  <si>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</si>
  <si>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</si>
  <si>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</si>
  <si>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</si>
  <si>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</si>
  <si>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</si>
  <si>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</si>
  <si>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</si>
  <si>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</si>
  <si>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</si>
  <si>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</si>
  <si>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</si>
  <si>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</si>
  <si>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</si>
  <si>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</si>
  <si>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</si>
  <si>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</si>
  <si>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</si>
  <si>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</si>
  <si>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</si>
  <si>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</si>
  <si>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</si>
  <si>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</si>
  <si>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</si>
  <si>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</si>
  <si>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</si>
  <si>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</si>
  <si>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</si>
  <si>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</si>
  <si>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</si>
  <si>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</si>
  <si>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</si>
  <si>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</si>
  <si>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</si>
  <si>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</si>
  <si>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</si>
  <si>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</si>
  <si>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</si>
  <si>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</si>
  <si>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</si>
  <si>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</si>
  <si>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</si>
  <si>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</si>
  <si>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</si>
  <si>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</si>
  <si>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</si>
  <si>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</si>
  <si>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</si>
  <si>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</si>
  <si>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</si>
  <si>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</si>
  <si>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</si>
  <si>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</si>
  <si>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</si>
  <si>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</si>
  <si>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</si>
  <si>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</si>
  <si>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</si>
  <si>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</si>
  <si>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</si>
  <si>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</si>
  <si>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</si>
  <si>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</si>
  <si>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</si>
  <si>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</si>
  <si>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</si>
  <si>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</si>
  <si>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</si>
  <si>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</si>
  <si>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</si>
  <si>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</si>
  <si>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</si>
  <si>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</si>
  <si>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</si>
  <si>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</si>
  <si>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</si>
  <si>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</si>
  <si>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</si>
  <si>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</si>
  <si>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</si>
  <si>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</si>
  <si>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</si>
  <si>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</si>
  <si>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</si>
  <si>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</si>
  <si>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</si>
  <si>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</si>
  <si>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</si>
  <si>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</si>
  <si>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</si>
  <si>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</si>
  <si>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</si>
  <si>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</si>
  <si>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</si>
  <si>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</si>
  <si>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</si>
  <si>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</si>
  <si>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</si>
  <si>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</si>
  <si>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</si>
  <si>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</si>
  <si>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</si>
  <si>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</si>
  <si>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</si>
  <si>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</si>
  <si>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</si>
  <si>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</si>
  <si>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</si>
  <si>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</si>
  <si>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</si>
  <si>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</si>
  <si>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</si>
  <si>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</si>
  <si>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</si>
  <si>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</si>
  <si>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</si>
  <si>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</si>
  <si>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</si>
  <si>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</si>
  <si>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</si>
  <si>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</si>
  <si>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</si>
  <si>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</si>
  <si>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</si>
  <si>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</si>
  <si>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</si>
  <si>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</si>
  <si>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</si>
  <si>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</si>
  <si>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</si>
  <si>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</si>
  <si>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</si>
  <si>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</si>
  <si>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</si>
  <si>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</si>
  <si>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</si>
  <si>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</si>
  <si>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</si>
  <si>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</si>
  <si>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</si>
  <si>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</si>
  <si>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</si>
  <si>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</si>
  <si>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</si>
  <si>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</si>
  <si>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</si>
  <si>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</si>
  <si>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</si>
  <si>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</si>
  <si>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</si>
  <si>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</si>
  <si>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</si>
  <si>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</si>
  <si>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</si>
  <si>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</si>
  <si>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</si>
  <si>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</si>
  <si>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</si>
  <si>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</si>
  <si>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</si>
  <si>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</si>
  <si>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</si>
  <si>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</si>
  <si>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</si>
  <si>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</si>
  <si>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</si>
  <si>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</si>
  <si>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</si>
  <si>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</si>
  <si>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</si>
  <si>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</si>
  <si>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</si>
  <si>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</si>
  <si>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</si>
  <si>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</si>
  <si>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</si>
  <si>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</si>
  <si>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</si>
  <si>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</si>
  <si>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</si>
  <si>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</si>
  <si>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</si>
  <si>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</si>
  <si>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</si>
  <si>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</si>
  <si>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</si>
  <si>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</si>
  <si>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</si>
  <si>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</si>
  <si>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</si>
  <si>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</si>
  <si>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</si>
  <si>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</si>
  <si>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</si>
  <si>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</si>
  <si>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</si>
  <si>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</si>
  <si>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</si>
  <si>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</si>
  <si>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</si>
  <si>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</si>
  <si>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</si>
  <si>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</si>
  <si>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</si>
  <si>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</si>
  <si>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</si>
  <si>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</si>
  <si>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</si>
  <si>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</si>
  <si>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</si>
  <si>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</si>
  <si>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</si>
  <si>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</si>
  <si>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</si>
  <si>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</si>
  <si>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</si>
  <si>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</si>
  <si>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</si>
  <si>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</si>
  <si>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</si>
  <si>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</si>
  <si>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</si>
  <si>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</si>
  <si>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</si>
  <si>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</si>
  <si>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</si>
  <si>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</si>
  <si>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</si>
  <si>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</si>
  <si>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</si>
  <si>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</si>
  <si>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</si>
  <si>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</si>
  <si>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</si>
  <si>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</si>
  <si>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</si>
  <si>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</si>
  <si>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</si>
  <si>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</si>
  <si>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</si>
  <si>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</si>
  <si>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</si>
  <si>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</si>
  <si>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</si>
  <si>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</si>
  <si>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</si>
  <si>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</si>
  <si>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</si>
  <si>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</si>
  <si>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</si>
  <si>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</si>
  <si>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</si>
  <si>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</si>
  <si>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</si>
  <si>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</si>
  <si>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</si>
  <si>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</si>
  <si>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</si>
  <si>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</si>
  <si>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</si>
  <si>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</si>
  <si>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</si>
  <si>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</si>
  <si>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</si>
  <si>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</si>
  <si>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</si>
  <si>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</si>
  <si>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</si>
  <si>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</si>
  <si>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</si>
  <si>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</si>
  <si>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</si>
  <si>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</si>
  <si>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</si>
  <si>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</si>
  <si>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</si>
  <si>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</si>
  <si>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</si>
  <si>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</si>
  <si>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</si>
  <si>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</si>
  <si>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</si>
  <si>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</si>
  <si>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</si>
  <si>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</si>
  <si>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</si>
  <si>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</si>
  <si>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</si>
  <si>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</si>
  <si>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</si>
  <si>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</si>
  <si>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</si>
  <si>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</si>
  <si>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</si>
  <si>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</si>
  <si>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</si>
  <si>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</si>
  <si>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</si>
  <si>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</si>
  <si>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</si>
  <si>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</si>
  <si>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</si>
  <si>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</si>
  <si>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</si>
  <si>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</si>
  <si>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</si>
  <si>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</si>
  <si>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</si>
  <si>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</si>
  <si>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</si>
  <si>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</si>
  <si>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</si>
  <si>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</si>
  <si>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</si>
  <si>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</si>
  <si>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</si>
  <si>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</si>
  <si>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</si>
  <si>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</si>
  <si>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</si>
  <si>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</si>
  <si>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</si>
  <si>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</si>
  <si>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</si>
  <si>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</si>
  <si>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</si>
  <si>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</si>
  <si>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</si>
  <si>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</si>
  <si>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</si>
  <si>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</si>
  <si>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</si>
  <si>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</si>
  <si>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</si>
  <si>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</si>
  <si>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</si>
  <si>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</si>
  <si>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</si>
  <si>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</si>
  <si>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</si>
  <si>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</si>
  <si>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</si>
  <si>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</si>
  <si>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</si>
  <si>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</si>
  <si>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</si>
  <si>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</si>
  <si>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</si>
  <si>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</si>
  <si>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</si>
  <si>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</si>
  <si>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</si>
  <si>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</si>
  <si>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</si>
  <si>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</si>
  <si>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</si>
  <si>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</si>
  <si>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</si>
  <si>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</si>
  <si>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</si>
  <si>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</si>
  <si>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</si>
  <si>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</si>
  <si>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</si>
  <si>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</si>
  <si>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</si>
  <si>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</si>
  <si>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</si>
  <si>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</si>
  <si>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</si>
  <si>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</si>
  <si>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</si>
  <si>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</si>
  <si>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</si>
  <si>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</si>
  <si>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</si>
  <si>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</si>
  <si>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</si>
  <si>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</si>
  <si>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</si>
  <si>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</si>
  <si>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</si>
  <si>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</si>
  <si>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</si>
  <si>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</si>
  <si>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</si>
  <si>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</si>
  <si>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</si>
  <si>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</si>
  <si>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</si>
  <si>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</si>
  <si>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</si>
  <si>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</si>
  <si>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</si>
  <si>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</si>
  <si>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</si>
  <si>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</si>
  <si>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</si>
  <si>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</si>
  <si>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</si>
  <si>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</si>
  <si>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</si>
  <si>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</si>
  <si>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</si>
  <si>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</si>
  <si>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</si>
  <si>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</si>
  <si>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</si>
  <si>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</si>
  <si>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</si>
  <si>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</si>
  <si>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</si>
  <si>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</si>
  <si>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</si>
  <si>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</si>
  <si>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</si>
  <si>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</si>
  <si>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</si>
  <si>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</si>
  <si>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</si>
  <si>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</si>
  <si>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</si>
  <si>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</si>
  <si>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</si>
  <si>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</si>
  <si>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</si>
  <si>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</si>
  <si>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</si>
  <si>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</si>
  <si>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</si>
  <si>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</si>
  <si>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</si>
  <si>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</si>
  <si>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</si>
  <si>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</si>
  <si>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</si>
  <si>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</si>
  <si>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</si>
  <si>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</si>
  <si>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</si>
  <si>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</si>
  <si>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</si>
  <si>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</si>
  <si>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</si>
  <si>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</si>
  <si>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</si>
  <si>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</si>
  <si>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</si>
  <si>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</si>
  <si>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</si>
  <si>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</si>
  <si>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</si>
  <si>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</si>
  <si>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</si>
  <si>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</si>
  <si>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</si>
  <si>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</si>
  <si>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</si>
  <si>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</si>
  <si>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</si>
  <si>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</si>
  <si>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</si>
  <si>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</si>
  <si>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</si>
  <si>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</si>
  <si>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</si>
  <si>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</si>
  <si>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</si>
  <si>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</si>
  <si>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</si>
  <si>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</si>
  <si>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</si>
  <si>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</si>
  <si>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</si>
  <si>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</si>
  <si>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</si>
  <si>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</si>
  <si>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</si>
  <si>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</si>
  <si>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</si>
  <si>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</si>
  <si>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</si>
  <si>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</si>
  <si>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</si>
  <si>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</si>
  <si>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</si>
  <si>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</si>
  <si>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</si>
  <si>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</si>
  <si>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</si>
  <si>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</si>
  <si>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</si>
  <si>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</si>
  <si>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</si>
  <si>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</si>
  <si>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</si>
  <si>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</si>
  <si>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</si>
  <si>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</si>
  <si>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</si>
  <si>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</si>
  <si>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</si>
  <si>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</si>
  <si>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</si>
  <si>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</si>
  <si>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</si>
  <si>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</si>
  <si>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</si>
  <si>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</si>
  <si>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</si>
  <si>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</si>
  <si>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</si>
  <si>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</si>
  <si>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</si>
  <si>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</si>
  <si>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</si>
  <si>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</si>
  <si>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</si>
  <si>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</si>
  <si>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</si>
  <si>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</si>
  <si>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</si>
  <si>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</si>
  <si>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</si>
  <si>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</si>
  <si>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</si>
  <si>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</si>
  <si>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</si>
  <si>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</si>
  <si>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</si>
  <si>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</si>
  <si>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</si>
  <si>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</si>
  <si>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</si>
  <si>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</si>
  <si>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</si>
  <si>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</si>
  <si>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</si>
  <si>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</si>
  <si>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</si>
  <si>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</si>
  <si>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</si>
  <si>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</si>
  <si>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</si>
  <si>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</si>
  <si>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</si>
  <si>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</si>
  <si>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</si>
  <si>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</si>
  <si>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</si>
  <si>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</si>
  <si>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</si>
  <si>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</si>
  <si>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</si>
  <si>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</si>
  <si>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</si>
  <si>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</si>
  <si>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</si>
  <si>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</si>
  <si>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</si>
  <si>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</si>
  <si>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</si>
  <si>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</si>
  <si>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</si>
  <si>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</si>
  <si>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</si>
  <si>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</si>
  <si>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</si>
  <si>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</si>
  <si>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</si>
  <si>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</si>
  <si>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</si>
  <si>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</si>
  <si>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</si>
  <si>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</si>
  <si>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</si>
  <si>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</si>
  <si>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</si>
  <si>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</si>
  <si>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</si>
  <si>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</si>
  <si>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</si>
  <si>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</si>
  <si>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</si>
  <si>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</si>
  <si>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</si>
  <si>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</si>
  <si>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</si>
  <si>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</si>
  <si>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</si>
  <si>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</si>
  <si>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</si>
  <si>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</si>
  <si>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</si>
  <si>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</si>
  <si>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</si>
  <si>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</si>
  <si>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</si>
  <si>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</si>
  <si>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</si>
  <si>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</si>
  <si>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</si>
  <si>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</si>
  <si>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</si>
  <si>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</si>
  <si>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</si>
  <si>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</si>
  <si>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</si>
  <si>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</si>
  <si>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</si>
  <si>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</si>
  <si>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</si>
  <si>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</si>
  <si>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</si>
  <si>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</si>
  <si>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</si>
  <si>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</si>
  <si>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</si>
  <si>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</si>
  <si>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</si>
  <si>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</si>
  <si>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</si>
  <si>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</si>
  <si>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</si>
  <si>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</si>
  <si>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</si>
  <si>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</si>
  <si>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</si>
  <si>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</si>
  <si>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</si>
  <si>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</si>
  <si>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</si>
  <si>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</si>
  <si>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</si>
  <si>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</si>
  <si>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</si>
  <si>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</si>
  <si>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</si>
  <si>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</si>
  <si>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</si>
  <si>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</si>
  <si>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</si>
  <si>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</si>
  <si>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</si>
  <si>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</si>
  <si>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</si>
  <si>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</si>
  <si>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</si>
  <si>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</si>
  <si>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</si>
  <si>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</si>
  <si>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</si>
  <si>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</si>
  <si>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</si>
  <si>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</si>
  <si>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</si>
  <si>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</si>
  <si>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</si>
  <si>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</si>
  <si>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</si>
  <si>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</si>
  <si>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</si>
  <si>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</si>
  <si>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</si>
  <si>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</si>
  <si>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</si>
  <si>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</si>
  <si>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</si>
  <si>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</si>
  <si>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</si>
  <si>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</si>
  <si>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</si>
  <si>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</si>
  <si>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</si>
  <si>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</si>
  <si>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</si>
  <si>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</si>
  <si>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</si>
  <si>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</si>
  <si>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</si>
  <si>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</si>
  <si>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</si>
  <si>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</si>
  <si>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</si>
  <si>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</si>
  <si>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</si>
  <si>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</si>
  <si>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</si>
  <si>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</si>
  <si>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</si>
  <si>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</si>
  <si>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</si>
  <si>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</si>
  <si>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</si>
  <si>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</si>
  <si>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</si>
  <si>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</si>
  <si>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</si>
  <si>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</si>
  <si>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</si>
  <si>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</si>
  <si>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</si>
  <si>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</si>
  <si>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</si>
  <si>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</si>
  <si>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</si>
  <si>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</si>
  <si>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</si>
  <si>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</si>
  <si>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</si>
  <si>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</si>
  <si>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</si>
  <si>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</si>
  <si>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</si>
  <si>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</si>
  <si>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</si>
  <si>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</si>
  <si>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</si>
  <si>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</si>
  <si>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</si>
  <si>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</si>
  <si>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</si>
  <si>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</si>
  <si>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</si>
  <si>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</si>
  <si>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</si>
  <si>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</si>
  <si>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</si>
  <si>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</si>
  <si>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</si>
  <si>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</si>
  <si>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</si>
  <si>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</si>
  <si>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</si>
  <si>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</si>
  <si>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</si>
  <si>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</si>
  <si>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</si>
  <si>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</si>
  <si>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</si>
  <si>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</si>
  <si>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</si>
  <si>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</si>
  <si>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</si>
  <si>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</si>
  <si>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</si>
  <si>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</si>
  <si>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</si>
  <si>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</si>
  <si>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</si>
  <si>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</si>
  <si>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</si>
  <si>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</si>
  <si>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</si>
  <si>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</si>
  <si>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</si>
  <si>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</si>
  <si>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</si>
  <si>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</si>
  <si>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</si>
  <si>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</si>
  <si>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</si>
  <si>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</si>
  <si>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</si>
  <si>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</si>
  <si>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</si>
  <si>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</si>
  <si>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</si>
  <si>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</si>
  <si>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</si>
  <si>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</si>
  <si>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</si>
  <si>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</si>
  <si>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</si>
  <si>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</si>
  <si>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</si>
  <si>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</si>
  <si>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</si>
  <si>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</si>
  <si>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</si>
  <si>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</si>
  <si>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</si>
  <si>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</si>
  <si>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</si>
  <si>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</si>
  <si>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</si>
  <si>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</si>
  <si>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</si>
  <si>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</si>
  <si>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</si>
  <si>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</si>
  <si>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</si>
  <si>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</si>
  <si>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</si>
  <si>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</si>
  <si>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</si>
  <si>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</si>
  <si>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</si>
  <si>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</si>
  <si>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</si>
  <si>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</si>
  <si>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</si>
  <si>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</si>
  <si>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</si>
  <si>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</si>
  <si>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</si>
  <si>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</si>
  <si>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</si>
  <si>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</si>
  <si>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</si>
  <si>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</si>
  <si>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</si>
  <si>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</si>
  <si>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</si>
  <si>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</si>
  <si>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</si>
  <si>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</si>
  <si>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</si>
  <si>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</si>
  <si>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</si>
  <si>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</si>
  <si>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</si>
  <si>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</si>
  <si>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</si>
  <si>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</si>
  <si>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</si>
  <si>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</si>
  <si>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</si>
  <si>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</si>
  <si>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</si>
  <si>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</si>
  <si>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</si>
  <si>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</si>
  <si>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</si>
  <si>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</si>
  <si>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</si>
  <si>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</si>
  <si>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</si>
  <si>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</si>
  <si>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</si>
  <si>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</si>
  <si>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</si>
  <si>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</si>
  <si>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</si>
  <si>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</si>
  <si>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</si>
  <si>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</si>
  <si>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</si>
  <si>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</si>
  <si>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</si>
  <si>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</si>
  <si>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</si>
  <si>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</si>
  <si>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</si>
  <si>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</si>
  <si>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</si>
  <si>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</si>
  <si>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</si>
  <si>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</si>
  <si>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</si>
  <si>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</si>
  <si>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</si>
  <si>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</si>
  <si>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</si>
  <si>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</si>
  <si>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</si>
  <si>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</si>
  <si>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</si>
  <si>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</si>
  <si>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</si>
  <si>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</si>
  <si>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</si>
  <si>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</si>
  <si>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</si>
  <si>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</si>
  <si>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</si>
  <si>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</si>
  <si>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</si>
  <si>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</si>
  <si>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</si>
  <si>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</si>
  <si>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</si>
  <si>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</si>
  <si>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</si>
  <si>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</si>
  <si>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</si>
  <si>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</si>
  <si>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</si>
  <si>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</si>
  <si>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</si>
  <si>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</si>
  <si>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</si>
  <si>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</si>
  <si>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</si>
  <si>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</si>
  <si>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</si>
  <si>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</si>
  <si>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</si>
  <si>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</si>
  <si>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</si>
  <si>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</si>
  <si>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</si>
  <si>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</si>
  <si>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</si>
  <si>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</si>
  <si>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</si>
  <si>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</si>
  <si>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</si>
  <si>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</si>
  <si>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</si>
  <si>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</si>
  <si>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</si>
  <si>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</si>
  <si>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</si>
  <si>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</si>
  <si>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</si>
  <si>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</si>
  <si>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</si>
  <si>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</si>
  <si>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</si>
  <si>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</si>
  <si>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</si>
  <si>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</si>
  <si>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</si>
  <si>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</si>
  <si>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</si>
  <si>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</si>
  <si>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</si>
  <si>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</si>
  <si>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</si>
  <si>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</si>
  <si>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</si>
  <si>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</si>
  <si>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</si>
  <si>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</si>
  <si>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</si>
  <si>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</si>
  <si>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</si>
  <si>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</si>
  <si>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</si>
  <si>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</si>
  <si>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</si>
  <si>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</si>
  <si>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</si>
  <si>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</si>
  <si>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</si>
  <si>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</si>
  <si>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</si>
  <si>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</si>
  <si>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</si>
  <si>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</si>
  <si>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</si>
  <si>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</si>
  <si>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</si>
  <si>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</si>
  <si>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</si>
  <si>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</si>
  <si>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</si>
  <si>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</si>
  <si>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</si>
  <si>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</si>
  <si>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</si>
  <si>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</si>
  <si>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</si>
  <si>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</si>
  <si>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</si>
  <si>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</si>
  <si>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</si>
  <si>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</si>
  <si>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</si>
  <si>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</si>
  <si>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</si>
  <si>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</si>
  <si>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</si>
  <si>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</si>
  <si>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</si>
  <si>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</si>
  <si>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</si>
  <si>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</si>
  <si>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</si>
  <si>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</si>
  <si>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</si>
  <si>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</si>
  <si>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</si>
  <si>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</si>
  <si>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</si>
  <si>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</si>
  <si>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</si>
  <si>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</si>
  <si>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</si>
  <si>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</si>
  <si>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</si>
  <si>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</si>
  <si>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</si>
  <si>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</si>
  <si>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</si>
  <si>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</si>
  <si>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</si>
  <si>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</si>
  <si>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</si>
  <si>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</si>
  <si>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</si>
  <si>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</si>
  <si>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</si>
  <si>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</si>
  <si>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</si>
  <si>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</si>
  <si>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</si>
  <si>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</si>
  <si>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</si>
  <si>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</si>
  <si>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</si>
  <si>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</si>
  <si>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</si>
  <si>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</si>
  <si>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</si>
  <si>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</si>
  <si>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</si>
  <si>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</si>
  <si>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</si>
  <si>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</si>
  <si>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</si>
  <si>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</si>
  <si>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</si>
  <si>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</si>
  <si>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</si>
  <si>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</si>
  <si>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</si>
  <si>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</si>
  <si>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</si>
  <si>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</si>
  <si>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</si>
  <si>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</si>
  <si>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</si>
  <si>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</si>
  <si>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</si>
  <si>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</si>
  <si>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</si>
  <si>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</si>
  <si>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</si>
  <si>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</si>
  <si>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</si>
  <si>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</si>
  <si>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</si>
  <si>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</si>
  <si>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</si>
  <si>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</si>
  <si>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</si>
  <si>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</si>
  <si>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</si>
  <si>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</si>
  <si>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</si>
  <si>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</si>
  <si>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</si>
  <si>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</si>
  <si>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</si>
  <si>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</si>
  <si>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</si>
  <si>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</si>
  <si>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</si>
  <si>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</si>
  <si>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</si>
  <si>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</si>
  <si>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</si>
  <si>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</si>
  <si>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</si>
  <si>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</si>
  <si>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</si>
  <si>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</si>
  <si>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</si>
  <si>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</si>
  <si>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</si>
  <si>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</si>
  <si>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</si>
  <si>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</si>
  <si>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</si>
  <si>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</si>
  <si>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</si>
  <si>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</si>
  <si>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</si>
  <si>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</si>
  <si>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</si>
  <si>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</si>
  <si>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</si>
  <si>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</si>
  <si>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</si>
  <si>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</si>
  <si>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</si>
  <si>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</si>
  <si>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</si>
  <si>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</si>
  <si>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</si>
  <si>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</si>
  <si>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</si>
  <si>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</si>
  <si>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</si>
  <si>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</si>
  <si>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</si>
  <si>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</si>
  <si>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</si>
  <si>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</si>
  <si>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</si>
  <si>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</si>
  <si>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</si>
  <si>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</si>
  <si>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</si>
  <si>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</si>
  <si>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</si>
  <si>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</si>
  <si>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</si>
  <si>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</si>
  <si>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</si>
  <si>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</si>
  <si>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</si>
  <si>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</si>
  <si>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</si>
  <si>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</si>
  <si>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</si>
  <si>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</si>
  <si>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</si>
  <si>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</si>
  <si>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</si>
  <si>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</si>
  <si>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</si>
  <si>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</si>
  <si>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</si>
  <si>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</si>
  <si>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</si>
  <si>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</si>
  <si>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</si>
  <si>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</si>
  <si>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</si>
  <si>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</si>
  <si>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</si>
  <si>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</si>
  <si>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</si>
  <si>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</si>
  <si>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</si>
  <si>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</si>
  <si>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</si>
  <si>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</si>
  <si>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</si>
  <si>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</si>
  <si>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</si>
  <si>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</si>
  <si>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</si>
  <si>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</si>
  <si>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</si>
  <si>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</si>
  <si>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</si>
  <si>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</si>
  <si>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</si>
  <si>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</si>
  <si>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</si>
  <si>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</si>
  <si>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</si>
  <si>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</si>
  <si>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</si>
  <si>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</si>
  <si>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</si>
  <si>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</si>
  <si>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</si>
  <si>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</si>
  <si>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</si>
  <si>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</si>
  <si>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</si>
  <si>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</si>
  <si>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</si>
  <si>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</si>
  <si>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</si>
  <si>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</si>
  <si>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</si>
  <si>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</si>
  <si>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</si>
  <si>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</si>
  <si>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</si>
  <si>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</si>
  <si>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</si>
  <si>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</si>
  <si>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</si>
  <si>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</si>
  <si>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</si>
  <si>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</si>
  <si>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</si>
  <si>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</si>
  <si>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</si>
  <si>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</si>
  <si>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</si>
  <si>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</si>
  <si>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</si>
  <si>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</si>
  <si>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</si>
  <si>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</si>
  <si>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</si>
  <si>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</si>
  <si>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</si>
  <si>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</si>
  <si>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</si>
  <si>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</si>
  <si>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</si>
  <si>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</si>
  <si>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</si>
  <si>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</si>
  <si>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</si>
  <si>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</si>
  <si>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</si>
  <si>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</si>
  <si>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</si>
  <si>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</si>
  <si>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</si>
  <si>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</si>
  <si>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</si>
  <si>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</si>
  <si>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</si>
  <si>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</si>
  <si>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</si>
  <si>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</si>
  <si>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</si>
  <si>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</si>
  <si>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</si>
  <si>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</si>
  <si>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</si>
  <si>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</si>
  <si>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</si>
  <si>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</si>
  <si>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</si>
  <si>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</si>
  <si>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</si>
  <si>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</si>
  <si>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</si>
  <si>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</si>
  <si>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</si>
  <si>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</si>
  <si>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</si>
  <si>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</si>
  <si>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</si>
  <si>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</si>
  <si>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</si>
  <si>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</si>
  <si>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</si>
  <si>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</si>
  <si>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</si>
  <si>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</si>
  <si>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</si>
  <si>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</si>
  <si>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</si>
  <si>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</si>
  <si>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</si>
  <si>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</si>
  <si>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</si>
  <si>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</si>
  <si>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</si>
  <si>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</si>
  <si>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</si>
  <si>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</si>
  <si>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</si>
  <si>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</si>
  <si>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</si>
  <si>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</si>
  <si>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</si>
  <si>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</si>
  <si>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</si>
  <si>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</si>
  <si>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</si>
  <si>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</si>
  <si>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</si>
  <si>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</si>
  <si>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</si>
  <si>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</si>
  <si>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</si>
  <si>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</si>
  <si>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</si>
  <si>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</si>
  <si>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</si>
  <si>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</si>
  <si>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</si>
  <si>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</si>
  <si>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</si>
  <si>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</si>
  <si>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</si>
  <si>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</si>
  <si>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</si>
  <si>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</si>
  <si>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</si>
  <si>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</si>
  <si>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</si>
  <si>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</si>
  <si>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</si>
  <si>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</si>
  <si>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</si>
  <si>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</si>
  <si>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</si>
  <si>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</si>
  <si>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</si>
  <si>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</si>
  <si>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</si>
  <si>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</si>
  <si>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</si>
  <si>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</si>
  <si>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</si>
  <si>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</si>
  <si>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</si>
  <si>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</si>
  <si>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</si>
  <si>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</si>
  <si>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</si>
  <si>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</si>
  <si>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</si>
  <si>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</si>
  <si>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</si>
  <si>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</si>
  <si>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</si>
  <si>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</si>
  <si>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</si>
  <si>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</si>
  <si>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</si>
  <si>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</si>
  <si>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</si>
  <si>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</si>
  <si>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</si>
  <si>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</si>
  <si>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</si>
  <si>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</si>
  <si>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</si>
  <si>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</si>
  <si>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</si>
  <si>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</si>
  <si>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</si>
  <si>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</si>
  <si>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</si>
  <si>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</si>
  <si>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</si>
  <si>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</si>
  <si>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</si>
  <si>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</si>
  <si>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</si>
  <si>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</si>
  <si>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</si>
  <si>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</si>
  <si>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</si>
  <si>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</si>
  <si>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</si>
  <si>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</si>
  <si>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</si>
  <si>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</si>
  <si>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</si>
  <si>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</si>
  <si>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</si>
  <si>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</si>
  <si>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</si>
  <si>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</si>
  <si>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</si>
  <si>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</si>
  <si>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</si>
  <si>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</si>
  <si>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</si>
  <si>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</si>
  <si>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</si>
  <si>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</si>
  <si>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</si>
  <si>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</si>
  <si>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</si>
  <si>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</si>
  <si>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</si>
  <si>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</si>
  <si>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</si>
  <si>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</si>
  <si>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</si>
  <si>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</si>
  <si>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</si>
  <si>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</si>
  <si>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</si>
  <si>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</si>
  <si>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</si>
  <si>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</si>
  <si>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</si>
  <si>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</si>
  <si>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</si>
  <si>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</si>
  <si>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</si>
  <si>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</si>
  <si>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</si>
  <si>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</si>
  <si>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</si>
  <si>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</si>
  <si>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</si>
  <si>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</si>
  <si>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</si>
  <si>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</si>
  <si>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</si>
  <si>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</si>
  <si>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</si>
  <si>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</si>
  <si>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</si>
  <si>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</si>
  <si>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</si>
  <si>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</si>
  <si>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</si>
  <si>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</si>
  <si>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</si>
  <si>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</si>
  <si>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</si>
  <si>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</si>
  <si>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</si>
  <si>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</si>
  <si>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</si>
  <si>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</si>
  <si>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</si>
  <si>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</si>
  <si>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</si>
  <si>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</si>
  <si>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</si>
  <si>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</si>
  <si>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</si>
  <si>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</si>
  <si>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</si>
  <si>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</si>
  <si>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</si>
  <si>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</si>
  <si>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</si>
  <si>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</si>
  <si>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</si>
  <si>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</si>
  <si>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</si>
  <si>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</si>
  <si>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</si>
  <si>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</si>
  <si>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</si>
  <si>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</si>
  <si>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</si>
  <si>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</si>
  <si>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</si>
  <si>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</si>
  <si>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</si>
  <si>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</si>
  <si>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</si>
  <si>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</si>
  <si>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</si>
  <si>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</si>
  <si>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</si>
  <si>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</si>
  <si>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</si>
  <si>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</si>
  <si>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</si>
  <si>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</si>
  <si>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</si>
  <si>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</si>
  <si>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</si>
  <si>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</si>
  <si>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</si>
  <si>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</si>
  <si>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</si>
  <si>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</si>
  <si>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</si>
  <si>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</si>
  <si>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</si>
  <si>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</si>
  <si>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</si>
  <si>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</si>
  <si>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</si>
  <si>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</si>
  <si>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</si>
  <si>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</si>
  <si>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</si>
  <si>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</si>
  <si>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</si>
  <si>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</si>
  <si>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</si>
  <si>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</si>
  <si>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</si>
  <si>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</si>
  <si>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</si>
  <si>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</si>
  <si>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</si>
  <si>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</si>
  <si>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</si>
  <si>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</si>
  <si>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</si>
  <si>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</si>
  <si>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</si>
  <si>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</si>
  <si>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</si>
  <si>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</si>
  <si>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</si>
  <si>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</si>
  <si>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</si>
  <si>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</si>
  <si>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</si>
  <si>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</si>
  <si>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</si>
  <si>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</si>
  <si>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</si>
  <si>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</si>
  <si>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</si>
  <si>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</si>
  <si>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</si>
  <si>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</si>
  <si>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</si>
  <si>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</si>
  <si>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</si>
  <si>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</si>
  <si>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</si>
  <si>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</si>
  <si>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</si>
  <si>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</si>
  <si>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</si>
  <si>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</si>
  <si>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</si>
  <si>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</si>
  <si>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</si>
  <si>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</si>
  <si>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</si>
  <si>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</si>
  <si>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</si>
  <si>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</si>
  <si>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</si>
  <si>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</si>
  <si>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</si>
  <si>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</si>
  <si>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</si>
  <si>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</si>
  <si>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</si>
  <si>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</si>
  <si>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</si>
  <si>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</si>
  <si>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</si>
  <si>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</si>
  <si>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</si>
  <si>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</si>
  <si>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</si>
  <si>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</si>
  <si>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</si>
  <si>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</si>
  <si>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</si>
  <si>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</si>
  <si>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</si>
  <si>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</si>
  <si>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</si>
  <si>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</si>
  <si>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</si>
  <si>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</si>
  <si>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</si>
  <si>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</si>
  <si>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</si>
  <si>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</si>
  <si>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</si>
  <si>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</si>
  <si>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</si>
  <si>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</si>
  <si>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</si>
  <si>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</si>
  <si>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</si>
  <si>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</si>
  <si>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</si>
  <si>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</si>
  <si>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</si>
  <si>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</si>
  <si>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</si>
  <si>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</si>
  <si>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</si>
  <si>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</si>
  <si>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</si>
  <si>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</si>
  <si>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</si>
  <si>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</si>
  <si>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</si>
  <si>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</si>
  <si>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</si>
  <si>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</si>
  <si>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</si>
  <si>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</si>
  <si>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</si>
  <si>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</si>
  <si>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</si>
  <si>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</si>
  <si>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</si>
  <si>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</si>
  <si>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</si>
  <si>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</si>
  <si>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</si>
  <si>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</si>
  <si>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</si>
  <si>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</si>
  <si>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</si>
  <si>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</si>
  <si>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</si>
  <si>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</si>
  <si>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</si>
  <si>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</si>
  <si>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</si>
  <si>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</si>
  <si>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</si>
  <si>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</si>
  <si>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</si>
  <si>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</si>
  <si>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</si>
  <si>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</si>
  <si>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</si>
  <si>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</si>
  <si>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</si>
  <si>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</si>
  <si>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</si>
  <si>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</si>
  <si>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</si>
  <si>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</si>
  <si>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</si>
  <si>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</si>
  <si>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</si>
  <si>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</si>
  <si>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</si>
  <si>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</si>
  <si>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</si>
  <si>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</si>
  <si>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</si>
  <si>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</si>
  <si>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</si>
  <si>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</si>
  <si>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</si>
  <si>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</si>
  <si>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</si>
  <si>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</si>
  <si>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</si>
  <si>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</si>
  <si>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</si>
  <si>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</si>
  <si>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</si>
  <si>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</si>
  <si>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</si>
  <si>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</si>
  <si>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</si>
  <si>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</si>
  <si>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</si>
  <si>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</si>
  <si>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</si>
  <si>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</si>
  <si>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</si>
  <si>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</si>
  <si>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</si>
  <si>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</si>
  <si>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</si>
  <si>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</si>
  <si>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</si>
  <si>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</si>
  <si>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</si>
  <si>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</si>
  <si>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</si>
  <si>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</si>
  <si>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</si>
  <si>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</si>
  <si>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</si>
  <si>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</si>
  <si>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</si>
  <si>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</si>
  <si>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</si>
  <si>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</si>
  <si>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</si>
  <si>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</si>
  <si>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</si>
  <si>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</si>
  <si>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</si>
  <si>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</si>
  <si>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</si>
  <si>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</si>
  <si>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</si>
  <si>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</si>
  <si>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</si>
  <si>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</si>
  <si>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</si>
  <si>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</si>
  <si>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</si>
  <si>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</si>
  <si>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</si>
  <si>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</si>
  <si>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</si>
  <si>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</si>
  <si>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</si>
  <si>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</si>
  <si>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</si>
  <si>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</si>
  <si>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</si>
  <si>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</si>
  <si>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</si>
  <si>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</si>
  <si>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</si>
  <si>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</si>
  <si>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</si>
  <si>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</si>
  <si>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</si>
  <si>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</si>
  <si>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</si>
  <si>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</si>
  <si>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</si>
  <si>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</si>
  <si>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</si>
  <si>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</si>
  <si>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</si>
  <si>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</si>
  <si>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</si>
  <si>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</si>
  <si>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</si>
  <si>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</si>
  <si>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</si>
  <si>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</si>
  <si>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</si>
  <si>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</si>
  <si>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</si>
  <si>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</si>
  <si>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</si>
  <si>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</si>
  <si>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</si>
  <si>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</si>
  <si>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</si>
  <si>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</si>
  <si>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</si>
  <si>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</si>
  <si>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</si>
  <si>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</si>
  <si>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</si>
  <si>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</si>
  <si>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</si>
  <si>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</si>
  <si>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</si>
  <si>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</si>
  <si>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</si>
  <si>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</si>
  <si>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</si>
  <si>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</si>
  <si>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</si>
  <si>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</si>
  <si>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</si>
  <si>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</si>
  <si>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</si>
  <si>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</si>
  <si>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</si>
  <si>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</si>
  <si>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</si>
  <si>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</si>
  <si>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</si>
  <si>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</si>
  <si>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</si>
  <si>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</si>
  <si>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</si>
  <si>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</si>
  <si>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</si>
  <si>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</si>
  <si>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</si>
  <si>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</si>
  <si>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</si>
  <si>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</si>
  <si>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</si>
  <si>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</si>
  <si>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</si>
  <si>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</si>
  <si>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</si>
  <si>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</si>
  <si>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</si>
  <si>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</si>
  <si>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</si>
  <si>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</si>
  <si>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</si>
  <si>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</si>
  <si>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</si>
  <si>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</si>
  <si>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</si>
  <si>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</si>
  <si>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</si>
  <si>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</si>
  <si>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</si>
  <si>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</si>
  <si>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</si>
  <si>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</si>
  <si>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</si>
  <si>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</si>
  <si>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</si>
  <si>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</si>
  <si>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</si>
  <si>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</si>
  <si>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</si>
  <si>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</si>
  <si>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</si>
  <si>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</si>
  <si>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</si>
  <si>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</si>
  <si>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</si>
  <si>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</si>
  <si>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</si>
  <si>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</si>
  <si>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</si>
  <si>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</si>
  <si>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</si>
  <si>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</si>
  <si>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</si>
  <si>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</si>
  <si>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</si>
  <si>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</si>
  <si>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</si>
  <si>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</si>
  <si>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</si>
  <si>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</si>
  <si>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</si>
  <si>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</si>
  <si>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</si>
  <si>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</si>
  <si>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</si>
  <si>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</si>
  <si>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</si>
  <si>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</si>
  <si>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</si>
  <si>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</si>
  <si>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</si>
  <si>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</si>
  <si>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</si>
  <si>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</si>
  <si>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</si>
  <si>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</si>
  <si>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</si>
  <si>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</si>
  <si>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</si>
  <si>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</si>
  <si>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</si>
  <si>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</si>
  <si>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</si>
  <si>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</si>
  <si>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</si>
  <si>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</si>
  <si>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</si>
  <si>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</si>
  <si>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</si>
  <si>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</si>
  <si>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</si>
  <si>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</si>
  <si>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</si>
  <si>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</si>
  <si>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</si>
  <si>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</si>
  <si>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</si>
  <si>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</si>
  <si>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</si>
  <si>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</si>
  <si>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</si>
  <si>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</si>
  <si>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</si>
  <si>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</si>
  <si>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</si>
  <si>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</si>
  <si>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</si>
  <si>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</si>
  <si>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</si>
  <si>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</si>
  <si>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</si>
  <si>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</si>
  <si>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</si>
  <si>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</si>
  <si>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</si>
  <si>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</si>
  <si>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</si>
  <si>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</si>
  <si>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</si>
  <si>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</si>
  <si>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</si>
  <si>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</si>
  <si>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</si>
  <si>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</si>
  <si>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</si>
  <si>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</si>
  <si>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</si>
  <si>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</si>
  <si>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</si>
  <si>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</si>
  <si>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</si>
  <si>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</si>
  <si>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</si>
  <si>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</si>
  <si>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</si>
  <si>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</si>
  <si>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</si>
  <si>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</si>
  <si>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</si>
  <si>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</si>
  <si>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</si>
  <si>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</si>
  <si>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</si>
  <si>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</si>
  <si>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</si>
  <si>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</si>
  <si>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</si>
  <si>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</si>
  <si>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</si>
  <si>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</si>
  <si>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</si>
  <si>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</si>
  <si>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</si>
  <si>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</si>
  <si>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</si>
  <si>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</si>
  <si>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</si>
  <si>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</si>
  <si>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</si>
  <si>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</si>
  <si>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</si>
  <si>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</si>
  <si>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</si>
  <si>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</si>
  <si>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</si>
  <si>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</si>
  <si>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</si>
  <si>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</si>
  <si>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</si>
  <si>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</si>
  <si>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</si>
  <si>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</si>
  <si>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</si>
  <si>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</si>
  <si>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</si>
  <si>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</si>
  <si>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</si>
  <si>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</si>
  <si>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</si>
  <si>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</si>
  <si>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</si>
  <si>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</si>
  <si>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</si>
  <si>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</si>
  <si>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</si>
  <si>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</si>
  <si>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</si>
  <si>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</si>
  <si>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</si>
  <si>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</si>
  <si>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</si>
  <si>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</si>
  <si>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</si>
  <si>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</si>
  <si>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</si>
  <si>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</si>
  <si>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</si>
  <si>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</si>
  <si>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</si>
  <si>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</si>
  <si>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</si>
  <si>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</si>
  <si>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</si>
  <si>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</si>
  <si>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</si>
  <si>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</si>
  <si>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</si>
  <si>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</si>
  <si>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</si>
  <si>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</si>
  <si>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</si>
  <si>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</si>
  <si>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</si>
  <si>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</si>
  <si>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</si>
  <si>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</si>
  <si>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</si>
  <si>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</si>
  <si>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</si>
  <si>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</si>
  <si>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</si>
  <si>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</si>
  <si>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</si>
  <si>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</si>
  <si>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</si>
  <si>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</si>
  <si>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</si>
  <si>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</si>
  <si>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</si>
  <si>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</si>
  <si>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</si>
  <si>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</si>
  <si>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</si>
  <si>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</si>
  <si>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</si>
  <si>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</si>
  <si>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</si>
  <si>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</si>
  <si>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</si>
  <si>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</si>
  <si>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</si>
  <si>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</si>
  <si>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</si>
  <si>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</si>
  <si>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</si>
  <si>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</si>
  <si>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</si>
  <si>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</si>
  <si>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</si>
  <si>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</si>
  <si>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</si>
  <si>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</si>
  <si>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</si>
  <si>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</si>
  <si>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</si>
  <si>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</si>
  <si>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</si>
  <si>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</si>
  <si>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</si>
  <si>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</si>
  <si>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</si>
  <si>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</si>
  <si>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</si>
  <si>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</si>
  <si>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</si>
  <si>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</si>
  <si>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</si>
  <si>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</si>
  <si>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</si>
  <si>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</si>
  <si>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</si>
  <si>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</si>
  <si>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</si>
  <si>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</si>
  <si>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</si>
  <si>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</si>
  <si>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</si>
  <si>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</si>
  <si>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</si>
  <si>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</si>
  <si>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</si>
  <si>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</si>
  <si>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</si>
  <si>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</si>
  <si>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</si>
  <si>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</si>
  <si>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</si>
  <si>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</si>
  <si>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</si>
  <si>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</si>
  <si>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</si>
  <si>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</si>
  <si>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</si>
  <si>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</si>
  <si>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</si>
  <si>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</si>
  <si>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</si>
  <si>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</si>
  <si>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</si>
  <si>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</si>
  <si>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</si>
  <si>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</si>
  <si>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</si>
  <si>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</si>
  <si>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</si>
  <si>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</si>
  <si>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</si>
  <si>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</si>
  <si>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</si>
  <si>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</si>
  <si>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</si>
  <si>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</si>
  <si>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</si>
  <si>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</si>
  <si>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</si>
  <si>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</si>
  <si>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</si>
  <si>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</si>
  <si>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</si>
  <si>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</si>
  <si>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</si>
  <si>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</si>
  <si>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</si>
  <si>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</si>
  <si>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</si>
  <si>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</si>
  <si>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</si>
  <si>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</si>
  <si>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</si>
  <si>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</si>
  <si>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</si>
  <si>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</si>
  <si>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</si>
  <si>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</si>
  <si>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</si>
  <si>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</si>
  <si>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</si>
  <si>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</si>
  <si>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</si>
  <si>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</si>
  <si>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</si>
  <si>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</si>
  <si>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</si>
  <si>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</si>
  <si>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</si>
  <si>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</si>
  <si>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</si>
  <si>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</si>
  <si>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</si>
  <si>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</si>
  <si>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</si>
  <si>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</si>
  <si>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</si>
  <si>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</si>
  <si>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</si>
  <si>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</si>
  <si>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</si>
  <si>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</si>
  <si>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</si>
  <si>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</si>
  <si>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</si>
  <si>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</si>
  <si>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</si>
  <si>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</si>
  <si>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</si>
  <si>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</si>
  <si>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</si>
  <si>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</si>
  <si>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</si>
  <si>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</si>
  <si>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</si>
  <si>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</si>
  <si>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</si>
  <si>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</si>
  <si>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</si>
  <si>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</si>
  <si>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</si>
  <si>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</si>
  <si>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</si>
  <si>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</si>
  <si>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</si>
  <si>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</si>
  <si>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</si>
  <si>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</si>
  <si>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</si>
  <si>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</si>
  <si>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</si>
  <si>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</si>
  <si>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</si>
  <si>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</si>
  <si>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</si>
  <si>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</si>
  <si>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</si>
  <si>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</si>
  <si>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</si>
  <si>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</si>
  <si>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</si>
  <si>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</si>
  <si>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</si>
  <si>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</si>
  <si>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</si>
  <si>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</si>
  <si>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</si>
  <si>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</si>
  <si>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</si>
  <si>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</si>
  <si>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</si>
  <si>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</si>
  <si>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</si>
  <si>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</si>
  <si>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</si>
  <si>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</si>
  <si>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</si>
  <si>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</si>
  <si>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</si>
  <si>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</si>
  <si>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</si>
  <si>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</si>
  <si>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</si>
  <si>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</si>
  <si>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</si>
  <si>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</si>
  <si>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</si>
  <si>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</si>
  <si>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</si>
  <si>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</si>
  <si>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</si>
  <si>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</si>
  <si>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</si>
  <si>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</si>
  <si>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</si>
  <si>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</si>
  <si>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</si>
  <si>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</si>
  <si>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</si>
  <si>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</si>
  <si>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</si>
  <si>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</si>
  <si>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</si>
  <si>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</si>
  <si>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</si>
  <si>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</si>
  <si>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</si>
  <si>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</si>
  <si>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</si>
  <si>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</si>
  <si>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</si>
  <si>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</si>
  <si>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</si>
  <si>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</si>
  <si>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</si>
  <si>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</si>
  <si>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</si>
  <si>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</si>
  <si>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</si>
  <si>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</si>
  <si>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</si>
  <si>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</si>
  <si>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</si>
  <si>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</si>
  <si>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</si>
  <si>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</si>
  <si>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</si>
  <si>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</si>
  <si>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</si>
  <si>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</si>
  <si>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</si>
  <si>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</si>
  <si>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</si>
  <si>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</si>
  <si>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</si>
  <si>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</si>
  <si>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</si>
  <si>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</si>
  <si>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</si>
  <si>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</si>
  <si>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</si>
  <si>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</si>
  <si>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</si>
  <si>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</si>
  <si>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</si>
  <si>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</si>
  <si>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</si>
  <si>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</si>
  <si>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</si>
  <si>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</si>
  <si>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</si>
  <si>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</si>
  <si>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</si>
  <si>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</si>
  <si>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</si>
  <si>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</si>
  <si>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</si>
  <si>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</si>
  <si>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</si>
  <si>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</si>
  <si>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</si>
  <si>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</si>
  <si>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</si>
  <si>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</si>
  <si>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</si>
  <si>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</si>
  <si>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</si>
  <si>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</si>
  <si>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</si>
  <si>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</si>
  <si>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</si>
  <si>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</si>
  <si>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</si>
  <si>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</si>
  <si>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</si>
  <si>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</si>
  <si>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</si>
  <si>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</si>
  <si>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</si>
  <si>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</si>
  <si>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</si>
  <si>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</si>
  <si>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</si>
  <si>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</si>
  <si>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</si>
  <si>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</si>
  <si>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</si>
  <si>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</si>
  <si>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</si>
  <si>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</si>
  <si>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</si>
  <si>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</si>
  <si>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</si>
  <si>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</si>
  <si>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</si>
  <si>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</si>
  <si>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</si>
  <si>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</si>
  <si>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</si>
  <si>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</si>
  <si>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</si>
  <si>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</si>
  <si>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</si>
  <si>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</si>
  <si>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</si>
  <si>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</si>
  <si>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</si>
  <si>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</si>
  <si>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</si>
  <si>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</si>
  <si>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</si>
  <si>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</si>
  <si>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</si>
  <si>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</si>
  <si>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</si>
  <si>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</si>
  <si>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</si>
  <si>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</si>
  <si>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</si>
  <si>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</si>
  <si>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</si>
  <si>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</si>
  <si>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</si>
  <si>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</si>
  <si>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</si>
  <si>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</si>
  <si>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</si>
  <si>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</si>
  <si>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</si>
  <si>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</si>
  <si>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</si>
  <si>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</si>
  <si>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</si>
  <si>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</si>
  <si>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</si>
  <si>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</si>
  <si>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</si>
  <si>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</si>
  <si>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</si>
  <si>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</si>
  <si>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</si>
  <si>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</si>
  <si>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</si>
  <si>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</si>
  <si>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</si>
  <si>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</si>
  <si>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</si>
  <si>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</si>
  <si>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</si>
  <si>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</si>
  <si>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</si>
  <si>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</si>
  <si>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</si>
  <si>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</si>
  <si>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</si>
  <si>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</si>
  <si>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</si>
  <si>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</si>
  <si>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</si>
  <si>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</si>
  <si>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</si>
  <si>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</si>
  <si>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</si>
  <si>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</si>
  <si>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</si>
  <si>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</si>
  <si>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</si>
  <si>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</si>
  <si>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</si>
  <si>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</si>
  <si>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</si>
  <si>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</si>
  <si>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</si>
  <si>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</si>
  <si>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</si>
  <si>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</si>
  <si>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</si>
  <si>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</si>
  <si>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</si>
  <si>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</si>
  <si>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</si>
  <si>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</si>
  <si>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</si>
  <si>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</si>
  <si>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</si>
  <si>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</si>
  <si>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</si>
  <si>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</si>
  <si>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</si>
  <si>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</si>
  <si>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</si>
  <si>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</si>
  <si>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</si>
  <si>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</si>
  <si>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</si>
  <si>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</si>
  <si>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</si>
  <si>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</si>
  <si>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</si>
  <si>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</si>
  <si>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</si>
  <si>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</si>
  <si>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</si>
  <si>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</si>
  <si>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</si>
  <si>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</si>
  <si>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</si>
  <si>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</si>
  <si>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</si>
  <si>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</si>
  <si>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</si>
  <si>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</si>
  <si>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</si>
  <si>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</si>
  <si>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</si>
  <si>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</si>
  <si>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</si>
  <si>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</si>
  <si>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</si>
  <si>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</si>
  <si>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</si>
  <si>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</si>
  <si>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</si>
  <si>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</si>
  <si>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</si>
  <si>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</si>
  <si>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</si>
  <si>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</si>
  <si>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</si>
  <si>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</si>
  <si>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</si>
  <si>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</si>
  <si>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</si>
  <si>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</si>
  <si>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</si>
  <si>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</si>
  <si>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</si>
  <si>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</si>
  <si>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</si>
  <si>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</si>
  <si>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</si>
  <si>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</si>
  <si>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</si>
  <si>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</si>
  <si>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</si>
  <si>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</si>
  <si>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</si>
  <si>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</si>
  <si>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</si>
  <si>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</si>
  <si>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</si>
  <si>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</si>
  <si>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</si>
  <si>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</si>
  <si>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</si>
  <si>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</si>
  <si>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</si>
  <si>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</si>
  <si>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</si>
  <si>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</si>
  <si>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</si>
  <si>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</si>
  <si>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</si>
  <si>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</si>
  <si>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</si>
  <si>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</si>
  <si>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</si>
  <si>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</si>
  <si>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</si>
  <si>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</si>
  <si>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</si>
  <si>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</si>
  <si>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</si>
  <si>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</si>
  <si>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</si>
  <si>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</si>
  <si>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</si>
  <si>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</si>
  <si>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</si>
  <si>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</si>
  <si>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</si>
  <si>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</si>
  <si>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</si>
  <si>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</si>
  <si>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</si>
  <si>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</si>
  <si>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</si>
  <si>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</si>
  <si>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</si>
  <si>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</si>
  <si>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</si>
  <si>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</si>
  <si>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</si>
  <si>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</si>
  <si>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</si>
  <si>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</si>
  <si>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</si>
  <si>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</si>
  <si>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</si>
  <si>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</si>
  <si>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</si>
  <si>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</si>
  <si>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</si>
  <si>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</si>
  <si>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</si>
  <si>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</si>
  <si>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</si>
  <si>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</si>
  <si>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</si>
  <si>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</si>
  <si>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</si>
  <si>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</si>
  <si>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</si>
  <si>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</si>
  <si>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</si>
  <si>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</si>
  <si>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</si>
  <si>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</si>
  <si>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</si>
  <si>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</si>
  <si>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</si>
  <si>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</si>
  <si>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</si>
  <si>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</si>
  <si>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</si>
  <si>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</si>
  <si>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</si>
  <si>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</si>
  <si>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</si>
  <si>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</si>
  <si>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</si>
  <si>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</si>
  <si>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</si>
  <si>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</si>
  <si>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</si>
  <si>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</si>
  <si>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</si>
  <si>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</si>
  <si>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</si>
  <si>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</si>
  <si>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</si>
  <si>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</si>
  <si>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</si>
  <si>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</si>
  <si>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</si>
  <si>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</si>
  <si>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</si>
  <si>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</si>
  <si>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</si>
  <si>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</si>
  <si>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</si>
  <si>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</si>
  <si>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</si>
  <si>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</si>
  <si>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</si>
  <si>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</si>
  <si>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</si>
  <si>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</si>
  <si>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</si>
  <si>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</si>
  <si>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</si>
  <si>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</si>
  <si>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</si>
  <si>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</si>
  <si>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</si>
  <si>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</si>
  <si>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</si>
  <si>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</si>
  <si>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</si>
  <si>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</si>
  <si>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</si>
  <si>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</si>
  <si>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</si>
  <si>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</si>
  <si>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</si>
  <si>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</si>
  <si>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</si>
  <si>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</si>
  <si>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</si>
  <si>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</si>
  <si>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</si>
  <si>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</si>
  <si>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</si>
  <si>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</si>
  <si>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</si>
  <si>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</si>
  <si>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</si>
  <si>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</si>
  <si>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</si>
  <si>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</si>
  <si>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</si>
  <si>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</si>
  <si>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</si>
  <si>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</si>
  <si>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</si>
  <si>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</si>
  <si>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</si>
  <si>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</si>
  <si>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</si>
  <si>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</si>
  <si>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</si>
  <si>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</si>
  <si>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</si>
  <si>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</si>
  <si>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</si>
  <si>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</si>
  <si>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</si>
  <si>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</si>
  <si>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</si>
  <si>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</si>
  <si>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</si>
  <si>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</si>
  <si>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</si>
  <si>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</si>
  <si>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</si>
  <si>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</si>
  <si>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</si>
  <si>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</si>
  <si>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</si>
  <si>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</si>
  <si>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</si>
  <si>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</si>
  <si>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</si>
  <si>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</si>
  <si>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</si>
  <si>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</si>
  <si>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</si>
  <si>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</si>
  <si>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</si>
  <si>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</si>
  <si>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</si>
  <si>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</si>
  <si>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</si>
  <si>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</si>
  <si>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</si>
  <si>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</si>
  <si>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</si>
  <si>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</si>
  <si>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</si>
  <si>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</si>
  <si>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</si>
  <si>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</si>
  <si>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</si>
  <si>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</si>
  <si>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</si>
  <si>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</si>
  <si>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</si>
  <si>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</si>
  <si>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</si>
  <si>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</si>
  <si>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</si>
  <si>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</si>
  <si>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</si>
  <si>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</si>
  <si>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</si>
  <si>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</si>
  <si>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</si>
  <si>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</si>
  <si>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</si>
  <si>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</si>
  <si>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</si>
  <si>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</si>
  <si>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</si>
  <si>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</si>
  <si>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</si>
  <si>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</si>
  <si>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</si>
  <si>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</si>
  <si>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</si>
  <si>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</si>
  <si>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</si>
  <si>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</si>
  <si>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</si>
  <si>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</si>
  <si>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</si>
  <si>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</si>
  <si>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</si>
  <si>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</si>
  <si>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</si>
  <si>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</si>
  <si>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</si>
  <si>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</si>
  <si>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</si>
  <si>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</si>
  <si>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</si>
  <si>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</si>
  <si>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</si>
  <si>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</si>
  <si>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</si>
  <si>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</si>
  <si>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</si>
  <si>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</si>
  <si>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</si>
  <si>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</si>
  <si>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</si>
  <si>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</si>
  <si>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</si>
  <si>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</si>
  <si>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</si>
  <si>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</si>
  <si>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</si>
  <si>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</si>
  <si>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</si>
  <si>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</si>
  <si>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</si>
  <si>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</si>
  <si>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</si>
  <si>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</si>
  <si>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</si>
  <si>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</si>
  <si>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</si>
  <si>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</si>
  <si>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</si>
  <si>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</si>
  <si>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</si>
  <si>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</si>
  <si>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</si>
  <si>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</si>
  <si>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</si>
  <si>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</si>
  <si>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</si>
  <si>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</si>
  <si>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</si>
  <si>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</si>
  <si>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</si>
  <si>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</si>
  <si>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</si>
  <si>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</si>
  <si>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</si>
  <si>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</si>
  <si>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</si>
  <si>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</si>
  <si>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</si>
  <si>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</si>
  <si>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</si>
  <si>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</si>
  <si>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</si>
  <si>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</si>
  <si>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</si>
  <si>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</si>
  <si>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</si>
  <si>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</si>
  <si>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</si>
  <si>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</si>
  <si>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</si>
  <si>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</si>
  <si>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</si>
  <si>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</si>
  <si>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</si>
  <si>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</si>
  <si>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</si>
  <si>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</si>
  <si>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</si>
  <si>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</si>
  <si>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</si>
  <si>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</si>
  <si>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</si>
  <si>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</si>
  <si>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</si>
  <si>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</si>
  <si>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</si>
  <si>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</si>
  <si>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</si>
  <si>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</si>
  <si>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</si>
  <si>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</si>
  <si>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</si>
  <si>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</si>
  <si>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</si>
  <si>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</si>
  <si>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</si>
  <si>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</si>
  <si>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</si>
  <si>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</si>
  <si>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</si>
  <si>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</si>
  <si>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</si>
  <si>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</si>
  <si>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</si>
  <si>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</si>
  <si>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</si>
  <si>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</si>
  <si>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</si>
  <si>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</si>
  <si>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</si>
  <si>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</si>
  <si>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</si>
  <si>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</si>
  <si>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</si>
  <si>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</si>
  <si>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</si>
  <si>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</si>
  <si>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</si>
  <si>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</si>
  <si>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</si>
  <si>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</si>
  <si>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</si>
  <si>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</si>
  <si>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</si>
  <si>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</si>
  <si>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</si>
  <si>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</si>
  <si>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</si>
  <si>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</si>
  <si>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</si>
  <si>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</si>
  <si>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</si>
  <si>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</si>
  <si>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</si>
  <si>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</si>
  <si>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</si>
  <si>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</si>
  <si>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</si>
  <si>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</si>
  <si>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</si>
  <si>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</si>
  <si>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</si>
  <si>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</si>
  <si>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</si>
  <si>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</si>
  <si>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</si>
  <si>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</si>
  <si>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</si>
  <si>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</si>
  <si>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</si>
  <si>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</si>
  <si>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</si>
  <si>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</si>
  <si>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</si>
  <si>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</si>
  <si>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</si>
  <si>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</si>
  <si>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</si>
  <si>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</si>
  <si>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</si>
  <si>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</si>
  <si>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</si>
  <si>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</si>
  <si>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</si>
  <si>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</si>
  <si>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</si>
  <si>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</si>
  <si>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</si>
  <si>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</si>
  <si>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</si>
  <si>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</si>
  <si>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</si>
  <si>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</si>
  <si>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</si>
  <si>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</si>
  <si>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</si>
  <si>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</si>
  <si>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</si>
  <si>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</si>
  <si>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</si>
  <si>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</si>
  <si>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</si>
  <si>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</si>
  <si>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</si>
  <si>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</si>
  <si>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</si>
  <si>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</si>
  <si>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</si>
  <si>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</si>
  <si>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</si>
  <si>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</si>
  <si>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</si>
  <si>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</si>
  <si>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</si>
  <si>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</si>
  <si>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</si>
  <si>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</si>
  <si>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</si>
  <si>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</si>
  <si>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</si>
  <si>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</si>
  <si>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</si>
  <si>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</si>
  <si>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</si>
  <si>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</si>
  <si>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</si>
  <si>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</si>
  <si>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</si>
  <si>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</si>
  <si>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</si>
  <si>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</si>
  <si>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</si>
  <si>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</si>
  <si>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</si>
  <si>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</si>
  <si>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</si>
  <si>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</si>
  <si>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</si>
  <si>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</si>
  <si>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</si>
  <si>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</si>
  <si>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</si>
  <si>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</si>
  <si>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</si>
  <si>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</si>
  <si>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</si>
  <si>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</si>
  <si>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</si>
  <si>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</si>
  <si>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</si>
  <si>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</si>
  <si>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</si>
  <si>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</si>
  <si>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</si>
  <si>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</si>
  <si>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</si>
  <si>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</si>
  <si>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</si>
  <si>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</si>
  <si>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</si>
  <si>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</si>
  <si>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</si>
  <si>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</si>
  <si>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</si>
  <si>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</si>
  <si>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</si>
  <si>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</si>
  <si>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</si>
  <si>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</si>
  <si>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</si>
  <si>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</si>
  <si>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</si>
  <si>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</si>
  <si>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</si>
  <si>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</si>
  <si>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</si>
  <si>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</si>
  <si>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</si>
  <si>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</si>
  <si>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</si>
  <si>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</si>
  <si>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</si>
  <si>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</si>
  <si>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</si>
  <si>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</si>
  <si>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</si>
  <si>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</si>
  <si>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</si>
  <si>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</si>
  <si>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</si>
  <si>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</si>
  <si>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</si>
  <si>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</si>
  <si>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</si>
  <si>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</si>
  <si>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</si>
  <si>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</si>
  <si>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</si>
  <si>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</si>
  <si>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</si>
  <si>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</si>
  <si>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</si>
  <si>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</si>
  <si>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</si>
  <si>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</si>
  <si>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</si>
  <si>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</si>
  <si>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</si>
  <si>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</si>
  <si>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</si>
  <si>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</si>
  <si>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</si>
  <si>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</si>
  <si>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</si>
  <si>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</si>
  <si>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</si>
  <si>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</si>
  <si>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</si>
  <si>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</si>
  <si>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</si>
  <si>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</si>
  <si>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</si>
  <si>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</si>
  <si>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</si>
  <si>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</si>
  <si>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</si>
  <si>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</si>
  <si>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</si>
  <si>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</si>
  <si>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</si>
  <si>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</si>
  <si>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</si>
  <si>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</si>
  <si>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</si>
  <si>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</si>
  <si>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</si>
  <si>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</si>
  <si>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</si>
  <si>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</si>
  <si>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</si>
  <si>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</si>
  <si>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</si>
  <si>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</si>
  <si>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</si>
  <si>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</si>
  <si>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</si>
  <si>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</si>
  <si>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</si>
  <si>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</si>
  <si>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</si>
  <si>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</si>
  <si>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</si>
  <si>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</si>
  <si>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</si>
  <si>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</si>
  <si>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</si>
  <si>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</si>
  <si>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</si>
  <si>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</si>
  <si>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</si>
  <si>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</si>
  <si>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</si>
  <si>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</si>
  <si>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</si>
  <si>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</si>
  <si>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</si>
  <si>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</si>
  <si>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</si>
  <si>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</si>
  <si>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</si>
  <si>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</si>
  <si>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</si>
  <si>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</si>
  <si>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</si>
  <si>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</si>
  <si>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</si>
  <si>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</si>
  <si>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</si>
  <si>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</si>
  <si>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</si>
  <si>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</si>
  <si>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</si>
  <si>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</si>
  <si>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</si>
  <si>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</si>
  <si>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</si>
  <si>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</si>
  <si>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</si>
  <si>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</si>
  <si>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</si>
  <si>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</si>
  <si>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</si>
  <si>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</si>
  <si>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</si>
  <si>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</si>
  <si>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</si>
  <si>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</si>
  <si>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</si>
  <si>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</si>
  <si>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</si>
  <si>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</si>
  <si>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</si>
  <si>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</si>
  <si>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</si>
  <si>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</si>
  <si>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</si>
  <si>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</si>
  <si>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</si>
  <si>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</si>
  <si>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</si>
  <si>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</si>
  <si>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</si>
  <si>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</si>
  <si>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</si>
  <si>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</si>
  <si>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</si>
  <si>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</si>
  <si>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</si>
  <si>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</si>
  <si>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</si>
  <si>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</si>
  <si>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</si>
  <si>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</si>
  <si>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</si>
  <si>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</si>
  <si>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</si>
  <si>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</si>
  <si>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</si>
  <si>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</si>
  <si>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</si>
  <si>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</si>
  <si>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</si>
  <si>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</si>
  <si>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</si>
  <si>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</si>
  <si>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</si>
  <si>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</si>
  <si>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</si>
  <si>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</si>
  <si>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</si>
  <si>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</si>
  <si>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</si>
  <si>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</si>
  <si>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</si>
  <si>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</si>
  <si>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</si>
  <si>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</si>
  <si>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</si>
  <si>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</si>
  <si>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</si>
  <si>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</si>
  <si>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</si>
  <si>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</si>
  <si>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</si>
  <si>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</si>
  <si>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</si>
  <si>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</si>
  <si>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</si>
  <si>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</si>
  <si>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</si>
  <si>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</si>
  <si>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</si>
  <si>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</si>
  <si>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</si>
  <si>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</si>
  <si>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</si>
  <si>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</si>
  <si>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</si>
  <si>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</si>
  <si>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</si>
  <si>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</si>
  <si>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</si>
  <si>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</si>
  <si>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</si>
  <si>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</si>
  <si>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</si>
  <si>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</si>
  <si>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</si>
  <si>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</si>
  <si>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</si>
  <si>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</si>
  <si>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</si>
  <si>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</si>
  <si>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</si>
  <si>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</si>
  <si>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</si>
  <si>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</si>
  <si>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</si>
  <si>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</si>
  <si>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</si>
  <si>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</si>
  <si>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</si>
  <si>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</si>
  <si>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</si>
  <si>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</si>
  <si>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</si>
  <si>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</si>
  <si>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</si>
  <si>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</si>
  <si>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</si>
  <si>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</si>
  <si>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</si>
  <si>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</si>
  <si>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</si>
  <si>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</si>
  <si>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</si>
  <si>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</si>
  <si>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</si>
  <si>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</si>
  <si>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</si>
  <si>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</si>
  <si>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</si>
  <si>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</si>
  <si>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</si>
  <si>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</si>
  <si>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</si>
  <si>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</si>
  <si>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</si>
  <si>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</si>
  <si>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</si>
  <si>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</si>
  <si>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</si>
  <si>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</si>
  <si>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</si>
  <si>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</si>
  <si>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</si>
  <si>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</si>
  <si>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</si>
  <si>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</si>
  <si>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</si>
  <si>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</si>
  <si>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</si>
  <si>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</si>
  <si>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</si>
  <si>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</si>
  <si>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</si>
  <si>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</si>
  <si>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</si>
  <si>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</si>
  <si>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</si>
  <si>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</si>
  <si>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</si>
  <si>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</si>
  <si>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</si>
  <si>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</si>
  <si>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</si>
  <si>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</si>
  <si>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</si>
  <si>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</si>
  <si>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</si>
  <si>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</si>
  <si>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</si>
  <si>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</si>
  <si>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</si>
  <si>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</si>
  <si>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</si>
  <si>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</si>
  <si>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</si>
  <si>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</si>
  <si>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</si>
  <si>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</si>
  <si>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</si>
  <si>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</si>
  <si>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</si>
  <si>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</si>
  <si>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</si>
  <si>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</si>
  <si>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</si>
  <si>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</si>
  <si>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</si>
  <si>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</si>
  <si>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</si>
  <si>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</si>
  <si>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</si>
  <si>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</si>
  <si>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</si>
  <si>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</si>
  <si>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</si>
  <si>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</si>
  <si>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</si>
  <si>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</si>
  <si>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</si>
  <si>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</si>
  <si>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</si>
  <si>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</si>
  <si>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</si>
  <si>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</si>
  <si>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</si>
  <si>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</si>
  <si>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</si>
  <si>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</si>
  <si>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</si>
  <si>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</si>
  <si>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</si>
  <si>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</si>
  <si>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</si>
  <si>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</si>
  <si>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</si>
  <si>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</si>
  <si>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</si>
  <si>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</si>
  <si>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</si>
  <si>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</si>
  <si>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</si>
  <si>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</si>
  <si>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</si>
  <si>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</si>
  <si>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</si>
  <si>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</si>
  <si>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</si>
  <si>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</si>
  <si>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</si>
  <si>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</si>
  <si>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</si>
  <si>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</si>
  <si>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</si>
  <si>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</si>
  <si>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</si>
  <si>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</si>
  <si>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</si>
  <si>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</si>
  <si>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</si>
  <si>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</si>
  <si>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</si>
  <si>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</si>
  <si>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</si>
  <si>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</si>
  <si>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</si>
  <si>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</si>
  <si>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</si>
  <si>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</si>
  <si>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</si>
  <si>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</si>
  <si>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</si>
  <si>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</si>
  <si>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</si>
  <si>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</si>
  <si>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</si>
  <si>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</si>
  <si>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</si>
  <si>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</si>
  <si>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</si>
  <si>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</si>
  <si>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</si>
  <si>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</si>
  <si>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</si>
  <si>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</si>
  <si>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</si>
  <si>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</si>
  <si>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</si>
  <si>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</si>
  <si>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</si>
  <si>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</si>
  <si>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</si>
  <si>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</si>
  <si>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</si>
  <si>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</si>
  <si>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</si>
  <si>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</si>
  <si>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</si>
  <si>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</si>
  <si>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</si>
  <si>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</si>
  <si>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</si>
  <si>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</si>
  <si>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</si>
  <si>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</si>
  <si>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</si>
  <si>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</si>
  <si>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</si>
  <si>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</si>
  <si>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</si>
  <si>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</si>
  <si>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</si>
  <si>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</si>
  <si>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</si>
  <si>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</si>
  <si>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</si>
  <si>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</si>
  <si>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</si>
  <si>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</si>
  <si>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</si>
  <si>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</si>
  <si>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</si>
  <si>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</si>
  <si>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</si>
  <si>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</si>
  <si>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</si>
  <si>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</si>
  <si>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</si>
  <si>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</si>
  <si>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</si>
  <si>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</si>
  <si>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</si>
  <si>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</si>
  <si>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</si>
  <si>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</si>
  <si>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</si>
  <si>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</si>
  <si>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</si>
  <si>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</si>
  <si>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</si>
  <si>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</si>
  <si>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</si>
  <si>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</si>
  <si>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</si>
  <si>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</si>
  <si>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</si>
  <si>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</si>
  <si>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</si>
  <si>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</si>
  <si>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</si>
  <si>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</si>
  <si>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</si>
  <si>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</si>
  <si>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</si>
  <si>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</si>
  <si>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</si>
  <si>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</si>
  <si>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</si>
  <si>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</si>
  <si>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</si>
  <si>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</si>
  <si>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</si>
  <si>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</si>
  <si>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</si>
  <si>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</si>
  <si>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</si>
  <si>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</si>
  <si>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</si>
  <si>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</si>
  <si>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</si>
  <si>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</si>
  <si>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</si>
  <si>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</si>
  <si>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</si>
  <si>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</si>
  <si>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</si>
  <si>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</si>
  <si>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</si>
  <si>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</si>
  <si>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</si>
  <si>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</si>
  <si>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</si>
  <si>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</si>
  <si>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</si>
  <si>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</si>
  <si>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</si>
  <si>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</si>
  <si>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</si>
  <si>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</si>
  <si>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</si>
  <si>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</si>
  <si>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</si>
  <si>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</si>
  <si>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</si>
  <si>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</si>
  <si>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</si>
  <si>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</si>
  <si>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</si>
  <si>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</si>
  <si>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</si>
  <si>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</si>
  <si>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</si>
  <si>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</si>
  <si>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</si>
  <si>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</si>
  <si>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</si>
  <si>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</si>
  <si>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</si>
  <si>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</si>
  <si>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</si>
  <si>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</si>
  <si>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</si>
  <si>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</si>
  <si>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</si>
  <si>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</si>
  <si>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</si>
  <si>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</si>
  <si>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</si>
  <si>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</si>
  <si>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</si>
  <si>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</si>
  <si>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</si>
  <si>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</si>
  <si>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</si>
  <si>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</si>
  <si>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</si>
  <si>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</si>
  <si>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</si>
  <si>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</si>
  <si>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</si>
  <si>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</si>
  <si>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</si>
  <si>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</si>
  <si>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</si>
  <si>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</si>
  <si>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</si>
  <si>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</si>
  <si>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</si>
  <si>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</si>
  <si>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</si>
  <si>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</si>
  <si>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</si>
  <si>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</si>
  <si>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</si>
  <si>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</si>
  <si>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</si>
  <si>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</si>
  <si>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</si>
  <si>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</si>
  <si>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</si>
  <si>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</si>
  <si>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</si>
  <si>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</si>
  <si>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</si>
  <si>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</si>
  <si>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</si>
  <si>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</si>
  <si>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</si>
  <si>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</si>
  <si>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</si>
  <si>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</si>
  <si>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</si>
  <si>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</si>
  <si>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</si>
  <si>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</si>
  <si>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</si>
  <si>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</si>
  <si>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</si>
  <si>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</si>
  <si>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</si>
  <si>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</si>
  <si>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</si>
  <si>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</si>
  <si>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</si>
  <si>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</si>
  <si>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</si>
  <si>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</si>
  <si>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</si>
  <si>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</si>
  <si>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</si>
  <si>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</si>
  <si>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</si>
  <si>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</si>
  <si>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</si>
  <si>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</si>
  <si>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</si>
  <si>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</si>
  <si>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</si>
  <si>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</si>
  <si>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</si>
  <si>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</si>
  <si>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</si>
  <si>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</si>
  <si>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</si>
  <si>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</si>
  <si>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</si>
  <si>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</si>
  <si>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</si>
  <si>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</si>
  <si>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</si>
  <si>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</si>
  <si>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</si>
  <si>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</si>
  <si>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</si>
  <si>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</si>
  <si>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</si>
  <si>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</si>
  <si>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</si>
  <si>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</si>
  <si>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</si>
  <si>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</si>
  <si>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</si>
  <si>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</si>
  <si>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</si>
  <si>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</si>
  <si>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</si>
  <si>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</si>
  <si>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</si>
  <si>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</si>
  <si>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</si>
  <si>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</si>
  <si>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</si>
  <si>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</si>
  <si>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</si>
  <si>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</si>
  <si>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</si>
  <si>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</si>
  <si>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</si>
  <si>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</si>
  <si>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</si>
  <si>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</si>
  <si>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</si>
  <si>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</si>
  <si>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</si>
  <si>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</si>
  <si>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</si>
  <si>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</si>
  <si>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</si>
  <si>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</si>
  <si>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</si>
  <si>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</si>
  <si>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</si>
  <si>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</si>
  <si>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</si>
  <si>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</si>
  <si>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</si>
  <si>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</si>
  <si>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</si>
  <si>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</si>
  <si>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</si>
  <si>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</si>
  <si>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</si>
  <si>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</si>
  <si>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</si>
  <si>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</si>
  <si>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</si>
  <si>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</si>
  <si>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</si>
  <si>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</si>
  <si>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</si>
  <si>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</si>
  <si>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</si>
  <si>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</si>
  <si>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</si>
  <si>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</si>
  <si>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</si>
  <si>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</si>
  <si>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</si>
  <si>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</si>
  <si>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</si>
  <si>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</si>
  <si>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</si>
  <si>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</si>
  <si>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</si>
  <si>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</si>
  <si>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</si>
  <si>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</si>
  <si>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</si>
  <si>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</si>
  <si>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</si>
  <si>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</si>
  <si>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</si>
  <si>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</si>
  <si>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</si>
  <si>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</si>
  <si>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</si>
  <si>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</si>
  <si>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</si>
  <si>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</si>
  <si>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</si>
  <si>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</si>
  <si>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</si>
  <si>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</si>
  <si>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</si>
  <si>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</si>
  <si>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</si>
  <si>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</si>
  <si>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</si>
  <si>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</si>
  <si>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</si>
  <si>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</si>
  <si>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</si>
  <si>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</si>
  <si>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</si>
  <si>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</si>
  <si>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</si>
  <si>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</si>
  <si>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</si>
  <si>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</si>
  <si>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</si>
  <si>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</si>
  <si>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</si>
  <si>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</si>
  <si>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</si>
  <si>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</si>
  <si>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</si>
  <si>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</si>
  <si>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</si>
  <si>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</si>
  <si>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</si>
  <si>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</si>
  <si>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</si>
  <si>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</si>
  <si>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</si>
  <si>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</si>
  <si>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</si>
  <si>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</si>
  <si>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</si>
  <si>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</si>
  <si>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</si>
  <si>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</si>
  <si>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</si>
  <si>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</si>
  <si>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</si>
  <si>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</si>
  <si>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</si>
  <si>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</si>
  <si>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</si>
  <si>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</si>
  <si>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</si>
  <si>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</si>
  <si>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</si>
  <si>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</si>
  <si>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</si>
  <si>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</si>
  <si>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</si>
  <si>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</si>
  <si>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</si>
  <si>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</si>
  <si>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</si>
  <si>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</si>
  <si>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</si>
  <si>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</si>
  <si>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</si>
  <si>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</si>
  <si>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</si>
  <si>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</si>
  <si>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</si>
  <si>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</si>
  <si>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</si>
  <si>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</si>
  <si>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</si>
  <si>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</si>
  <si>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</si>
  <si>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</si>
  <si>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</si>
  <si>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</si>
  <si>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</si>
  <si>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</si>
  <si>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</si>
  <si>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</si>
  <si>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</si>
  <si>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</si>
  <si>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</si>
  <si>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</si>
  <si>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</si>
  <si>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</si>
  <si>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</si>
  <si>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</si>
  <si>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</si>
  <si>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</si>
  <si>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</si>
  <si>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</si>
  <si>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</si>
  <si>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</si>
  <si>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</si>
  <si>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</si>
  <si>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</si>
  <si>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</si>
  <si>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</si>
  <si>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</si>
  <si>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</si>
  <si>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</si>
  <si>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</si>
  <si>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</si>
  <si>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</si>
  <si>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</si>
  <si>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</si>
  <si>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</si>
  <si>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</si>
  <si>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</si>
  <si>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</si>
  <si>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</si>
  <si>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</si>
  <si>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</si>
  <si>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</si>
  <si>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</si>
  <si>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</si>
  <si>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</si>
  <si>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</si>
  <si>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</si>
  <si>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</si>
  <si>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</si>
  <si>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</si>
  <si>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</si>
  <si>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</si>
  <si>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</si>
  <si>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</si>
  <si>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</si>
  <si>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</si>
  <si>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</si>
  <si>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</si>
  <si>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</si>
  <si>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</si>
  <si>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</si>
  <si>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</si>
  <si>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</si>
  <si>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</si>
  <si>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</si>
  <si>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</si>
  <si>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</si>
  <si>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</si>
  <si>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</si>
  <si>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</si>
  <si>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</si>
  <si>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</si>
  <si>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</si>
  <si>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</si>
  <si>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</si>
  <si>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</si>
  <si>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</si>
  <si>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</si>
  <si>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</si>
  <si>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</si>
  <si>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</si>
  <si>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</si>
  <si>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</si>
  <si>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</si>
  <si>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</si>
  <si>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</si>
  <si>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</si>
  <si>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</si>
  <si>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</si>
  <si>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</si>
  <si>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</si>
  <si>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</si>
  <si>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</si>
  <si>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</si>
  <si>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</si>
  <si>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</si>
  <si>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</si>
  <si>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</si>
  <si>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</si>
  <si>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</si>
  <si>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</si>
  <si>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</si>
  <si>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</si>
  <si>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</si>
  <si>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</si>
  <si>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</si>
  <si>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</si>
  <si>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</si>
  <si>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</si>
  <si>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</si>
  <si>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</si>
  <si>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</si>
  <si>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</si>
  <si>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</si>
  <si>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</si>
  <si>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</si>
  <si>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</si>
  <si>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</si>
  <si>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</si>
  <si>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</si>
  <si>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</si>
  <si>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</si>
  <si>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</si>
  <si>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</si>
  <si>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</si>
  <si>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</si>
  <si>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</si>
  <si>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</si>
  <si>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</si>
  <si>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</si>
  <si>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</si>
  <si>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</si>
  <si>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</si>
  <si>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</si>
  <si>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</si>
  <si>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</si>
  <si>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</si>
  <si>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</si>
  <si>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</si>
  <si>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</si>
  <si>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</si>
  <si>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</si>
  <si>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</si>
  <si>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</si>
  <si>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</si>
  <si>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</si>
  <si>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</si>
  <si>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</si>
  <si>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</si>
  <si>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</si>
  <si>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</si>
  <si>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</si>
  <si>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</si>
  <si>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</si>
  <si>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</si>
  <si>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</si>
  <si>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</si>
  <si>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</si>
  <si>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</si>
  <si>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</si>
  <si>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</si>
  <si>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</si>
  <si>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</si>
  <si>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</si>
  <si>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</si>
  <si>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</si>
  <si>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</si>
  <si>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</si>
  <si>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</si>
  <si>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</si>
  <si>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</si>
  <si>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</si>
  <si>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</si>
  <si>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</si>
  <si>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</si>
  <si>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</si>
  <si>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</si>
  <si>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</si>
  <si>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</si>
  <si>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</si>
  <si>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</si>
  <si>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</si>
  <si>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</si>
  <si>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</si>
  <si>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</si>
  <si>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</si>
  <si>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</si>
  <si>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</si>
  <si>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</si>
  <si>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</si>
  <si>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</si>
  <si>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</si>
  <si>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</si>
  <si>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</si>
  <si>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</si>
  <si>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</si>
  <si>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</si>
  <si>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</si>
  <si>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</si>
  <si>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</si>
  <si>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</si>
  <si>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</si>
  <si>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</si>
  <si>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</si>
  <si>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</si>
  <si>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</si>
  <si>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</si>
  <si>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</si>
  <si>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</si>
  <si>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</si>
  <si>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</si>
  <si>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</si>
  <si>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</si>
  <si>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</si>
  <si>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</si>
  <si>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</si>
  <si>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</si>
  <si>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</si>
  <si>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</si>
  <si>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</si>
  <si>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</si>
  <si>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</si>
  <si>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</si>
  <si>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</si>
  <si>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</si>
  <si>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</si>
  <si>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</si>
  <si>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</si>
  <si>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</si>
  <si>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</si>
  <si>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</si>
  <si>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</si>
  <si>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</si>
  <si>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</si>
  <si>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</si>
  <si>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</si>
  <si>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</si>
  <si>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</si>
  <si>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</si>
  <si>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</si>
  <si>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</si>
  <si>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</si>
  <si>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</si>
  <si>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</si>
  <si>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</si>
  <si>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</si>
  <si>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</si>
  <si>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</si>
  <si>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</si>
  <si>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</si>
  <si>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</si>
  <si>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</si>
  <si>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</si>
  <si>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</si>
  <si>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</si>
  <si>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</si>
  <si>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</si>
  <si>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</si>
  <si>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</si>
  <si>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</si>
  <si>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</si>
  <si>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</si>
  <si>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</si>
  <si>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</si>
  <si>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</si>
  <si>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</si>
  <si>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</si>
  <si>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</si>
  <si>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</si>
  <si>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</si>
  <si>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</si>
  <si>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</si>
  <si>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</si>
  <si>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</si>
  <si>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</si>
  <si>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</si>
  <si>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</si>
  <si>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</si>
  <si>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</si>
  <si>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</si>
  <si>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</si>
  <si>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</si>
  <si>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</si>
  <si>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</si>
  <si>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</si>
  <si>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</si>
  <si>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</si>
  <si>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</si>
  <si>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</si>
  <si>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</si>
  <si>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</si>
  <si>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</si>
  <si>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</si>
  <si>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</si>
  <si>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</si>
  <si>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</si>
  <si>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</si>
  <si>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</si>
  <si>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</si>
  <si>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</si>
  <si>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</si>
  <si>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</si>
  <si>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</si>
  <si>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</si>
  <si>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</si>
  <si>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</si>
  <si>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</si>
  <si>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</si>
  <si>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</si>
  <si>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</si>
  <si>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</si>
  <si>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</si>
  <si>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</si>
  <si>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</si>
  <si>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</si>
  <si>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</si>
  <si>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</si>
  <si>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</si>
  <si>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</si>
  <si>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</si>
  <si>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</si>
  <si>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</si>
  <si>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</si>
  <si>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</si>
  <si>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</si>
  <si>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</si>
  <si>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</si>
  <si>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</si>
  <si>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</si>
  <si>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</si>
  <si>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</si>
  <si>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</si>
  <si>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</si>
  <si>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</si>
  <si>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</si>
  <si>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</si>
  <si>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</si>
  <si>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</si>
  <si>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</si>
  <si>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</si>
  <si>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</si>
  <si>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</si>
  <si>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</si>
  <si>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</si>
  <si>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</si>
  <si>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</si>
  <si>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</si>
  <si>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</si>
  <si>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</si>
  <si>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</si>
  <si>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</si>
  <si>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</si>
  <si>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</si>
  <si>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</si>
  <si>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</si>
  <si>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</si>
  <si>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</si>
  <si>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</si>
  <si>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</si>
  <si>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</si>
  <si>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</si>
  <si>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</si>
  <si>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</si>
  <si>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</si>
  <si>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</si>
  <si>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</si>
  <si>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</si>
  <si>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</si>
  <si>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</si>
  <si>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</si>
  <si>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</si>
  <si>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</si>
  <si>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</si>
  <si>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</si>
  <si>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</si>
  <si>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</si>
  <si>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</si>
  <si>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</si>
  <si>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</si>
  <si>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</si>
  <si>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</si>
  <si>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</si>
  <si>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</si>
  <si>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</si>
  <si>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</si>
  <si>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</si>
  <si>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</si>
  <si>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</si>
  <si>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</si>
  <si>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</si>
  <si>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</si>
  <si>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</si>
  <si>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</si>
  <si>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</si>
  <si>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</si>
  <si>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</si>
  <si>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</si>
  <si>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</si>
  <si>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</si>
  <si>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</si>
  <si>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</si>
  <si>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</si>
  <si>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</si>
  <si>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</si>
  <si>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</si>
  <si>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</si>
  <si>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</si>
  <si>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</si>
  <si>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</si>
  <si>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</si>
  <si>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</si>
  <si>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</si>
  <si>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</si>
  <si>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</si>
  <si>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</si>
  <si>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</si>
  <si>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</si>
  <si>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</si>
  <si>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</si>
  <si>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</si>
  <si>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</si>
  <si>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</si>
  <si>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</si>
  <si>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</si>
  <si>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</si>
  <si>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</si>
  <si>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</si>
  <si>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</si>
  <si>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</si>
  <si>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</si>
  <si>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</si>
  <si>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</si>
  <si>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</si>
  <si>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</si>
  <si>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</si>
  <si>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</si>
  <si>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</si>
  <si>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</si>
  <si>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</si>
  <si>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</si>
  <si>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</si>
  <si>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</si>
  <si>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</si>
  <si>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</si>
  <si>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</si>
  <si>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</si>
  <si>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</si>
  <si>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</si>
  <si>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</si>
  <si>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</si>
  <si>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</si>
  <si>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</si>
  <si>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</si>
  <si>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</si>
  <si>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</si>
  <si>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</si>
  <si>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</si>
  <si>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</si>
  <si>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</si>
  <si>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</si>
  <si>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</si>
  <si>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</si>
  <si>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</si>
  <si>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</si>
  <si>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</si>
  <si>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</si>
  <si>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</si>
  <si>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</si>
  <si>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</si>
  <si>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</si>
  <si>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</si>
  <si>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</si>
  <si>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</si>
  <si>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</si>
  <si>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</si>
  <si>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</si>
  <si>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</si>
  <si>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</si>
  <si>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</si>
  <si>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</si>
  <si>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</si>
  <si>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</si>
  <si>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</si>
  <si>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</si>
  <si>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</si>
  <si>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</si>
  <si>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</si>
  <si>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</si>
  <si>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</si>
  <si>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</si>
  <si>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</si>
  <si>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</si>
  <si>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</si>
  <si>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</si>
  <si>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</si>
  <si>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</si>
  <si>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</si>
  <si>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</si>
  <si>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</si>
  <si>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</si>
  <si>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</si>
  <si>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</si>
  <si>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</si>
  <si>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</si>
  <si>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</si>
  <si>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</si>
  <si>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</si>
  <si>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</si>
  <si>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</si>
  <si>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</si>
  <si>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</si>
  <si>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</si>
  <si>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</si>
  <si>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</si>
  <si>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</si>
  <si>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</si>
  <si>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</si>
  <si>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</si>
  <si>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</si>
  <si>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</si>
  <si>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</si>
  <si>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</si>
  <si>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</si>
  <si>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</si>
  <si>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</si>
  <si>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</si>
  <si>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</si>
  <si>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</si>
  <si>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</si>
  <si>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</si>
  <si>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</si>
  <si>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</si>
  <si>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</si>
  <si>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</si>
  <si>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</si>
  <si>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</si>
  <si>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</si>
  <si>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</si>
  <si>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</si>
  <si>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</si>
  <si>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</si>
  <si>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</si>
  <si>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</si>
  <si>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</si>
  <si>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</si>
  <si>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</si>
  <si>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</si>
  <si>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</si>
  <si>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</si>
  <si>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</si>
  <si>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</si>
  <si>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</si>
  <si>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</si>
  <si>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</si>
  <si>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</si>
  <si>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</si>
  <si>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</si>
  <si>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</si>
  <si>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</si>
  <si>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</si>
  <si>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</si>
  <si>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</si>
  <si>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</si>
  <si>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</si>
  <si>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</si>
  <si>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</si>
  <si>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</si>
  <si>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</si>
  <si>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</si>
  <si>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</si>
  <si>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</si>
  <si>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</si>
  <si>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</si>
  <si>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</si>
  <si>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</si>
  <si>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</si>
  <si>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</si>
  <si>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</si>
  <si>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</si>
  <si>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</si>
  <si>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</si>
  <si>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</si>
  <si>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</si>
  <si>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</si>
  <si>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</si>
  <si>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</si>
  <si>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</si>
  <si>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</si>
  <si>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</si>
  <si>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</si>
  <si>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</si>
  <si>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</si>
  <si>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</si>
  <si>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</si>
  <si>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</si>
  <si>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</si>
  <si>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</si>
  <si>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</si>
  <si>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</si>
  <si>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</si>
  <si>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</si>
  <si>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</si>
  <si>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</si>
  <si>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</si>
  <si>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</si>
  <si>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</si>
  <si>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</si>
  <si>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</si>
  <si>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</si>
  <si>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</si>
  <si>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</si>
  <si>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</si>
  <si>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</si>
  <si>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</si>
  <si>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</si>
  <si>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</si>
  <si>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</si>
  <si>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</si>
  <si>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</si>
  <si>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</si>
  <si>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</si>
  <si>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</si>
  <si>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</si>
  <si>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</si>
  <si>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</si>
  <si>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</si>
  <si>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</si>
  <si>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</si>
  <si>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</si>
  <si>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</si>
  <si>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</si>
  <si>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</si>
  <si>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</si>
  <si>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</si>
  <si>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</si>
  <si>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</si>
  <si>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</si>
  <si>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</si>
  <si>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</si>
  <si>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</si>
  <si>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</si>
  <si>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</si>
  <si>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</si>
  <si>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</si>
  <si>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</si>
  <si>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</si>
  <si>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</si>
  <si>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</si>
  <si>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</si>
  <si>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</si>
  <si>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</si>
  <si>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</si>
  <si>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</si>
  <si>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</si>
  <si>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</si>
  <si>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</si>
  <si>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</si>
  <si>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</si>
  <si>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</si>
  <si>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</si>
  <si>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</si>
  <si>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</si>
  <si>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</si>
  <si>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</si>
  <si>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</si>
  <si>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</si>
  <si>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</si>
  <si>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</si>
  <si>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</si>
  <si>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</si>
  <si>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</si>
  <si>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</si>
  <si>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</si>
  <si>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</si>
  <si>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</si>
  <si>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</si>
  <si>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</si>
  <si>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</si>
  <si>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</si>
  <si>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</si>
  <si>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</si>
  <si>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</si>
  <si>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</si>
  <si>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</si>
  <si>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</si>
  <si>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</si>
  <si>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</si>
  <si>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</si>
  <si>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</si>
  <si>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</si>
  <si>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</si>
  <si>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</si>
  <si>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</si>
  <si>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</si>
  <si>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</si>
  <si>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</si>
  <si>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</si>
  <si>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</si>
  <si>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</si>
  <si>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</si>
  <si>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</si>
  <si>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</si>
  <si>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</si>
  <si>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</si>
  <si>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</si>
  <si>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</si>
  <si>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</si>
  <si>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</si>
  <si>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</si>
  <si>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</si>
  <si>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</si>
  <si>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</si>
  <si>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</si>
  <si>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</si>
  <si>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</si>
  <si>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</si>
  <si>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</si>
  <si>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</si>
  <si>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</si>
  <si>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</si>
  <si>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</si>
  <si>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</si>
  <si>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</si>
  <si>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</si>
  <si>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</si>
  <si>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</si>
  <si>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</si>
  <si>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</si>
  <si>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</si>
  <si>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</si>
  <si>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</si>
  <si>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</si>
  <si>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</si>
  <si>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</si>
  <si>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</si>
  <si>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</si>
  <si>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</si>
  <si>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</si>
  <si>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</si>
  <si>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</si>
  <si>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</si>
  <si>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</si>
  <si>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</si>
  <si>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</si>
  <si>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</si>
  <si>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</si>
  <si>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</si>
  <si>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</si>
  <si>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</si>
  <si>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</si>
  <si>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</si>
  <si>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</si>
  <si>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</si>
  <si>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</si>
  <si>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</si>
  <si>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</si>
  <si>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</si>
  <si>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</si>
  <si>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</si>
  <si>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</si>
  <si>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</si>
  <si>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</si>
  <si>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</si>
  <si>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</si>
  <si>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</si>
  <si>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</si>
  <si>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</si>
  <si>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</si>
  <si>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</si>
  <si>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</si>
  <si>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</si>
  <si>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</si>
  <si>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</si>
  <si>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</si>
  <si>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</si>
  <si>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</si>
  <si>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</si>
  <si>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</si>
  <si>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</si>
  <si>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</si>
  <si>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</si>
  <si>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</si>
  <si>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</si>
  <si>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</si>
  <si>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</si>
  <si>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</si>
  <si>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</si>
  <si>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</si>
  <si>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</si>
  <si>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</si>
  <si>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</si>
  <si>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</si>
  <si>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</si>
  <si>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</si>
  <si>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</si>
  <si>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</si>
  <si>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</si>
  <si>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</si>
  <si>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</si>
  <si>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</si>
  <si>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</si>
  <si>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</si>
  <si>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</si>
  <si>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</si>
  <si>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</si>
  <si>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</si>
  <si>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</si>
  <si>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</si>
  <si>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</si>
  <si>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</si>
  <si>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</si>
  <si>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</si>
  <si>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</si>
  <si>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</si>
  <si>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</si>
  <si>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</si>
  <si>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</si>
  <si>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</si>
  <si>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</si>
  <si>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</si>
  <si>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</si>
  <si>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</si>
  <si>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</si>
  <si>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</si>
  <si>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</si>
  <si>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</si>
  <si>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</si>
  <si>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</si>
  <si>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</si>
  <si>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</si>
  <si>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</si>
  <si>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</si>
  <si>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</si>
  <si>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</si>
  <si>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</si>
  <si>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</si>
  <si>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</si>
  <si>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</si>
  <si>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</si>
  <si>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</si>
  <si>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</si>
  <si>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</si>
  <si>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</si>
  <si>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</si>
  <si>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</si>
  <si>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</si>
  <si>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</si>
  <si>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</si>
  <si>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</si>
  <si>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</si>
  <si>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</si>
  <si>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</si>
  <si>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</si>
  <si>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</si>
  <si>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</si>
  <si>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</si>
  <si>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</si>
  <si>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</si>
  <si>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</si>
  <si>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</si>
  <si>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</si>
  <si>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</si>
  <si>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</si>
  <si>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</si>
  <si>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</si>
  <si>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</si>
  <si>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</si>
  <si>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</si>
  <si>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</si>
  <si>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</si>
  <si>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</si>
  <si>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</si>
  <si>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</si>
  <si>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</si>
  <si>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</si>
  <si>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</si>
  <si>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</si>
  <si>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</si>
  <si>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</si>
  <si>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</si>
  <si>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</si>
  <si>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</si>
  <si>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</si>
  <si>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</si>
  <si>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</si>
  <si>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</si>
  <si>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</si>
  <si>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</si>
  <si>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</si>
  <si>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</si>
  <si>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</si>
  <si>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</si>
  <si>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</si>
  <si>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</si>
  <si>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</si>
  <si>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</si>
  <si>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</si>
  <si>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</si>
  <si>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</si>
  <si>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</si>
  <si>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</si>
  <si>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</si>
  <si>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</si>
  <si>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</si>
  <si>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</si>
  <si>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</si>
  <si>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</si>
  <si>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</si>
  <si>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</si>
  <si>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</si>
  <si>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</si>
  <si>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</si>
  <si>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</si>
  <si>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</si>
  <si>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</si>
  <si>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</si>
  <si>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</si>
  <si>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</si>
  <si>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</si>
  <si>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</si>
  <si>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</si>
  <si>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</si>
  <si>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</si>
  <si>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</si>
  <si>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</si>
  <si>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</si>
  <si>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</si>
  <si>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</si>
  <si>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</si>
  <si>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</si>
  <si>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</si>
  <si>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</si>
  <si>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</si>
  <si>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</si>
  <si>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</si>
  <si>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</si>
  <si>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</si>
  <si>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</si>
  <si>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</si>
  <si>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</si>
  <si>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</si>
  <si>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</si>
  <si>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</si>
  <si>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</si>
  <si>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</si>
  <si>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</si>
  <si>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</si>
  <si>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</si>
  <si>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</si>
  <si>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</si>
  <si>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</si>
  <si>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</si>
  <si>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</si>
  <si>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</si>
  <si>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</si>
  <si>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</si>
  <si>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</si>
  <si>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</si>
  <si>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</si>
  <si>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</si>
  <si>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</si>
  <si>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</si>
  <si>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</si>
  <si>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</si>
  <si>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</si>
  <si>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</si>
  <si>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</si>
  <si>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</si>
  <si>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</si>
  <si>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</si>
  <si>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</si>
  <si>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</si>
  <si>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</si>
  <si>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</si>
  <si>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</si>
  <si>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</si>
  <si>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</si>
  <si>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</si>
  <si>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</si>
  <si>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</si>
  <si>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</si>
  <si>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</si>
  <si>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</si>
  <si>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</si>
  <si>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</si>
  <si>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</si>
  <si>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</si>
  <si>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</si>
  <si>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</si>
  <si>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</si>
  <si>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</si>
  <si>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</si>
  <si>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</si>
  <si>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</si>
  <si>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</si>
  <si>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</si>
  <si>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</si>
  <si>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</si>
  <si>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</si>
  <si>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</si>
  <si>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</si>
  <si>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</si>
  <si>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</si>
  <si>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</si>
  <si>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</si>
  <si>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</si>
  <si>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</si>
  <si>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</si>
  <si>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</si>
  <si>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</si>
  <si>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</si>
  <si>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</si>
  <si>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</si>
  <si>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</si>
  <si>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</si>
  <si>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</si>
  <si>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</si>
  <si>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</si>
  <si>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</si>
  <si>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</si>
  <si>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</si>
  <si>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</si>
  <si>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</si>
  <si>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</si>
  <si>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</si>
  <si>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</si>
  <si>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</si>
  <si>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</si>
  <si>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</si>
  <si>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</si>
  <si>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</si>
  <si>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</si>
  <si>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</si>
  <si>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</si>
  <si>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</si>
  <si>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</si>
  <si>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</si>
  <si>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</si>
  <si>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</si>
  <si>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</si>
  <si>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</si>
  <si>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</si>
  <si>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</si>
  <si>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</si>
  <si>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</si>
  <si>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</si>
  <si>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</si>
  <si>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</si>
  <si>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</si>
  <si>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</si>
  <si>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</si>
  <si>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</si>
  <si>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</si>
  <si>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</si>
  <si>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</si>
  <si>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</si>
  <si>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</si>
  <si>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</si>
  <si>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</si>
  <si>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</si>
  <si>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</si>
  <si>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</si>
  <si>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</si>
  <si>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</si>
  <si>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</si>
  <si>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</si>
  <si>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</si>
  <si>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</si>
  <si>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</si>
  <si>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</si>
  <si>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</si>
  <si>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</si>
  <si>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</si>
  <si>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</si>
  <si>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</si>
  <si>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</si>
  <si>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</si>
  <si>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</si>
  <si>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</si>
  <si>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</si>
  <si>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</si>
  <si>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</si>
  <si>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</si>
  <si>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</si>
  <si>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</si>
  <si>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</si>
  <si>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</si>
  <si>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</si>
  <si>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</si>
  <si>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</si>
  <si>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</si>
  <si>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</si>
  <si>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</si>
  <si>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</si>
  <si>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</si>
  <si>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</si>
  <si>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</si>
  <si>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</si>
  <si>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</si>
  <si>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</si>
  <si>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</si>
  <si>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</si>
  <si>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</si>
  <si>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</si>
  <si>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</si>
  <si>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</si>
  <si>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</si>
  <si>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</si>
  <si>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</si>
  <si>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</si>
  <si>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</si>
  <si>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</si>
  <si>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</si>
  <si>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</si>
  <si>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</si>
  <si>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</si>
  <si>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</si>
  <si>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</si>
  <si>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</si>
  <si>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</si>
  <si>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</si>
  <si>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</si>
  <si>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</si>
  <si>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</si>
  <si>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</si>
  <si>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</si>
  <si>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</si>
  <si>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</si>
  <si>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</si>
  <si>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</si>
  <si>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</si>
  <si>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</si>
  <si>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</si>
  <si>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</si>
  <si>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</si>
  <si>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</si>
  <si>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</si>
  <si>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</si>
  <si>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</si>
  <si>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</si>
  <si>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</si>
  <si>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</si>
  <si>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</si>
  <si>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</si>
  <si>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</si>
  <si>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</si>
  <si>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</si>
  <si>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</si>
  <si>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</si>
  <si>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</si>
  <si>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</si>
  <si>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</si>
  <si>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</si>
  <si>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</si>
  <si>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</si>
  <si>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</si>
  <si>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</si>
  <si>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</si>
  <si>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</si>
  <si>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</si>
  <si>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</si>
  <si>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</si>
  <si>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</si>
  <si>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</si>
  <si>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</si>
  <si>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</si>
  <si>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</si>
  <si>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</si>
  <si>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</si>
  <si>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</si>
  <si>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</si>
  <si>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</si>
  <si>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</si>
  <si>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</si>
  <si>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</si>
  <si>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</si>
  <si>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</si>
  <si>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</si>
  <si>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</si>
  <si>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</si>
  <si>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</si>
  <si>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</si>
  <si>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</si>
  <si>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</si>
  <si>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</si>
  <si>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</si>
  <si>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</si>
  <si>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</si>
  <si>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</si>
  <si>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</si>
  <si>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</si>
  <si>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</si>
  <si>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</si>
  <si>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</si>
  <si>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</si>
  <si>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</si>
  <si>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</si>
  <si>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</si>
  <si>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</si>
  <si>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</si>
  <si>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</si>
  <si>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</si>
  <si>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</si>
  <si>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</si>
  <si>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</si>
  <si>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</si>
  <si>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</si>
  <si>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</si>
  <si>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</si>
  <si>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</si>
  <si>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</si>
  <si>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</si>
  <si>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</si>
  <si>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</si>
  <si>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</si>
  <si>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</si>
  <si>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</si>
  <si>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</si>
  <si>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</si>
  <si>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</si>
  <si>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</si>
  <si>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</si>
  <si>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</si>
  <si>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</si>
  <si>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</si>
  <si>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</si>
  <si>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</si>
  <si>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</si>
  <si>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</si>
  <si>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</si>
  <si>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</si>
  <si>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</si>
  <si>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</si>
  <si>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</si>
  <si>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</si>
  <si>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</si>
  <si>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</si>
  <si>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</si>
  <si>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</si>
  <si>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</si>
  <si>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</si>
  <si>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</si>
  <si>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</si>
  <si>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</si>
  <si>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</si>
  <si>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</si>
  <si>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</si>
  <si>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</si>
  <si>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</si>
  <si>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</si>
  <si>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</si>
  <si>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</si>
  <si>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</si>
  <si>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</si>
  <si>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</si>
  <si>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</si>
  <si>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</si>
  <si>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</si>
  <si>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</si>
  <si>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</si>
  <si>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</si>
  <si>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</si>
  <si>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</si>
  <si>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</si>
  <si>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</si>
  <si>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</si>
  <si>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</si>
  <si>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</si>
  <si>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</si>
  <si>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</si>
  <si>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</si>
  <si>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</si>
  <si>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</si>
  <si>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</si>
  <si>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</si>
  <si>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</si>
  <si>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</si>
  <si>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</si>
  <si>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</si>
  <si>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</si>
  <si>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</si>
  <si>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</si>
  <si>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</si>
  <si>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</si>
  <si>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</si>
  <si>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</si>
  <si>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</si>
  <si>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</si>
  <si>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</si>
  <si>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</si>
  <si>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</si>
  <si>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</si>
  <si>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</si>
  <si>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</si>
  <si>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</si>
  <si>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</si>
  <si>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</si>
  <si>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</si>
  <si>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</si>
  <si>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</si>
  <si>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</si>
  <si>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</si>
  <si>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</si>
  <si>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</si>
  <si>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</si>
  <si>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</si>
  <si>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</si>
  <si>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</si>
  <si>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</si>
  <si>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</si>
  <si>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</si>
  <si>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</si>
  <si>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</si>
  <si>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</si>
  <si>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</si>
  <si>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</si>
  <si>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</si>
  <si>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</si>
  <si>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</si>
  <si>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</si>
  <si>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</si>
  <si>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</si>
  <si>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</si>
  <si>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</si>
  <si>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</si>
  <si>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</si>
  <si>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</si>
  <si>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</si>
  <si>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</si>
  <si>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</si>
  <si>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</si>
  <si>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</si>
  <si>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</si>
  <si>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</si>
  <si>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</si>
  <si>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</si>
  <si>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</si>
  <si>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</si>
  <si>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</si>
  <si>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</si>
  <si>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</si>
  <si>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</si>
  <si>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</si>
  <si>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</si>
  <si>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</si>
  <si>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</si>
  <si>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</si>
  <si>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</si>
  <si>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</si>
  <si>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</si>
  <si>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</si>
  <si>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</si>
  <si>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</si>
  <si>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</si>
  <si>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</si>
  <si>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</si>
  <si>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</si>
  <si>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</si>
  <si>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</si>
  <si>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</si>
  <si>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</si>
  <si>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</si>
  <si>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</si>
  <si>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</si>
  <si>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</si>
  <si>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</si>
  <si>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</si>
  <si>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</si>
  <si>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</si>
  <si>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</si>
  <si>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</si>
  <si>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</si>
  <si>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</si>
  <si>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</si>
  <si>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</si>
  <si>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</si>
  <si>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</si>
  <si>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</si>
  <si>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</si>
  <si>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</si>
  <si>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</si>
  <si>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</si>
  <si>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</si>
  <si>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</si>
  <si>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</si>
  <si>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</si>
  <si>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</si>
  <si>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</si>
  <si>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</si>
  <si>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</si>
  <si>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</si>
  <si>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</si>
  <si>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</si>
  <si>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</si>
  <si>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</si>
  <si>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</si>
  <si>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</si>
  <si>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</si>
  <si>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</si>
  <si>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</si>
  <si>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</si>
  <si>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</si>
  <si>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</si>
  <si>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</si>
  <si>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</si>
  <si>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</si>
  <si>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</si>
  <si>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</si>
  <si>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</si>
  <si>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</si>
  <si>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</si>
  <si>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</si>
  <si>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</si>
  <si>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</si>
  <si>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</si>
  <si>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</si>
  <si>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</si>
  <si>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</si>
  <si>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</si>
  <si>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</si>
  <si>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</si>
  <si>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</si>
  <si>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</si>
  <si>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</si>
  <si>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</si>
  <si>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</si>
  <si>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</si>
  <si>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</si>
  <si>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</si>
  <si>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</si>
  <si>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</si>
  <si>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</si>
  <si>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</si>
  <si>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</si>
  <si>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</si>
  <si>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</si>
  <si>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</si>
  <si>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</si>
  <si>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</si>
  <si>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</si>
  <si>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</si>
  <si>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</si>
  <si>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</si>
  <si>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</si>
  <si>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</si>
  <si>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</si>
  <si>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</si>
  <si>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</si>
  <si>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</si>
  <si>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</si>
  <si>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</si>
  <si>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</si>
  <si>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</si>
  <si>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</si>
  <si>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</si>
  <si>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</si>
  <si>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</si>
  <si>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</si>
  <si>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</si>
  <si>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</si>
  <si>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</si>
  <si>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</si>
  <si>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</si>
  <si>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</si>
  <si>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</si>
  <si>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</si>
  <si>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</si>
  <si>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</si>
  <si>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</si>
  <si>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</si>
  <si>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</si>
  <si>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</si>
  <si>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</si>
  <si>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</si>
  <si>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</si>
  <si>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</si>
  <si>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</si>
  <si>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</si>
  <si>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</si>
  <si>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</si>
  <si>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</si>
  <si>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</si>
  <si>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</si>
  <si>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</si>
  <si>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</si>
  <si>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</si>
  <si>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</si>
  <si>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</si>
  <si>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</si>
  <si>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</si>
  <si>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</si>
  <si>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</si>
  <si>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</si>
  <si>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</si>
  <si>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</si>
  <si>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</si>
  <si>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</si>
  <si>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</si>
  <si>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</si>
  <si>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</si>
  <si>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</si>
  <si>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</si>
  <si>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</si>
  <si>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</si>
  <si>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</si>
  <si>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</si>
  <si>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</si>
  <si>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</si>
  <si>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</si>
  <si>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</si>
  <si>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</si>
  <si>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</si>
  <si>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</si>
  <si>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</si>
  <si>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</si>
  <si>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</si>
  <si>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</si>
  <si>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</si>
  <si>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</si>
  <si>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</si>
  <si>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</si>
  <si>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</si>
  <si>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</si>
  <si>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</si>
  <si>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</si>
  <si>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</si>
  <si>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</si>
  <si>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</si>
  <si>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</si>
  <si>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</si>
  <si>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</si>
  <si>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</si>
  <si>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</si>
  <si>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</si>
  <si>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</si>
  <si>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</si>
  <si>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</si>
  <si>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</si>
  <si>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</si>
  <si>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</si>
  <si>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</si>
  <si>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</si>
  <si>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</si>
  <si>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</si>
  <si>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</si>
  <si>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</si>
  <si>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</si>
  <si>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</si>
  <si>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</si>
  <si>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</si>
  <si>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</si>
  <si>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</si>
  <si>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</si>
  <si>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</si>
  <si>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</si>
  <si>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</si>
  <si>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</si>
  <si>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</si>
  <si>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</si>
  <si>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</si>
  <si>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</si>
  <si>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</si>
  <si>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</si>
  <si>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</si>
  <si>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</si>
  <si>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</si>
  <si>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</si>
  <si>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</si>
  <si>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</si>
  <si>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</si>
  <si>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</si>
  <si>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</si>
  <si>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</si>
  <si>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</si>
  <si>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</si>
  <si>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</si>
  <si>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</si>
  <si>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</si>
  <si>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</si>
  <si>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</si>
  <si>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</si>
  <si>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</si>
  <si>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</si>
  <si>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</si>
  <si>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</si>
  <si>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</si>
  <si>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</si>
  <si>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</si>
  <si>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</si>
  <si>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</si>
  <si>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</si>
  <si>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</si>
  <si>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</si>
  <si>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</si>
  <si>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</si>
  <si>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</si>
  <si>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</si>
  <si>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</si>
  <si>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</si>
  <si>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</si>
  <si>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</si>
  <si>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</si>
  <si>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</si>
  <si>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</si>
  <si>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</si>
  <si>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</si>
  <si>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</si>
  <si>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</si>
  <si>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</si>
  <si>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</si>
  <si>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</si>
  <si>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</si>
  <si>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</si>
  <si>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</si>
  <si>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</si>
  <si>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</si>
  <si>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</si>
  <si>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</si>
  <si>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</si>
  <si>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</si>
  <si>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</si>
  <si>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</si>
  <si>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</si>
  <si>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</si>
  <si>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</si>
  <si>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</si>
  <si>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</si>
  <si>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</si>
  <si>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</si>
  <si>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</si>
  <si>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</si>
  <si>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</si>
  <si>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</si>
  <si>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</si>
  <si>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</si>
  <si>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</si>
  <si>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</si>
  <si>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</si>
  <si>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</si>
  <si>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</si>
  <si>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</si>
  <si>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</si>
  <si>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</si>
  <si>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</si>
  <si>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</si>
  <si>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</si>
  <si>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</si>
  <si>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</si>
  <si>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</si>
  <si>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</si>
  <si>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</si>
  <si>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</si>
  <si>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</si>
  <si>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</si>
  <si>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</si>
  <si>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</si>
  <si>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</si>
  <si>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</si>
  <si>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</si>
  <si>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</si>
  <si>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</si>
  <si>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</si>
  <si>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</si>
  <si>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</si>
  <si>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</si>
  <si>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</si>
  <si>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</si>
  <si>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</si>
  <si>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</si>
  <si>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</si>
  <si>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</si>
  <si>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</si>
  <si>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</si>
  <si>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</si>
  <si>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</si>
  <si>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</si>
  <si>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</si>
  <si>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</si>
  <si>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</si>
  <si>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</si>
  <si>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</si>
  <si>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</si>
  <si>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</si>
  <si>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</si>
  <si>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</si>
  <si>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</si>
  <si>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</si>
  <si>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</si>
  <si>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</si>
  <si>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</si>
  <si>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</si>
  <si>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</si>
  <si>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</si>
  <si>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</si>
  <si>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</si>
  <si>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</si>
  <si>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</si>
  <si>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</si>
  <si>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</si>
  <si>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</si>
  <si>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</si>
  <si>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</si>
  <si>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</si>
  <si>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</si>
  <si>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</si>
  <si>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</si>
  <si>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</si>
  <si>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</si>
  <si>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</si>
  <si>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</si>
  <si>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</si>
  <si>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</si>
  <si>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</si>
  <si>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</si>
  <si>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</si>
  <si>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</si>
  <si>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</si>
  <si>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</si>
  <si>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</si>
  <si>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</si>
  <si>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</si>
  <si>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</si>
  <si>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</si>
  <si>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</si>
  <si>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</si>
  <si>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</si>
  <si>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</si>
  <si>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</si>
  <si>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</si>
  <si>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</si>
  <si>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</si>
  <si>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</si>
  <si>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</si>
  <si>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</si>
  <si>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</si>
  <si>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</si>
  <si>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</si>
  <si>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</si>
  <si>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</si>
  <si>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</si>
  <si>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</si>
  <si>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</si>
  <si>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</si>
  <si>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</si>
  <si>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</si>
  <si>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</si>
  <si>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</si>
  <si>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</si>
  <si>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</si>
  <si>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</si>
  <si>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</si>
  <si>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</si>
  <si>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</si>
  <si>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</si>
  <si>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</si>
  <si>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</si>
  <si>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</si>
  <si>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</si>
  <si>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</si>
  <si>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</si>
  <si>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</si>
  <si>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</si>
  <si>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</si>
  <si>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</si>
  <si>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</si>
  <si>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</si>
  <si>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</si>
  <si>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</si>
  <si>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</si>
  <si>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</si>
  <si>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</si>
  <si>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</si>
  <si>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</si>
  <si>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</si>
  <si>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</si>
  <si>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</si>
  <si>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</si>
  <si>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</si>
  <si>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</si>
  <si>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</si>
  <si>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</si>
  <si>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</si>
  <si>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</si>
  <si>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</si>
  <si>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</si>
  <si>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</si>
  <si>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</si>
  <si>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</si>
  <si>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</si>
  <si>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</si>
  <si>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</si>
  <si>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</si>
  <si>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</si>
  <si>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</si>
  <si>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</si>
  <si>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</si>
  <si>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</si>
  <si>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</si>
  <si>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</si>
  <si>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</si>
  <si>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</si>
  <si>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</si>
  <si>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</si>
  <si>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</si>
  <si>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</si>
  <si>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</si>
  <si>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</si>
  <si>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</si>
  <si>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</si>
  <si>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</si>
  <si>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</si>
  <si>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</si>
  <si>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</si>
  <si>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</si>
  <si>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</si>
  <si>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</si>
  <si>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</si>
  <si>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</si>
  <si>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</si>
  <si>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</si>
  <si>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</si>
  <si>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</si>
  <si>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</si>
  <si>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</si>
  <si>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</si>
  <si>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</si>
  <si>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</si>
  <si>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</si>
  <si>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</si>
  <si>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</si>
  <si>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</si>
  <si>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</si>
  <si>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</si>
  <si>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</si>
  <si>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</si>
  <si>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</si>
  <si>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</si>
  <si>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</si>
  <si>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</si>
  <si>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</si>
  <si>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</si>
  <si>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</si>
  <si>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</si>
  <si>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</si>
  <si>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</si>
  <si>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</si>
  <si>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</si>
  <si>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</si>
  <si>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</si>
  <si>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</si>
  <si>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</si>
  <si>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</si>
  <si>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</si>
  <si>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</si>
  <si>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</si>
  <si>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</si>
  <si>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</si>
  <si>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</si>
  <si>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</si>
  <si>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</si>
  <si>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</si>
  <si>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</si>
  <si>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</si>
  <si>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</si>
  <si>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</si>
  <si>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</si>
  <si>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</si>
  <si>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</si>
  <si>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</si>
  <si>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</si>
  <si>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</si>
  <si>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</si>
  <si>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</si>
  <si>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</si>
  <si>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</si>
  <si>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</si>
  <si>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</si>
  <si>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</si>
  <si>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</si>
  <si>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</si>
  <si>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</si>
  <si>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</si>
  <si>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</si>
  <si>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</si>
  <si>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</si>
  <si>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</si>
  <si>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</si>
  <si>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</si>
  <si>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</si>
  <si>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</si>
  <si>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</si>
  <si>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</si>
  <si>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</si>
  <si>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</si>
  <si>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</si>
  <si>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</si>
  <si>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</si>
  <si>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</si>
  <si>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</si>
  <si>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</si>
  <si>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</si>
  <si>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</si>
  <si>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</si>
  <si>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</si>
  <si>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</si>
  <si>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</si>
  <si>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</si>
  <si>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</si>
  <si>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</si>
  <si>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</si>
  <si>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</si>
  <si>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</si>
  <si>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</si>
  <si>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</si>
  <si>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</si>
  <si>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</si>
  <si>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</si>
  <si>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</si>
  <si>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</si>
  <si>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</si>
  <si>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</si>
  <si>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</si>
  <si>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</si>
  <si>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</si>
  <si>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</si>
  <si>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</si>
  <si>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</si>
  <si>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</si>
  <si>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</si>
  <si>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</si>
  <si>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</si>
  <si>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</si>
  <si>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</si>
  <si>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</si>
  <si>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</si>
  <si>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</si>
  <si>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</si>
  <si>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</si>
  <si>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</si>
  <si>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</si>
  <si>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</si>
  <si>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</si>
  <si>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</si>
  <si>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</si>
  <si>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</si>
  <si>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</si>
  <si>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</si>
  <si>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</si>
  <si>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</si>
  <si>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</si>
  <si>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</si>
  <si>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</si>
  <si>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</si>
  <si>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</si>
  <si>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</si>
  <si>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</si>
  <si>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</si>
  <si>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</si>
  <si>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</si>
  <si>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</si>
  <si>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</si>
  <si>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</si>
  <si>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</si>
  <si>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</si>
  <si>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</si>
  <si>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</si>
  <si>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</si>
  <si>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</si>
  <si>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</si>
  <si>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</si>
  <si>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</si>
  <si>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</si>
  <si>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</si>
  <si>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</si>
  <si>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</si>
  <si>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</si>
  <si>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</si>
  <si>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</si>
  <si>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</si>
  <si>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</si>
  <si>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</si>
  <si>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</si>
  <si>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</si>
  <si>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</si>
  <si>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</si>
  <si>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</si>
  <si>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</si>
  <si>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</si>
  <si>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</si>
  <si>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</si>
  <si>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</si>
  <si>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</si>
  <si>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</si>
  <si>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</si>
  <si>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</si>
  <si>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</si>
  <si>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</si>
  <si>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</si>
  <si>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</si>
  <si>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</si>
  <si>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</si>
  <si>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</si>
  <si>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</si>
  <si>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</si>
  <si>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</si>
  <si>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</si>
  <si>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</si>
  <si>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</si>
  <si>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</si>
  <si>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</si>
  <si>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</si>
  <si>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</si>
  <si>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</si>
  <si>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</si>
  <si>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</si>
  <si>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</si>
  <si>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</si>
  <si>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</si>
  <si>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</si>
  <si>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</si>
  <si>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</si>
  <si>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</si>
  <si>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</si>
  <si>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</si>
  <si>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</si>
  <si>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</si>
  <si>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</si>
  <si>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</si>
  <si>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</si>
  <si>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</si>
  <si>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</si>
  <si>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</si>
  <si>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</si>
  <si>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</si>
  <si>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</si>
  <si>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</si>
  <si>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</si>
  <si>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</si>
  <si>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</si>
  <si>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</si>
  <si>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</si>
  <si>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</si>
  <si>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</si>
  <si>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</si>
  <si>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</si>
  <si>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</si>
  <si>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</si>
  <si>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</si>
  <si>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</si>
  <si>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</si>
  <si>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</si>
  <si>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</si>
  <si>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</si>
  <si>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</si>
  <si>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</si>
  <si>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</si>
  <si>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</si>
  <si>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</si>
  <si>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</si>
  <si>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</si>
  <si>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</si>
  <si>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</si>
  <si>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</si>
  <si>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</si>
  <si>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</si>
  <si>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</si>
  <si>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</si>
  <si>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</si>
  <si>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</si>
  <si>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</si>
  <si>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</si>
  <si>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</si>
  <si>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</si>
  <si>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</si>
  <si>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</si>
  <si>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</si>
  <si>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</si>
  <si>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</si>
  <si>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</si>
  <si>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</si>
  <si>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</si>
  <si>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</si>
  <si>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</si>
  <si>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</si>
  <si>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</si>
  <si>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</si>
  <si>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</si>
  <si>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</si>
  <si>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</si>
  <si>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</si>
  <si>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</si>
  <si>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</si>
  <si>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</si>
  <si>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</si>
  <si>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</si>
  <si>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</si>
  <si>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</si>
  <si>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</si>
  <si>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</si>
  <si>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</si>
  <si>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</si>
  <si>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</si>
  <si>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</si>
  <si>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</si>
  <si>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</si>
  <si>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</si>
  <si>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</si>
  <si>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</si>
  <si>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</si>
  <si>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</si>
  <si>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</si>
  <si>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</si>
  <si>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</si>
  <si>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</si>
  <si>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</si>
  <si>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</si>
  <si>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</si>
  <si>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</si>
  <si>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</si>
  <si>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</si>
  <si>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</si>
  <si>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</si>
  <si>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</si>
  <si>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</si>
  <si>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</si>
  <si>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</si>
  <si>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</si>
  <si>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</si>
  <si>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</si>
  <si>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</si>
  <si>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</si>
  <si>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</si>
  <si>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</si>
  <si>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</si>
  <si>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</si>
  <si>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</si>
  <si>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</si>
  <si>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</si>
  <si>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</si>
  <si>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</si>
  <si>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</si>
  <si>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</si>
  <si>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</si>
  <si>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</si>
  <si>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</si>
  <si>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</si>
  <si>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</si>
  <si>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</si>
  <si>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</si>
  <si>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</si>
  <si>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</si>
  <si>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</si>
  <si>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</si>
  <si>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</si>
  <si>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</si>
  <si>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</si>
  <si>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</si>
  <si>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</si>
  <si>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</si>
  <si>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</si>
  <si>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</si>
  <si>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</si>
  <si>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</si>
  <si>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</si>
  <si>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</si>
  <si>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</si>
  <si>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</si>
  <si>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</si>
  <si>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</si>
  <si>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</si>
  <si>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</si>
  <si>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</si>
  <si>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</si>
  <si>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</si>
  <si>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</si>
  <si>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</si>
  <si>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</si>
  <si>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</si>
  <si>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</si>
  <si>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</si>
  <si>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</si>
  <si>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</si>
  <si>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</si>
  <si>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</si>
  <si>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</si>
  <si>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</si>
  <si>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</si>
  <si>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</si>
  <si>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</si>
  <si>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</si>
  <si>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</si>
  <si>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</si>
  <si>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</si>
  <si>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</si>
  <si>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</si>
  <si>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</si>
  <si>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</si>
  <si>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</si>
  <si>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</si>
  <si>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</si>
  <si>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</si>
  <si>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</si>
  <si>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</si>
  <si>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</si>
  <si>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</si>
  <si>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</si>
  <si>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</si>
  <si>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</si>
  <si>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</si>
  <si>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</si>
  <si>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</si>
  <si>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</si>
  <si>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</si>
  <si>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</si>
  <si>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</si>
  <si>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</si>
  <si>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</si>
  <si>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</si>
  <si>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</si>
  <si>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</si>
  <si>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</si>
  <si>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</si>
  <si>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</si>
  <si>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</si>
  <si>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</si>
  <si>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</si>
  <si>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</si>
  <si>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</si>
  <si>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</si>
  <si>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</si>
  <si>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</si>
  <si>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</si>
  <si>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</si>
  <si>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</si>
  <si>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</si>
  <si>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</si>
  <si>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</si>
  <si>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</si>
  <si>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</si>
  <si>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</si>
  <si>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</si>
  <si>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</si>
  <si>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</si>
  <si>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</si>
  <si>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</si>
  <si>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</si>
  <si>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</si>
  <si>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</si>
  <si>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</si>
  <si>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</si>
  <si>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</si>
  <si>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</si>
  <si>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</si>
  <si>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</si>
  <si>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</si>
  <si>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</si>
  <si>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</si>
  <si>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</si>
  <si>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</si>
  <si>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</si>
  <si>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</si>
  <si>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</si>
  <si>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</si>
  <si>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</si>
  <si>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</si>
  <si>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</si>
  <si>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</si>
  <si>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</si>
  <si>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</si>
  <si>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</si>
  <si>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</si>
  <si>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</si>
  <si>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</si>
  <si>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</si>
  <si>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</si>
  <si>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</si>
  <si>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</si>
  <si>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</si>
  <si>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</si>
  <si>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</si>
  <si>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</si>
  <si>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</si>
  <si>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</si>
  <si>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</si>
  <si>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</si>
  <si>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</si>
  <si>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</si>
  <si>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</si>
  <si>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</si>
  <si>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</si>
  <si>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</si>
  <si>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</si>
  <si>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</si>
  <si>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</si>
  <si>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</si>
  <si>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</si>
  <si>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</si>
  <si>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</si>
  <si>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</si>
  <si>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</si>
  <si>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</si>
  <si>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</si>
  <si>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</si>
  <si>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</si>
  <si>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</si>
  <si>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</si>
  <si>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</si>
  <si>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</si>
  <si>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</si>
  <si>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</si>
  <si>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</si>
  <si>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</si>
  <si>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</si>
  <si>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</si>
  <si>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</si>
  <si>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</si>
  <si>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</si>
  <si>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</si>
  <si>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</si>
  <si>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</si>
  <si>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</si>
  <si>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</si>
  <si>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</si>
  <si>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</si>
  <si>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</si>
  <si>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</si>
  <si>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</si>
  <si>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</si>
  <si>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</si>
  <si>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</si>
  <si>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</si>
  <si>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</si>
  <si>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</si>
  <si>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</si>
  <si>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</si>
  <si>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</si>
  <si>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</si>
  <si>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</si>
  <si>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</si>
  <si>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</si>
  <si>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</si>
  <si>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</si>
  <si>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</si>
  <si>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</si>
  <si>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</si>
  <si>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</si>
  <si>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</si>
  <si>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</si>
  <si>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</si>
  <si>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</si>
  <si>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</si>
  <si>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</si>
  <si>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</si>
  <si>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</si>
  <si>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</si>
  <si>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</si>
  <si>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</si>
  <si>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</si>
  <si>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</si>
  <si>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</si>
  <si>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</si>
  <si>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</si>
  <si>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</si>
  <si>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</si>
  <si>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</si>
  <si>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</si>
  <si>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</si>
  <si>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</si>
  <si>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</si>
  <si>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</si>
  <si>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</si>
  <si>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</si>
  <si>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</si>
  <si>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</si>
  <si>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</si>
  <si>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</si>
  <si>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</si>
  <si>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</si>
  <si>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</si>
  <si>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</si>
  <si>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</si>
  <si>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</si>
  <si>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</si>
  <si>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</si>
  <si>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</si>
  <si>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</si>
  <si>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</si>
  <si>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</si>
  <si>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</si>
  <si>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</si>
  <si>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</si>
  <si>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</si>
  <si>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</si>
  <si>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</si>
  <si>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</si>
  <si>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</si>
  <si>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</si>
  <si>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</si>
  <si>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</si>
  <si>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</si>
  <si>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</si>
  <si>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</si>
  <si>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</si>
  <si>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</si>
  <si>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</si>
  <si>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</si>
  <si>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</si>
  <si>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</si>
  <si>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</si>
  <si>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</si>
  <si>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</si>
  <si>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</si>
  <si>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</si>
  <si>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</si>
  <si>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</si>
  <si>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</si>
  <si>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</si>
  <si>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</si>
  <si>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</si>
  <si>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</si>
  <si>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</si>
  <si>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</si>
  <si>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</si>
  <si>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</si>
  <si>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</si>
  <si>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</si>
  <si>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</si>
  <si>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</si>
  <si>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</si>
  <si>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</si>
  <si>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</si>
  <si>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</si>
  <si>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</si>
  <si>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</si>
  <si>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</si>
  <si>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</si>
  <si>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</si>
  <si>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</si>
  <si>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</si>
  <si>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</si>
  <si>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</si>
  <si>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</si>
  <si>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</si>
  <si>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</si>
  <si>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</si>
  <si>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</si>
  <si>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</si>
  <si>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</si>
  <si>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</si>
  <si>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</si>
  <si>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</si>
  <si>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</si>
  <si>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</si>
  <si>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</si>
  <si>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</si>
  <si>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</si>
  <si>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</si>
  <si>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</si>
  <si>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</si>
  <si>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</si>
  <si>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</si>
  <si>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</si>
  <si>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</si>
  <si>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</si>
  <si>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</si>
  <si>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</si>
  <si>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</si>
  <si>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</si>
  <si>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</si>
  <si>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</si>
  <si>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</si>
  <si>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</si>
  <si>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</si>
  <si>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</si>
  <si>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</si>
  <si>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</si>
  <si>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</si>
  <si>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</si>
  <si>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</si>
  <si>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</si>
  <si>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</si>
  <si>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</si>
  <si>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</si>
  <si>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</si>
  <si>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</si>
  <si>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</si>
  <si>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</si>
  <si>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</si>
  <si>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</si>
  <si>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</si>
  <si>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</si>
  <si>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</si>
  <si>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</si>
  <si>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</si>
  <si>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</si>
  <si>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</si>
  <si>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</si>
  <si>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</si>
  <si>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</si>
  <si>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</si>
  <si>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</si>
  <si>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</si>
  <si>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</si>
  <si>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</si>
  <si>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</si>
  <si>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</si>
  <si>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</si>
  <si>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</si>
  <si>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</si>
  <si>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</si>
  <si>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</si>
  <si>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</si>
  <si>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</si>
  <si>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</si>
  <si>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</si>
  <si>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</si>
  <si>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</si>
  <si>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</si>
  <si>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</si>
  <si>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</si>
  <si>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</si>
  <si>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</si>
  <si>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</si>
  <si>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</si>
  <si>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</si>
  <si>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</si>
  <si>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</si>
  <si>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</si>
  <si>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</si>
  <si>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</si>
  <si>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</si>
  <si>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</si>
  <si>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</si>
  <si>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</si>
  <si>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</si>
  <si>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</si>
  <si>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</si>
  <si>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</si>
  <si>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</si>
  <si>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</si>
  <si>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</si>
  <si>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</si>
  <si>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</si>
  <si>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</si>
  <si>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</si>
  <si>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</si>
  <si>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</si>
  <si>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</si>
  <si>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</si>
  <si>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</si>
  <si>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</si>
  <si>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</si>
  <si>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</si>
  <si>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</si>
  <si>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</si>
  <si>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</si>
  <si>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</si>
  <si>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</si>
  <si>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</si>
  <si>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</si>
  <si>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</si>
  <si>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</si>
  <si>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</si>
  <si>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</si>
  <si>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</si>
  <si>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</si>
  <si>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</si>
  <si>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</si>
  <si>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</si>
  <si>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</si>
  <si>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</si>
  <si>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</si>
  <si>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</si>
  <si>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</si>
  <si>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</si>
  <si>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</si>
  <si>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</si>
  <si>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</si>
  <si>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</si>
  <si>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</si>
  <si>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</si>
  <si>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</si>
  <si>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</si>
  <si>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</si>
  <si>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</si>
  <si>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</si>
  <si>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</si>
  <si>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</si>
  <si>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</si>
  <si>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</si>
  <si>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</si>
  <si>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</si>
  <si>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</si>
  <si>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</si>
  <si>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</si>
  <si>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</si>
  <si>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</si>
  <si>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</si>
  <si>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</si>
  <si>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</si>
  <si>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</si>
  <si>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</si>
  <si>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</si>
  <si>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</si>
  <si>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</si>
  <si>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</si>
  <si>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</si>
  <si>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</si>
  <si>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</si>
  <si>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</si>
  <si>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</si>
  <si>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</si>
  <si>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</si>
  <si>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</si>
  <si>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</si>
  <si>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</si>
  <si>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</si>
  <si>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</si>
  <si>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</si>
  <si>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</si>
  <si>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</si>
  <si>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</si>
  <si>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</si>
  <si>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</si>
  <si>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</si>
  <si>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</si>
  <si>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</si>
  <si>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</si>
  <si>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</si>
  <si>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</si>
  <si>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</si>
  <si>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</si>
  <si>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</si>
  <si>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</si>
  <si>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</si>
  <si>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</si>
  <si>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</si>
  <si>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</si>
  <si>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</si>
  <si>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</si>
  <si>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</si>
  <si>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</si>
  <si>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</si>
  <si>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</si>
  <si>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</si>
  <si>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</si>
  <si>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</si>
  <si>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</si>
  <si>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</si>
  <si>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</si>
  <si>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</si>
  <si>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</si>
  <si>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</si>
  <si>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</si>
  <si>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</si>
  <si>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</si>
  <si>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</si>
  <si>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</si>
  <si>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</si>
  <si>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</si>
  <si>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</si>
  <si>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</si>
  <si>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</si>
  <si>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</si>
  <si>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</si>
  <si>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</si>
  <si>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</si>
  <si>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</si>
  <si>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</si>
  <si>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</si>
  <si>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</si>
  <si>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</si>
  <si>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</si>
  <si>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</si>
  <si>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</si>
  <si>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</si>
  <si>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</si>
  <si>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</si>
  <si>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</si>
  <si>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</si>
  <si>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</si>
  <si>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</si>
  <si>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</si>
  <si>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</si>
  <si>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</si>
  <si>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</si>
  <si>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</si>
  <si>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</si>
  <si>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</si>
  <si>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</si>
  <si>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</si>
  <si>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</si>
  <si>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</si>
  <si>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</si>
  <si>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</si>
  <si>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</si>
  <si>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</si>
  <si>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</si>
  <si>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</si>
  <si>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</si>
  <si>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</si>
  <si>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</si>
  <si>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</si>
  <si>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</si>
  <si>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</si>
  <si>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</si>
  <si>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</si>
  <si>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</si>
  <si>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</si>
  <si>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</si>
  <si>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</si>
  <si>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</si>
  <si>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</si>
  <si>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</si>
  <si>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</si>
  <si>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</si>
  <si>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</si>
  <si>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</si>
  <si>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</si>
  <si>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</si>
  <si>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</si>
  <si>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</si>
  <si>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</si>
  <si>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</si>
  <si>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</si>
  <si>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</si>
  <si>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</si>
  <si>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</si>
  <si>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</si>
  <si>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</si>
  <si>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</si>
  <si>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</si>
  <si>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</si>
  <si>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</si>
  <si>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</si>
  <si>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</si>
  <si>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</si>
  <si>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</si>
  <si>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</si>
  <si>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</si>
  <si>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</si>
  <si>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</si>
  <si>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</si>
  <si>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</si>
  <si>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</si>
  <si>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</si>
  <si>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</si>
  <si>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</si>
  <si>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</si>
  <si>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</si>
  <si>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</si>
  <si>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</si>
  <si>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</si>
  <si>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</si>
  <si>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</si>
  <si>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</si>
  <si>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</si>
  <si>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</si>
  <si>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</si>
  <si>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</si>
  <si>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</si>
  <si>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</si>
  <si>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</si>
  <si>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</si>
  <si>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</si>
  <si>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</si>
  <si>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</si>
  <si>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</si>
  <si>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</si>
  <si>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</si>
  <si>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</si>
  <si>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</si>
  <si>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</si>
  <si>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</si>
  <si>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</si>
  <si>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</si>
  <si>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</si>
  <si>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</si>
  <si>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</si>
  <si>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</si>
  <si>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</si>
  <si>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</si>
  <si>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</si>
  <si>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</si>
  <si>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</si>
  <si>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</si>
  <si>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</si>
  <si>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</si>
  <si>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</si>
  <si>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</si>
  <si>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</si>
  <si>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</si>
  <si>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</si>
  <si>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</si>
  <si>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</si>
  <si>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</si>
  <si>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</si>
  <si>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</si>
  <si>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</si>
  <si>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</si>
  <si>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</si>
  <si>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</si>
  <si>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</si>
  <si>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</si>
  <si>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</si>
  <si>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</si>
  <si>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</si>
  <si>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</si>
  <si>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</si>
  <si>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</si>
  <si>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</si>
  <si>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</si>
  <si>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</si>
  <si>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</si>
  <si>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</si>
  <si>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</si>
  <si>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</si>
  <si>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</si>
  <si>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</si>
  <si>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</si>
  <si>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</si>
  <si>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</si>
  <si>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</si>
  <si>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</si>
  <si>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</si>
  <si>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</si>
  <si>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</si>
  <si>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</si>
  <si>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</si>
  <si>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</si>
  <si>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</si>
  <si>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</si>
  <si>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</si>
  <si>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</si>
  <si>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</si>
  <si>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</si>
  <si>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</si>
  <si>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</si>
  <si>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</si>
  <si>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</si>
  <si>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</si>
  <si>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</si>
  <si>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</si>
  <si>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</si>
  <si>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</si>
  <si>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</si>
  <si>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</si>
  <si>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</si>
  <si>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</si>
  <si>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</si>
  <si>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</si>
  <si>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</si>
  <si>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</si>
  <si>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</si>
  <si>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</si>
  <si>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</si>
  <si>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</si>
  <si>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</si>
  <si>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</si>
  <si>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</si>
  <si>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</si>
  <si>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</si>
  <si>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</si>
  <si>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</si>
  <si>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</si>
  <si>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</si>
  <si>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</si>
  <si>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</si>
  <si>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</si>
  <si>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</si>
  <si>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</si>
  <si>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</si>
  <si>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</si>
  <si>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</si>
  <si>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</si>
  <si>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</si>
  <si>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</si>
  <si>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</si>
  <si>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</si>
  <si>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</si>
  <si>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</si>
  <si>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</si>
  <si>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</si>
  <si>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</si>
  <si>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</si>
  <si>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</si>
  <si>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</si>
  <si>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</si>
  <si>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</si>
  <si>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</si>
  <si>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</si>
  <si>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</si>
  <si>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</si>
  <si>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</si>
  <si>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</si>
  <si>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</si>
  <si>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</si>
  <si>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</si>
  <si>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</si>
  <si>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</si>
  <si>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</si>
  <si>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</si>
  <si>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</si>
  <si>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</si>
  <si>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</si>
  <si>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</si>
  <si>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</si>
  <si>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</si>
  <si>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</si>
  <si>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</si>
  <si>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</si>
  <si>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</si>
  <si>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</si>
  <si>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</si>
  <si>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</si>
  <si>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</si>
  <si>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</si>
  <si>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</si>
  <si>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</si>
  <si>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</si>
  <si>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</si>
  <si>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</si>
  <si>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</si>
  <si>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</si>
  <si>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</si>
  <si>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</si>
  <si>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</si>
  <si>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</si>
  <si>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</si>
  <si>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</si>
  <si>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</si>
  <si>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</si>
  <si>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</si>
  <si>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</si>
  <si>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</si>
  <si>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</si>
  <si>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</si>
  <si>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</si>
  <si>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</si>
  <si>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</si>
  <si>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</si>
  <si>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</si>
  <si>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</si>
  <si>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</si>
  <si>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</si>
  <si>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</si>
  <si>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</si>
  <si>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</si>
  <si>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</si>
  <si>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</si>
  <si>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</si>
  <si>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</si>
  <si>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</si>
  <si>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</si>
  <si>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</si>
  <si>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</si>
  <si>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</si>
  <si>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</si>
  <si>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</si>
  <si>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</si>
  <si>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</si>
  <si>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</si>
  <si>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</si>
  <si>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</si>
  <si>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</si>
  <si>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</si>
  <si>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</si>
  <si>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</si>
  <si>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</si>
  <si>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</si>
  <si>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</si>
  <si>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</si>
  <si>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</si>
  <si>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</si>
  <si>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</si>
  <si>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</si>
  <si>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</si>
  <si>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</si>
  <si>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</si>
  <si>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</si>
  <si>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</si>
  <si>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</si>
  <si>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</si>
  <si>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</si>
  <si>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</si>
  <si>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</si>
  <si>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</si>
  <si>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</si>
  <si>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</si>
  <si>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</si>
  <si>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</si>
  <si>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</si>
  <si>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</si>
  <si>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</si>
  <si>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</si>
  <si>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</si>
  <si>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</si>
  <si>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</si>
  <si>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</si>
  <si>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</si>
  <si>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</si>
  <si>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</si>
  <si>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</si>
  <si>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</si>
  <si>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</si>
  <si>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</si>
  <si>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</si>
  <si>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</si>
  <si>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</si>
  <si>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</si>
  <si>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</si>
  <si>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</si>
  <si>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</si>
  <si>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</si>
  <si>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</si>
  <si>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</si>
  <si>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</si>
  <si>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</si>
  <si>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</si>
  <si>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</si>
  <si>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</si>
  <si>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</si>
  <si>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</si>
  <si>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</si>
  <si>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</si>
  <si>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</si>
  <si>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</si>
  <si>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</si>
  <si>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</si>
  <si>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</si>
  <si>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</si>
  <si>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</si>
  <si>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</si>
  <si>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</si>
  <si>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</si>
  <si>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</si>
  <si>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</si>
  <si>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</si>
  <si>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</si>
  <si>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</si>
  <si>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</si>
  <si>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</si>
  <si>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</si>
  <si>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</si>
  <si>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</si>
  <si>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</si>
  <si>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</si>
  <si>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</si>
  <si>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</si>
  <si>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</si>
  <si>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</si>
  <si>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</si>
  <si>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</si>
  <si>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</si>
  <si>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</si>
  <si>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</si>
  <si>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</si>
  <si>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</si>
  <si>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</si>
  <si>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</si>
  <si>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</si>
  <si>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</si>
  <si>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</si>
  <si>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</si>
  <si>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</si>
  <si>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</si>
  <si>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</si>
  <si>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</si>
  <si>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</si>
  <si>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</si>
  <si>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</si>
  <si>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</si>
  <si>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</si>
  <si>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</si>
  <si>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</si>
  <si>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</si>
  <si>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</si>
  <si>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</si>
  <si>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</si>
  <si>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</si>
  <si>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</si>
  <si>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</si>
  <si>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</si>
  <si>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</si>
  <si>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</si>
  <si>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</si>
  <si>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</si>
  <si>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</si>
  <si>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</si>
  <si>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</si>
  <si>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</si>
  <si>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</si>
  <si>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</si>
  <si>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</si>
  <si>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</si>
  <si>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</si>
  <si>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</si>
  <si>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</si>
  <si>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</si>
  <si>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</si>
  <si>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</si>
  <si>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</si>
  <si>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</si>
  <si>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</si>
  <si>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</si>
  <si>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</si>
  <si>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</si>
  <si>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</si>
  <si>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</si>
  <si>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</si>
  <si>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</si>
  <si>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</si>
  <si>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</si>
  <si>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</si>
  <si>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</si>
  <si>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</si>
  <si>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</si>
  <si>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</si>
  <si>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</si>
  <si>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</si>
  <si>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</si>
  <si>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</si>
  <si>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</si>
  <si>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</si>
  <si>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</si>
  <si>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</si>
  <si>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</si>
  <si>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</si>
  <si>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</si>
  <si>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</si>
  <si>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</si>
  <si>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</si>
  <si>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</si>
  <si>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</si>
  <si>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</si>
  <si>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</si>
  <si>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</si>
  <si>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</si>
  <si>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</si>
  <si>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</si>
  <si>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</si>
  <si>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</si>
  <si>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</si>
  <si>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</si>
  <si>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</si>
  <si>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</si>
  <si>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</si>
  <si>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</si>
  <si>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</si>
  <si>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</si>
  <si>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</si>
  <si>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</si>
  <si>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</si>
  <si>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</si>
  <si>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</si>
  <si>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</si>
  <si>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</si>
  <si>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</si>
  <si>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</si>
  <si>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</si>
  <si>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</si>
  <si>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</si>
  <si>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</si>
  <si>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</si>
  <si>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</si>
  <si>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</si>
  <si>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</si>
  <si>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</si>
  <si>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</si>
  <si>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</si>
  <si>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</si>
  <si>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</si>
  <si>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</si>
  <si>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</si>
  <si>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</si>
  <si>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</si>
  <si>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</si>
  <si>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</si>
  <si>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</si>
  <si>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</si>
  <si>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</si>
  <si>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</si>
  <si>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</si>
  <si>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</si>
  <si>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</si>
  <si>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</si>
  <si>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</si>
  <si>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</si>
  <si>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</si>
  <si>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</si>
  <si>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</si>
  <si>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</si>
  <si>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</si>
  <si>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</si>
  <si>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</si>
  <si>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</si>
  <si>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</si>
  <si>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</si>
  <si>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</si>
  <si>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</si>
  <si>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</si>
  <si>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</si>
  <si>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</si>
  <si>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</si>
  <si>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</si>
  <si>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</si>
  <si>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</si>
  <si>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</si>
  <si>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</si>
  <si>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</si>
  <si>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</si>
  <si>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</si>
  <si>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</si>
  <si>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</si>
  <si>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</si>
  <si>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</si>
  <si>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</si>
  <si>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</si>
  <si>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</si>
  <si>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</si>
  <si>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</si>
  <si>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</si>
  <si>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</si>
  <si>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</si>
  <si>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</si>
  <si>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</si>
  <si>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</si>
  <si>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</si>
  <si>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</si>
  <si>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</si>
  <si>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</si>
  <si>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</si>
  <si>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</si>
  <si>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</si>
  <si>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</si>
  <si>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</si>
  <si>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</si>
  <si>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</si>
  <si>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</si>
  <si>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</si>
  <si>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</si>
  <si>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</si>
  <si>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</si>
  <si>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</si>
  <si>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</si>
  <si>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</si>
  <si>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</si>
  <si>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</si>
  <si>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</si>
  <si>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</si>
  <si>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</si>
  <si>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</si>
  <si>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</si>
  <si>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</si>
  <si>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</si>
  <si>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</si>
  <si>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</si>
  <si>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</si>
  <si>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</si>
  <si>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</si>
  <si>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</si>
  <si>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</si>
  <si>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</si>
  <si>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</si>
  <si>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</si>
  <si>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</si>
  <si>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</si>
  <si>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</si>
  <si>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</si>
  <si>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</si>
  <si>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</si>
  <si>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</si>
  <si>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</si>
  <si>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</si>
  <si>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</si>
  <si>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</si>
  <si>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</si>
  <si>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</si>
  <si>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</si>
  <si>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</si>
  <si>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</si>
  <si>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</si>
  <si>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</si>
  <si>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</si>
  <si>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</si>
  <si>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</si>
  <si>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</si>
  <si>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</si>
  <si>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</si>
  <si>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</si>
  <si>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</si>
  <si>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</si>
  <si>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</si>
  <si>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</si>
  <si>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</si>
  <si>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</si>
  <si>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</si>
  <si>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</si>
  <si>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</si>
  <si>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</si>
  <si>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</si>
  <si>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</si>
  <si>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</si>
  <si>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</si>
  <si>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</si>
  <si>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</si>
  <si>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</si>
  <si>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</si>
  <si>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</si>
  <si>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</si>
  <si>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</si>
  <si>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</si>
  <si>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</si>
  <si>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</si>
  <si>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</si>
  <si>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</si>
  <si>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</si>
  <si>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</si>
  <si>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</si>
  <si>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</si>
  <si>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</si>
  <si>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</si>
  <si>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</si>
  <si>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</si>
  <si>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</si>
  <si>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</si>
  <si>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</si>
  <si>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</si>
  <si>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</si>
  <si>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</si>
  <si>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</si>
  <si>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</si>
  <si>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</si>
  <si>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</si>
  <si>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</si>
  <si>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</si>
  <si>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</si>
  <si>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</si>
  <si>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</si>
  <si>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</si>
  <si>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</si>
  <si>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</si>
  <si>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</si>
  <si>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</si>
  <si>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</si>
  <si>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</si>
  <si>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</si>
  <si>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</si>
  <si>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</si>
  <si>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</si>
  <si>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</si>
  <si>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</si>
  <si>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</si>
  <si>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</si>
  <si>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</si>
  <si>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</si>
  <si>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</si>
  <si>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</si>
  <si>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</si>
  <si>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</si>
  <si>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</si>
  <si>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</si>
  <si>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</si>
  <si>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</si>
  <si>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</si>
  <si>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</si>
  <si>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</si>
  <si>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</si>
  <si>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</si>
  <si>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</si>
  <si>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</si>
  <si>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</si>
  <si>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</si>
  <si>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</si>
  <si>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</si>
  <si>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</si>
  <si>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</si>
  <si>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</si>
  <si>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</si>
  <si>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</si>
  <si>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</si>
  <si>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</si>
  <si>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</si>
  <si>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</si>
  <si>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</si>
  <si>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</si>
  <si>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</si>
  <si>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</si>
  <si>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</si>
  <si>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</si>
  <si>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</si>
  <si>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</si>
  <si>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</si>
  <si>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</si>
  <si>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</si>
  <si>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</si>
  <si>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</si>
  <si>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</si>
  <si>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</si>
  <si>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</si>
  <si>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</si>
  <si>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</si>
  <si>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</si>
  <si>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</si>
  <si>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</si>
  <si>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</si>
  <si>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</si>
  <si>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</si>
  <si>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</si>
  <si>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</si>
  <si>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</si>
  <si>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</si>
  <si>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</si>
  <si>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</si>
  <si>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</si>
  <si>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</si>
  <si>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</si>
  <si>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</si>
  <si>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</si>
  <si>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</si>
  <si>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</si>
  <si>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</si>
  <si>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</si>
  <si>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</si>
  <si>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</si>
  <si>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</si>
  <si>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</si>
  <si>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</si>
  <si>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</si>
  <si>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</si>
  <si>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</si>
  <si>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</si>
  <si>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</si>
  <si>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</si>
  <si>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</si>
  <si>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</si>
  <si>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</si>
  <si>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</si>
  <si>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</si>
  <si>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</si>
  <si>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</si>
  <si>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</si>
  <si>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</si>
  <si>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</si>
  <si>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</si>
  <si>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</si>
  <si>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</si>
  <si>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</si>
  <si>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</si>
  <si>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</si>
  <si>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</si>
  <si>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</si>
  <si>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</si>
  <si>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</si>
  <si>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</si>
  <si>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</si>
  <si>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</si>
  <si>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</si>
  <si>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</si>
  <si>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</si>
  <si>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</si>
  <si>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</si>
  <si>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</si>
  <si>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</si>
  <si>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</si>
  <si>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</si>
  <si>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</si>
  <si>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</si>
  <si>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</si>
  <si>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</si>
  <si>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</si>
  <si>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</si>
  <si>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</si>
  <si>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</si>
  <si>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</si>
  <si>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</si>
  <si>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</si>
  <si>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</si>
  <si>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</si>
  <si>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</si>
  <si>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</si>
  <si>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</si>
  <si>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</si>
  <si>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</si>
  <si>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</si>
  <si>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</si>
  <si>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</si>
  <si>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</si>
  <si>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</si>
  <si>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</si>
  <si>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</si>
  <si>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</si>
  <si>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</si>
  <si>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</si>
  <si>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</si>
  <si>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</si>
  <si>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</si>
  <si>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</si>
  <si>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</si>
  <si>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</si>
  <si>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</si>
  <si>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</si>
  <si>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</si>
  <si>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</si>
  <si>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</si>
  <si>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</si>
  <si>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</si>
  <si>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</si>
  <si>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</si>
  <si>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</si>
  <si>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</si>
  <si>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</si>
  <si>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</si>
  <si>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</si>
  <si>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</si>
  <si>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</si>
  <si>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</si>
  <si>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</si>
  <si>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</si>
  <si>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</si>
  <si>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</si>
  <si>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</si>
  <si>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</si>
  <si>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</si>
  <si>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</si>
  <si>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</si>
  <si>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</si>
  <si>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</si>
  <si>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</si>
  <si>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</si>
  <si>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</si>
  <si>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</si>
  <si>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</si>
  <si>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</si>
  <si>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</si>
  <si>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</si>
  <si>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</si>
  <si>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</si>
  <si>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</si>
  <si>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</si>
  <si>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</si>
  <si>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</si>
  <si>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</si>
  <si>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</si>
  <si>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</si>
  <si>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</si>
  <si>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</si>
  <si>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</si>
  <si>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</si>
  <si>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</si>
  <si>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</si>
  <si>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</si>
  <si>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</si>
  <si>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</si>
  <si>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</si>
  <si>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</si>
  <si>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</si>
  <si>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</si>
  <si>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</si>
  <si>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</si>
  <si>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</si>
  <si>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</si>
  <si>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</si>
  <si>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</si>
  <si>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</si>
  <si>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</si>
  <si>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</si>
  <si>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</si>
  <si>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</si>
  <si>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</si>
  <si>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</si>
  <si>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</si>
  <si>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</si>
  <si>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</si>
  <si>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</si>
  <si>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</si>
  <si>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</si>
  <si>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</si>
  <si>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</si>
  <si>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</si>
  <si>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</si>
  <si>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</si>
  <si>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</si>
  <si>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</si>
  <si>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</si>
  <si>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</si>
  <si>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</si>
  <si>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</si>
  <si>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</si>
  <si>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</si>
  <si>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</si>
  <si>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</si>
  <si>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</si>
  <si>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</si>
  <si>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</si>
  <si>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</si>
  <si>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</si>
  <si>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</si>
  <si>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</si>
  <si>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</si>
  <si>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</si>
  <si>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</si>
  <si>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</si>
  <si>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</si>
  <si>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</si>
  <si>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</si>
  <si>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</si>
  <si>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</si>
  <si>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</si>
  <si>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</si>
  <si>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</si>
  <si>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</si>
  <si>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</si>
  <si>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</si>
  <si>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</si>
  <si>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</si>
  <si>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</si>
  <si>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</si>
  <si>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</si>
  <si>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</si>
  <si>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</si>
  <si>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</si>
  <si>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</si>
  <si>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</si>
  <si>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</si>
  <si>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</si>
  <si>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</si>
  <si>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</si>
  <si>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</si>
  <si>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</si>
  <si>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</si>
  <si>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</si>
  <si>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</si>
  <si>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</si>
  <si>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</si>
  <si>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</si>
  <si>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</si>
  <si>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</si>
  <si>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</si>
  <si>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</si>
  <si>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</si>
  <si>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</si>
  <si>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</si>
  <si>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</si>
  <si>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</si>
  <si>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</si>
  <si>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</si>
  <si>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</si>
  <si>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</si>
  <si>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</si>
  <si>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</si>
  <si>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</si>
  <si>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</si>
  <si>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</si>
  <si>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</si>
  <si>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</si>
  <si>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</si>
  <si>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</si>
  <si>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</si>
  <si>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</si>
  <si>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</si>
  <si>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</si>
  <si>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</si>
  <si>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</si>
  <si>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</si>
  <si>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</si>
  <si>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</si>
  <si>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</si>
  <si>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</si>
  <si>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</si>
  <si>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</si>
  <si>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</si>
  <si>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</si>
  <si>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</si>
  <si>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</si>
  <si>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</si>
  <si>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</si>
  <si>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</si>
  <si>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</si>
  <si>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</si>
  <si>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</si>
  <si>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</si>
  <si>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</si>
  <si>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</si>
  <si>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</si>
  <si>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</si>
  <si>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</si>
  <si>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</si>
  <si>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</si>
  <si>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</si>
  <si>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</si>
  <si>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</si>
  <si>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</si>
  <si>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</si>
  <si>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</si>
  <si>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</si>
  <si>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</si>
  <si>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</si>
  <si>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</si>
  <si>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</si>
  <si>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</si>
  <si>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</si>
  <si>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</si>
  <si>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</si>
  <si>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</si>
  <si>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</si>
  <si>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</si>
  <si>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</si>
  <si>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</si>
  <si>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</si>
  <si>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</si>
  <si>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</si>
  <si>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</si>
  <si>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</si>
  <si>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</si>
  <si>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</si>
  <si>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</si>
  <si>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</si>
  <si>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</si>
  <si>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</si>
  <si>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</si>
  <si>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</si>
  <si>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</si>
  <si>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</si>
  <si>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</si>
  <si>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</si>
  <si>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</si>
  <si>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</si>
  <si>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</si>
  <si>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</si>
  <si>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</si>
  <si>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</si>
  <si>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</si>
  <si>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</si>
  <si>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</si>
  <si>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</si>
  <si>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</si>
  <si>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</si>
  <si>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</si>
  <si>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</si>
  <si>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</si>
  <si>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</si>
  <si>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</si>
  <si>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</si>
  <si>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</si>
  <si>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</si>
  <si>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</si>
  <si>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</si>
  <si>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</si>
  <si>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</si>
  <si>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</si>
  <si>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</si>
  <si>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</si>
  <si>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</si>
  <si>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</si>
  <si>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</si>
  <si>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</si>
  <si>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</si>
  <si>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</si>
  <si>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</si>
  <si>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</si>
  <si>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</si>
  <si>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</si>
  <si>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</si>
  <si>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</si>
  <si>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</si>
  <si>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</si>
  <si>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</si>
  <si>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</si>
  <si>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</si>
  <si>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</si>
  <si>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</si>
  <si>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</si>
  <si>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</si>
  <si>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</si>
  <si>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</si>
  <si>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</si>
  <si>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</si>
  <si>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</si>
  <si>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</si>
  <si>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</si>
  <si>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</si>
  <si>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</si>
  <si>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</si>
  <si>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</si>
  <si>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</si>
  <si>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</si>
  <si>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</si>
  <si>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</si>
  <si>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</si>
  <si>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</si>
  <si>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</si>
  <si>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</si>
  <si>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</si>
  <si>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</si>
  <si>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</si>
  <si>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</si>
  <si>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</si>
  <si>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</si>
  <si>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</si>
  <si>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</si>
  <si>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</si>
  <si>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</si>
  <si>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</si>
  <si>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</si>
  <si>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</si>
  <si>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</si>
  <si>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</si>
  <si>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</si>
  <si>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</si>
  <si>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</si>
  <si>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</si>
  <si>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</si>
  <si>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</si>
  <si>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</si>
  <si>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</si>
  <si>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</si>
  <si>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</si>
  <si>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</si>
  <si>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</si>
  <si>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</si>
  <si>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</si>
  <si>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</si>
  <si>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</si>
  <si>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</si>
  <si>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</si>
  <si>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</si>
  <si>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</si>
  <si>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</si>
  <si>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</si>
  <si>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</si>
  <si>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</si>
  <si>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</si>
  <si>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</si>
  <si>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</si>
  <si>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</si>
  <si>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</si>
  <si>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</si>
  <si>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</si>
  <si>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</si>
  <si>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</si>
  <si>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</si>
  <si>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</si>
  <si>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</si>
  <si>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</si>
  <si>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</si>
  <si>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</si>
  <si>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</si>
  <si>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</si>
  <si>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</si>
  <si>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</si>
  <si>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</si>
  <si>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</si>
  <si>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</si>
  <si>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</si>
  <si>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</si>
  <si>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</si>
  <si>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</si>
  <si>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</si>
  <si>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</si>
  <si>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</si>
  <si>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</si>
  <si>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</si>
  <si>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</si>
  <si>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</si>
  <si>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</si>
  <si>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</si>
  <si>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</si>
  <si>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</si>
  <si>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</si>
  <si>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</si>
  <si>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</si>
  <si>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</si>
  <si>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</si>
  <si>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</si>
  <si>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</si>
  <si>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</si>
  <si>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</si>
  <si>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</si>
  <si>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</si>
  <si>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</si>
  <si>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</si>
  <si>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</si>
  <si>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</si>
  <si>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</si>
  <si>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</si>
  <si>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</si>
  <si>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</si>
  <si>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</si>
  <si>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</si>
  <si>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</si>
  <si>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</si>
  <si>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</si>
  <si>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</si>
  <si>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</si>
  <si>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</si>
  <si>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</si>
  <si>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</si>
  <si>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</si>
  <si>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</si>
  <si>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</si>
  <si>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</si>
  <si>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</si>
  <si>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</si>
  <si>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</si>
  <si>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</si>
  <si>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</si>
  <si>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</si>
  <si>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</si>
  <si>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</si>
  <si>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</si>
  <si>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</si>
  <si>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</si>
  <si>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</si>
  <si>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</si>
  <si>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</si>
  <si>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</si>
  <si>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</si>
  <si>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</si>
  <si>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</si>
  <si>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</si>
  <si>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</si>
  <si>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</si>
  <si>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</si>
  <si>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</si>
  <si>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</si>
  <si>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</si>
  <si>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</si>
  <si>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</si>
  <si>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</si>
  <si>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</si>
  <si>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</si>
  <si>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</si>
  <si>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</si>
  <si>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</si>
  <si>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</si>
  <si>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</si>
  <si>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</si>
  <si>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</si>
  <si>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</si>
  <si>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</si>
  <si>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</si>
  <si>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</si>
  <si>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</si>
  <si>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</si>
  <si>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</si>
  <si>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</si>
  <si>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</si>
  <si>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</si>
  <si>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</si>
  <si>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</si>
  <si>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</si>
  <si>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</si>
  <si>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</si>
  <si>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</si>
  <si>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</si>
  <si>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</si>
  <si>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</si>
  <si>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</si>
  <si>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</si>
  <si>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</si>
  <si>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</si>
  <si>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</si>
  <si>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</si>
  <si>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</si>
  <si>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</si>
  <si>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</si>
  <si>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</si>
  <si>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</si>
  <si>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</si>
  <si>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</si>
  <si>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</si>
  <si>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</si>
  <si>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</si>
  <si>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</si>
  <si>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</si>
  <si>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</si>
  <si>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</si>
  <si>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</si>
  <si>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</si>
  <si>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</si>
  <si>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</si>
  <si>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</si>
  <si>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</si>
  <si>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</si>
  <si>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</si>
  <si>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</si>
  <si>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</si>
  <si>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</si>
  <si>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</si>
  <si>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</si>
  <si>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</si>
  <si>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</si>
  <si>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</si>
  <si>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</si>
  <si>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</si>
  <si>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</si>
  <si>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</si>
  <si>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</si>
  <si>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</si>
  <si>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</si>
  <si>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</si>
  <si>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</si>
  <si>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</si>
  <si>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</si>
  <si>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</si>
  <si>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</si>
  <si>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</si>
  <si>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</si>
  <si>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</si>
  <si>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</si>
  <si>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</si>
  <si>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</si>
  <si>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</si>
  <si>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</si>
  <si>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</si>
  <si>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</si>
  <si>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</si>
  <si>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</si>
  <si>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</si>
  <si>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</si>
  <si>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</si>
  <si>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</si>
  <si>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</si>
  <si>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</si>
  <si>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</si>
  <si>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</si>
  <si>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</si>
  <si>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</si>
  <si>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</si>
  <si>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</si>
  <si>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</si>
  <si>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</si>
  <si>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</si>
  <si>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</si>
  <si>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</si>
  <si>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</si>
  <si>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</si>
  <si>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</si>
  <si>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</si>
  <si>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</si>
  <si>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</si>
  <si>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</si>
  <si>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</si>
  <si>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</si>
  <si>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</si>
  <si>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</si>
  <si>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</si>
  <si>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</si>
  <si>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</si>
  <si>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</si>
  <si>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</si>
  <si>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</si>
  <si>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</si>
  <si>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</si>
  <si>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</si>
  <si>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</si>
  <si>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</si>
  <si>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</si>
  <si>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</si>
  <si>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</si>
  <si>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</si>
  <si>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</si>
  <si>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</si>
  <si>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</si>
  <si>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</si>
  <si>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</si>
  <si>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</si>
  <si>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</si>
  <si>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</si>
  <si>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</si>
  <si>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</si>
  <si>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</si>
  <si>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</si>
  <si>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</si>
  <si>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</si>
  <si>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</si>
  <si>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</si>
  <si>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</si>
  <si>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</si>
  <si>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</si>
  <si>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</si>
  <si>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</si>
  <si>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</si>
  <si>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</si>
  <si>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</si>
  <si>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</si>
  <si>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</si>
  <si>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</si>
  <si>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</si>
  <si>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</si>
  <si>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</si>
  <si>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</si>
  <si>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</si>
  <si>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</si>
  <si>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</si>
  <si>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</si>
  <si>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</si>
  <si>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</si>
  <si>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</si>
  <si>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</si>
  <si>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</si>
  <si>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</si>
  <si>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</si>
  <si>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</si>
  <si>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</si>
  <si>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</si>
  <si>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</si>
  <si>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</si>
  <si>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</si>
  <si>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</si>
  <si>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</si>
  <si>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</si>
  <si>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</si>
  <si>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</si>
  <si>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</si>
  <si>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</si>
  <si>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</si>
  <si>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</si>
  <si>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</si>
  <si>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</si>
  <si>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</si>
  <si>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</si>
  <si>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</si>
  <si>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</si>
  <si>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</si>
  <si>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</si>
  <si>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</si>
  <si>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</si>
  <si>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</si>
  <si>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</si>
  <si>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</si>
  <si>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</si>
  <si>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</si>
  <si>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</si>
  <si>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</si>
  <si>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</si>
  <si>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</si>
  <si>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</si>
  <si>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</si>
  <si>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</si>
  <si>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</si>
  <si>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</si>
  <si>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</si>
  <si>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</si>
  <si>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</si>
  <si>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</si>
  <si>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</si>
  <si>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</si>
  <si>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</si>
  <si>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</si>
  <si>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</si>
  <si>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</si>
  <si>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</si>
  <si>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</si>
  <si>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</si>
  <si>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</si>
  <si>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</si>
  <si>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</si>
  <si>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</si>
  <si>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</si>
  <si>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</si>
  <si>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</si>
  <si>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</si>
  <si>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</si>
  <si>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</si>
  <si>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</si>
  <si>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</si>
  <si>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</si>
  <si>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</si>
  <si>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</si>
  <si>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</si>
  <si>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</si>
  <si>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</si>
  <si>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</si>
  <si>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</si>
  <si>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</si>
  <si>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</si>
  <si>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</si>
  <si>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</si>
  <si>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</si>
  <si>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</si>
  <si>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</si>
  <si>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</si>
  <si>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</si>
  <si>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</si>
  <si>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</si>
  <si>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</si>
  <si>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</si>
  <si>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</si>
  <si>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</si>
  <si>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</si>
  <si>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</si>
  <si>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</si>
  <si>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</si>
  <si>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</si>
  <si>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</si>
  <si>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</si>
  <si>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</si>
  <si>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</si>
  <si>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</si>
  <si>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</si>
  <si>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</si>
  <si>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</si>
  <si>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</si>
  <si>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</si>
  <si>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</si>
  <si>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</si>
  <si>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</si>
  <si>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</si>
  <si>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</si>
  <si>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</si>
  <si>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</si>
  <si>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</si>
  <si>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</si>
  <si>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</si>
  <si>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</si>
  <si>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</si>
  <si>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</si>
  <si>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</si>
  <si>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</si>
  <si>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</si>
  <si>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</si>
  <si>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</si>
  <si>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</si>
  <si>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</si>
  <si>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</si>
  <si>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</si>
  <si>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</si>
  <si>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</si>
  <si>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</si>
  <si>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</si>
  <si>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</si>
  <si>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</si>
  <si>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</si>
  <si>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</si>
  <si>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</si>
  <si>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</si>
  <si>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</si>
  <si>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</si>
  <si>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</si>
  <si>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</si>
  <si>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</si>
  <si>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</si>
  <si>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</si>
  <si>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</si>
  <si>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</si>
  <si>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</si>
  <si>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</si>
  <si>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</si>
  <si>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</si>
  <si>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</si>
  <si>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</si>
  <si>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</si>
  <si>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</si>
  <si>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</si>
  <si>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</si>
  <si>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</si>
  <si>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</si>
  <si>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</si>
  <si>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</si>
  <si>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</si>
  <si>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</si>
  <si>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</si>
  <si>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</si>
  <si>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</si>
  <si>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</si>
  <si>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</si>
  <si>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</si>
  <si>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</si>
  <si>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</si>
  <si>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</si>
  <si>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</si>
  <si>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</si>
  <si>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</si>
  <si>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</si>
  <si>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</si>
  <si>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</si>
  <si>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</si>
  <si>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</si>
  <si>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</si>
  <si>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</si>
  <si>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</si>
  <si>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</si>
  <si>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</si>
  <si>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</si>
  <si>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</si>
  <si>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</si>
  <si>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</si>
  <si>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</si>
  <si>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</si>
  <si>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</si>
  <si>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</si>
  <si>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</si>
  <si>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</si>
  <si>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</si>
  <si>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</si>
  <si>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</si>
  <si>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</si>
  <si>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</si>
  <si>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</si>
  <si>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</si>
  <si>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</si>
  <si>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</si>
  <si>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</si>
  <si>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</si>
  <si>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</si>
  <si>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</si>
  <si>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</si>
  <si>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</si>
  <si>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</si>
  <si>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</si>
  <si>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</si>
  <si>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</si>
  <si>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</si>
  <si>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</si>
  <si>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</si>
  <si>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</si>
  <si>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</si>
  <si>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</si>
  <si>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</si>
  <si>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</si>
  <si>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</si>
  <si>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</si>
  <si>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</si>
  <si>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</si>
  <si>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</si>
  <si>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</si>
  <si>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</si>
  <si>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</si>
  <si>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</si>
  <si>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</si>
  <si>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</si>
  <si>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</si>
  <si>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</si>
  <si>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</si>
  <si>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</si>
  <si>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</si>
  <si>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</si>
  <si>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</si>
  <si>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</si>
  <si>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</si>
  <si>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</si>
  <si>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</si>
  <si>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</si>
  <si>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</si>
  <si>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</si>
  <si>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</si>
  <si>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</si>
  <si>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</si>
  <si>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</si>
  <si>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</si>
  <si>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</si>
  <si>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</si>
  <si>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</si>
  <si>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</si>
  <si>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</si>
  <si>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</si>
  <si>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</si>
  <si>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</si>
  <si>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</si>
  <si>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</si>
  <si>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</si>
  <si>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</si>
  <si>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</si>
  <si>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</si>
  <si>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</si>
  <si>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</si>
  <si>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</si>
  <si>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</si>
  <si>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</si>
  <si>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</si>
  <si>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</si>
  <si>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</si>
  <si>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</si>
  <si>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</si>
  <si>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</si>
  <si>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</si>
  <si>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</si>
  <si>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</si>
  <si>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</si>
  <si>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</si>
  <si>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</si>
  <si>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</si>
  <si>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</si>
  <si>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</si>
  <si>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</si>
  <si>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</si>
  <si>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</si>
  <si>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</si>
  <si>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</si>
  <si>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</si>
  <si>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</si>
  <si>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</si>
  <si>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</si>
  <si>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</si>
  <si>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</si>
  <si>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</si>
  <si>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</si>
  <si>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</si>
  <si>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</si>
  <si>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</si>
  <si>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</si>
  <si>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</si>
  <si>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</si>
  <si>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</si>
  <si>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</si>
  <si>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</si>
  <si>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</si>
  <si>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</si>
  <si>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</si>
  <si>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</si>
  <si>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</si>
  <si>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</si>
  <si>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</si>
  <si>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</si>
  <si>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</si>
  <si>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</si>
  <si>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</si>
  <si>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</si>
  <si>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</si>
  <si>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</si>
  <si>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</si>
  <si>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</si>
  <si>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</si>
  <si>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</si>
  <si>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</si>
  <si>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</si>
  <si>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</si>
  <si>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</si>
  <si>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</si>
  <si>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</si>
  <si>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</si>
  <si>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</si>
  <si>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</si>
  <si>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</si>
  <si>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</si>
  <si>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</si>
  <si>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</si>
  <si>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</si>
  <si>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</si>
  <si>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</si>
  <si>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</si>
  <si>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</si>
  <si>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</si>
  <si>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</si>
  <si>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</si>
  <si>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</si>
  <si>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</si>
  <si>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</si>
  <si>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</si>
  <si>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</si>
  <si>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</si>
  <si>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</si>
  <si>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</si>
  <si>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</si>
  <si>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</si>
  <si>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</si>
  <si>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</si>
  <si>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</si>
  <si>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</si>
  <si>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</si>
  <si>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</si>
  <si>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</si>
  <si>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</si>
  <si>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</si>
  <si>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</si>
  <si>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</si>
  <si>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</si>
  <si>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</si>
  <si>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</si>
  <si>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</si>
  <si>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</si>
  <si>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</si>
  <si>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</si>
  <si>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</si>
  <si>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</si>
  <si>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</si>
  <si>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</si>
  <si>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</si>
  <si>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</si>
  <si>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</si>
  <si>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</si>
  <si>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</si>
  <si>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</si>
  <si>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</si>
  <si>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</si>
  <si>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</si>
  <si>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</si>
  <si>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</si>
  <si>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</si>
  <si>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</si>
  <si>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</si>
  <si>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</si>
  <si>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</si>
  <si>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</si>
  <si>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</si>
  <si>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</si>
  <si>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</si>
  <si>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</si>
  <si>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</si>
  <si>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</si>
  <si>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</si>
  <si>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</si>
  <si>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</si>
  <si>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</si>
  <si>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</si>
  <si>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</si>
  <si>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</si>
  <si>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</si>
  <si>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</si>
  <si>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</si>
  <si>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</si>
  <si>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</si>
  <si>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</si>
  <si>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</si>
  <si>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</si>
  <si>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</si>
  <si>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</si>
  <si>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</si>
  <si>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</si>
  <si>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</si>
  <si>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</si>
  <si>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</si>
  <si>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</si>
  <si>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</si>
  <si>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</si>
  <si>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</si>
  <si>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</si>
  <si>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</si>
  <si>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</si>
  <si>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</si>
  <si>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</si>
  <si>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</si>
  <si>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</si>
  <si>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</si>
  <si>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</si>
  <si>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</si>
  <si>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</si>
  <si>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</si>
  <si>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</si>
  <si>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</si>
  <si>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</si>
  <si>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</si>
  <si>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</si>
  <si>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</si>
  <si>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</si>
  <si>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</si>
  <si>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</si>
  <si>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</si>
  <si>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</si>
  <si>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</si>
  <si>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</si>
  <si>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</si>
  <si>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</si>
  <si>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</si>
  <si>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</si>
  <si>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</si>
  <si>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</si>
  <si>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</si>
  <si>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</si>
  <si>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</si>
  <si>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</si>
  <si>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</si>
  <si>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</si>
  <si>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</si>
  <si>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</si>
  <si>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</si>
  <si>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</si>
  <si>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</si>
  <si>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</si>
  <si>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</si>
  <si>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</si>
  <si>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</si>
  <si>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</si>
  <si>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</si>
  <si>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</si>
  <si>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</si>
  <si>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</si>
  <si>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</si>
  <si>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</si>
  <si>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</si>
  <si>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</si>
  <si>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</si>
  <si>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</si>
  <si>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</si>
  <si>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</si>
  <si>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</si>
  <si>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</si>
  <si>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</si>
  <si>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</si>
  <si>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</si>
  <si>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</si>
  <si>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</si>
  <si>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</si>
  <si>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</si>
  <si>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</si>
  <si>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</si>
  <si>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</si>
  <si>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</si>
  <si>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</si>
  <si>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</si>
  <si>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</si>
  <si>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</si>
  <si>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</si>
  <si>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</si>
  <si>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</si>
  <si>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</si>
  <si>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</si>
  <si>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</si>
  <si>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</si>
  <si>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</si>
  <si>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</si>
  <si>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</si>
  <si>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</si>
  <si>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</si>
  <si>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</si>
  <si>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</si>
  <si>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</si>
  <si>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</si>
  <si>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</si>
  <si>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</si>
  <si>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</si>
  <si>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</si>
  <si>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</si>
  <si>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</si>
  <si>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</si>
  <si>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</si>
  <si>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</si>
  <si>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</si>
  <si>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</si>
  <si>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</si>
  <si>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</si>
  <si>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</si>
  <si>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</si>
  <si>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</si>
  <si>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</si>
  <si>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</si>
  <si>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</si>
  <si>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</si>
  <si>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</si>
  <si>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</si>
  <si>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</si>
  <si>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</si>
  <si>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</si>
  <si>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</si>
  <si>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</si>
  <si>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</si>
  <si>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</si>
  <si>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</si>
  <si>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</si>
  <si>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</si>
  <si>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</si>
  <si>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</si>
  <si>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</si>
  <si>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</si>
  <si>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</si>
  <si>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</si>
  <si>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</si>
  <si>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</si>
  <si>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</si>
  <si>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</si>
  <si>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</si>
  <si>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</si>
  <si>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</si>
  <si>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</si>
  <si>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</si>
  <si>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</si>
  <si>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</si>
  <si>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</si>
  <si>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</si>
  <si>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</si>
  <si>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</si>
  <si>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</si>
  <si>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</si>
  <si>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</si>
  <si>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</si>
  <si>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</si>
  <si>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</si>
  <si>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</si>
  <si>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</si>
  <si>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</si>
  <si>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</si>
  <si>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</si>
  <si>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</si>
  <si>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</si>
  <si>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</si>
  <si>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</si>
  <si>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</si>
  <si>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</si>
  <si>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</si>
  <si>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</si>
  <si>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</si>
  <si>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</si>
  <si>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</si>
  <si>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</si>
  <si>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</si>
  <si>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</si>
  <si>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</si>
  <si>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</si>
  <si>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</si>
  <si>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</si>
  <si>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</si>
  <si>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</si>
  <si>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</si>
  <si>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</si>
  <si>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</si>
  <si>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</si>
  <si>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</si>
  <si>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</si>
  <si>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</si>
  <si>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</si>
  <si>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</si>
  <si>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</si>
  <si>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</si>
  <si>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</si>
  <si>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</si>
  <si>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</si>
  <si>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</si>
  <si>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</si>
  <si>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</si>
  <si>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</si>
  <si>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</si>
  <si>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</si>
  <si>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</si>
  <si>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</si>
  <si>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</si>
  <si>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</si>
  <si>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</si>
  <si>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</si>
  <si>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</si>
  <si>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</si>
  <si>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</si>
  <si>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</si>
  <si>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</si>
  <si>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</si>
  <si>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</si>
  <si>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</si>
  <si>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</si>
  <si>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</si>
  <si>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</si>
  <si>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</si>
  <si>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</si>
  <si>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</si>
  <si>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</si>
  <si>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</si>
  <si>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</si>
  <si>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</si>
  <si>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</si>
  <si>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</si>
  <si>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</si>
  <si>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</si>
  <si>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</si>
  <si>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</si>
  <si>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</si>
  <si>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</si>
  <si>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</si>
  <si>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</si>
  <si>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</si>
  <si>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</si>
  <si>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</si>
  <si>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</si>
  <si>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</si>
  <si>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</si>
  <si>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</si>
  <si>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</si>
  <si>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</si>
  <si>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</si>
  <si>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</si>
  <si>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</si>
  <si>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</si>
  <si>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</si>
  <si>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</si>
  <si>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</si>
  <si>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</si>
  <si>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</si>
  <si>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</si>
  <si>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</si>
  <si>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</si>
  <si>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</si>
  <si>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</si>
  <si>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</si>
  <si>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</si>
  <si>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</si>
  <si>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</si>
  <si>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</si>
  <si>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</si>
  <si>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</si>
  <si>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</si>
  <si>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</si>
  <si>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</si>
  <si>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</si>
  <si>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</si>
  <si>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</si>
  <si>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</si>
  <si>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</si>
  <si>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</si>
  <si>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</si>
  <si>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</si>
  <si>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</si>
  <si>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</si>
  <si>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</si>
  <si>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</si>
  <si>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</si>
  <si>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</si>
  <si>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</si>
  <si>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</si>
  <si>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</si>
  <si>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</si>
  <si>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</si>
  <si>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</si>
  <si>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</si>
  <si>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</si>
  <si>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</si>
  <si>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</si>
  <si>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</si>
  <si>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</si>
  <si>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</si>
  <si>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</si>
  <si>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</si>
  <si>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</si>
  <si>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</si>
  <si>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</si>
  <si>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</si>
  <si>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</si>
  <si>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</si>
  <si>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</si>
  <si>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</si>
  <si>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</si>
  <si>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</si>
  <si>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</si>
  <si>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</si>
  <si>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</si>
  <si>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</si>
  <si>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</si>
  <si>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</si>
  <si>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</si>
  <si>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</si>
  <si>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</si>
  <si>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</si>
  <si>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</si>
  <si>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</si>
  <si>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</si>
  <si>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</si>
  <si>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</si>
  <si>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</si>
  <si>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</si>
  <si>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</si>
  <si>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</si>
  <si>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</si>
  <si>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</si>
  <si>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</si>
  <si>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</si>
  <si>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</si>
  <si>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</si>
  <si>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</si>
  <si>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</si>
  <si>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</si>
  <si>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</si>
  <si>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</si>
  <si>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</si>
  <si>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</si>
  <si>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</si>
  <si>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</si>
  <si>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</si>
  <si>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</si>
  <si>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</si>
  <si>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</si>
  <si>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</si>
  <si>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</si>
  <si>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</si>
  <si>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</si>
  <si>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</si>
  <si>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</si>
  <si>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</si>
  <si>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</si>
  <si>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</si>
  <si>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</si>
  <si>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</si>
  <si>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</si>
  <si>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</si>
  <si>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</si>
  <si>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</si>
  <si>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</si>
  <si>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</si>
  <si>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</si>
  <si>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</si>
  <si>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</si>
  <si>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</si>
  <si>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</si>
  <si>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</si>
  <si>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</si>
  <si>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</si>
  <si>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</si>
  <si>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</si>
  <si>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</si>
  <si>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</si>
  <si>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</si>
  <si>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</si>
  <si>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</si>
  <si>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</si>
  <si>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</si>
  <si>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</si>
  <si>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</si>
  <si>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</si>
  <si>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</si>
  <si>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</si>
  <si>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</si>
  <si>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</si>
  <si>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</si>
  <si>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</si>
  <si>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</si>
  <si>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</si>
  <si>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</si>
  <si>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</si>
  <si>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</si>
  <si>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</si>
  <si>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</si>
  <si>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</si>
  <si>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</si>
  <si>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</si>
  <si>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</si>
  <si>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</si>
  <si>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</si>
  <si>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</si>
  <si>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</si>
  <si>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</si>
  <si>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</si>
  <si>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</si>
  <si>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</si>
  <si>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</si>
  <si>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</si>
  <si>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</si>
  <si>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</si>
  <si>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</si>
  <si>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</si>
  <si>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</si>
  <si>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</si>
  <si>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</si>
  <si>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</si>
  <si>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</si>
  <si>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</si>
  <si>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</si>
  <si>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</si>
  <si>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</si>
  <si>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</si>
  <si>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</si>
  <si>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</si>
  <si>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</si>
  <si>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</si>
  <si>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</si>
  <si>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</si>
  <si>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</si>
  <si>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</si>
  <si>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</si>
  <si>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</si>
  <si>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</si>
  <si>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</si>
  <si>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</si>
  <si>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</si>
  <si>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</si>
  <si>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</si>
  <si>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</si>
  <si>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</si>
  <si>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</si>
  <si>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</si>
  <si>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</si>
  <si>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</si>
  <si>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</si>
  <si>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</si>
  <si>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</si>
  <si>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</si>
  <si>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</si>
  <si>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</si>
  <si>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</si>
  <si>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</si>
  <si>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</si>
  <si>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</si>
  <si>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</si>
  <si>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</si>
  <si>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</si>
  <si>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</si>
  <si>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</si>
  <si>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</si>
  <si>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</si>
  <si>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</si>
  <si>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</si>
  <si>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</si>
  <si>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</si>
  <si>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</si>
  <si>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</si>
  <si>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</si>
  <si>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</si>
  <si>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</si>
  <si>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</si>
  <si>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</si>
  <si>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</si>
  <si>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</si>
  <si>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</si>
  <si>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</si>
  <si>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</si>
  <si>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</si>
  <si>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</si>
  <si>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</si>
  <si>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</si>
  <si>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</si>
  <si>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</si>
  <si>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</si>
  <si>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</si>
  <si>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</si>
  <si>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</si>
  <si>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</si>
  <si>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</si>
  <si>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</si>
  <si>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</si>
  <si>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</si>
  <si>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</si>
  <si>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</si>
  <si>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</si>
  <si>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</si>
  <si>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</si>
  <si>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</si>
  <si>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</si>
  <si>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</si>
  <si>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</si>
  <si>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</si>
  <si>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</si>
  <si>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</si>
  <si>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</si>
  <si>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</si>
  <si>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</si>
  <si>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</si>
  <si>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</si>
  <si>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</si>
  <si>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</si>
  <si>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</si>
  <si>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</si>
  <si>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</si>
  <si>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</si>
  <si>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</si>
  <si>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</si>
  <si>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</si>
  <si>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</si>
  <si>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</si>
  <si>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</si>
  <si>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</si>
  <si>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</si>
  <si>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</si>
  <si>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</si>
  <si>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</si>
  <si>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</si>
  <si>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</si>
  <si>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</si>
  <si>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</si>
  <si>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</si>
  <si>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</si>
  <si>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</si>
  <si>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</si>
  <si>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</si>
  <si>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</si>
  <si>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</si>
  <si>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</si>
  <si>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</si>
  <si>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</si>
  <si>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</si>
  <si>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</si>
  <si>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</si>
  <si>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</si>
  <si>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</si>
  <si>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</si>
  <si>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</si>
  <si>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</si>
  <si>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</si>
  <si>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</si>
  <si>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</si>
  <si>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</si>
  <si>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</si>
  <si>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</si>
  <si>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</si>
  <si>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</si>
  <si>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</si>
  <si>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</si>
  <si>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</si>
  <si>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</si>
  <si>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</si>
  <si>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</si>
  <si>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</si>
  <si>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</si>
  <si>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</si>
  <si>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</si>
  <si>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</si>
  <si>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</si>
  <si>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</si>
  <si>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</si>
  <si>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</si>
  <si>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</si>
  <si>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</si>
  <si>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</si>
  <si>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</si>
  <si>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</si>
  <si>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</si>
  <si>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</si>
  <si>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</si>
  <si>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</si>
  <si>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</si>
  <si>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</si>
  <si>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</si>
  <si>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</si>
  <si>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</si>
  <si>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</si>
  <si>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</si>
  <si>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</si>
  <si>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</si>
  <si>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</si>
  <si>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</si>
  <si>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</si>
  <si>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</si>
  <si>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</si>
  <si>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</si>
  <si>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</si>
  <si>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</si>
  <si>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</si>
  <si>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</si>
  <si>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</si>
  <si>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</si>
  <si>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</si>
  <si>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</si>
  <si>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</si>
  <si>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</si>
  <si>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</si>
  <si>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</si>
  <si>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</si>
  <si>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</si>
  <si>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</si>
  <si>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</si>
  <si>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</si>
  <si>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</si>
  <si>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</si>
  <si>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</si>
  <si>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</si>
  <si>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</si>
  <si>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</si>
  <si>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</si>
  <si>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</si>
  <si>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</si>
  <si>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</si>
  <si>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</si>
  <si>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</si>
  <si>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</si>
  <si>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</si>
  <si>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</si>
  <si>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</si>
  <si>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</si>
  <si>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</si>
  <si>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</si>
  <si>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</si>
  <si>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</si>
  <si>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</si>
  <si>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</si>
  <si>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</si>
  <si>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</si>
  <si>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</si>
  <si>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</si>
  <si>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</si>
  <si>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</si>
  <si>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</si>
  <si>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</si>
  <si>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</si>
  <si>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</si>
  <si>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</si>
  <si>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</si>
  <si>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</si>
  <si>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</si>
  <si>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</si>
  <si>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</si>
  <si>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</si>
  <si>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</si>
  <si>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</si>
  <si>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</si>
  <si>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</si>
  <si>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</si>
  <si>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</si>
  <si>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</si>
  <si>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</si>
  <si>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</si>
  <si>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</si>
  <si>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</si>
  <si>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</si>
  <si>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</si>
  <si>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</si>
  <si>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</si>
  <si>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</si>
  <si>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</si>
  <si>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</si>
  <si>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</si>
  <si>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</si>
  <si>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</si>
  <si>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</si>
  <si>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</si>
  <si>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</si>
  <si>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</si>
  <si>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</si>
  <si>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</si>
  <si>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</si>
  <si>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</si>
  <si>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</si>
  <si>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</si>
  <si>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</si>
  <si>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</si>
  <si>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</si>
  <si>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</si>
  <si>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</si>
  <si>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</si>
  <si>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</si>
  <si>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</si>
  <si>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</si>
  <si>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</si>
  <si>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</si>
  <si>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</si>
  <si>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</si>
  <si>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</si>
  <si>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</si>
  <si>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</si>
  <si>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</si>
  <si>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</si>
  <si>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</si>
  <si>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</si>
  <si>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</si>
  <si>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</si>
  <si>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</si>
  <si>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</si>
  <si>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</si>
  <si>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</si>
  <si>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</si>
  <si>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</si>
  <si>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</si>
  <si>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</si>
  <si>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</si>
  <si>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</si>
  <si>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</si>
  <si>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</si>
  <si>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</si>
  <si>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</si>
  <si>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</si>
  <si>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</si>
  <si>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</si>
  <si>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</si>
  <si>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</si>
  <si>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</si>
  <si>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</si>
  <si>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</si>
  <si>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</si>
  <si>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</si>
  <si>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</si>
  <si>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</si>
  <si>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</si>
  <si>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</si>
  <si>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</si>
  <si>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</si>
  <si>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</si>
  <si>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</si>
  <si>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</si>
  <si>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</si>
  <si>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</si>
  <si>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</si>
  <si>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</si>
  <si>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</si>
  <si>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</si>
  <si>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</si>
  <si>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</si>
  <si>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</si>
  <si>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</si>
  <si>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</si>
  <si>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</si>
  <si>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</si>
  <si>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</si>
  <si>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</si>
  <si>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</si>
  <si>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</si>
  <si>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</si>
  <si>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</si>
  <si>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</si>
  <si>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</si>
  <si>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</si>
  <si>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</si>
  <si>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</si>
  <si>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</si>
  <si>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</si>
  <si>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</si>
  <si>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</si>
  <si>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</si>
  <si>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</si>
  <si>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</si>
  <si>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</si>
  <si>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</si>
  <si>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</si>
  <si>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</si>
  <si>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</si>
  <si>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</si>
  <si>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</si>
  <si>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</si>
  <si>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</si>
  <si>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</si>
  <si>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</si>
  <si>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</si>
  <si>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</si>
  <si>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</si>
  <si>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</si>
  <si>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</si>
  <si>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</si>
  <si>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</si>
  <si>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</si>
  <si>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</si>
  <si>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</si>
  <si>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</si>
  <si>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</si>
  <si>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</si>
  <si>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</si>
  <si>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</si>
  <si>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</si>
  <si>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</si>
  <si>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</si>
  <si>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</si>
  <si>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</si>
  <si>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</si>
  <si>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</si>
  <si>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</si>
  <si>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</si>
  <si>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</si>
  <si>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</si>
  <si>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</si>
  <si>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</si>
  <si>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</si>
  <si>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</si>
  <si>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</si>
  <si>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</si>
  <si>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</si>
  <si>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</si>
  <si>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</si>
  <si>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</si>
  <si>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</si>
  <si>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</si>
  <si>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</si>
  <si>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</si>
  <si>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</si>
  <si>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</si>
  <si>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</si>
  <si>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</si>
  <si>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</si>
  <si>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</si>
  <si>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</si>
  <si>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</si>
  <si>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</si>
  <si>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</si>
  <si>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</si>
  <si>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</si>
  <si>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</si>
  <si>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</si>
  <si>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</si>
  <si>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</si>
  <si>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</si>
  <si>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</si>
  <si>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</si>
  <si>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</si>
  <si>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</si>
  <si>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</si>
  <si>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</si>
  <si>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</si>
  <si>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</si>
  <si>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</si>
  <si>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</si>
  <si>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</si>
  <si>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</si>
  <si>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</si>
  <si>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</si>
  <si>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</si>
  <si>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</si>
  <si>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</si>
  <si>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</si>
  <si>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</si>
  <si>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</si>
  <si>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</si>
  <si>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</si>
  <si>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</si>
  <si>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</si>
  <si>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</si>
  <si>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</si>
  <si>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</si>
  <si>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</si>
  <si>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</si>
  <si>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</si>
  <si>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</si>
  <si>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</si>
  <si>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</si>
  <si>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</si>
  <si>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</si>
  <si>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</si>
  <si>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</si>
  <si>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</si>
  <si>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</si>
  <si>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</si>
  <si>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</si>
  <si>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</si>
  <si>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</si>
  <si>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</si>
  <si>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</si>
  <si>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</si>
  <si>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</si>
  <si>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</si>
  <si>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</si>
  <si>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</si>
  <si>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</si>
  <si>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</si>
  <si>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</si>
  <si>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</si>
  <si>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</si>
  <si>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</si>
  <si>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</si>
  <si>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</si>
  <si>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</si>
  <si>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</si>
  <si>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</si>
  <si>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</si>
  <si>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</si>
  <si>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</si>
  <si>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</si>
  <si>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</si>
  <si>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</si>
  <si>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</si>
  <si>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</si>
  <si>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</si>
  <si>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</si>
  <si>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</si>
  <si>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</si>
  <si>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</si>
  <si>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</si>
  <si>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</si>
  <si>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</si>
  <si>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</si>
  <si>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</si>
  <si>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</si>
  <si>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</si>
  <si>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</si>
  <si>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</si>
  <si>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</si>
  <si>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</si>
  <si>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</si>
  <si>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</si>
  <si>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</si>
  <si>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</si>
  <si>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</si>
  <si>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</si>
  <si>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</si>
  <si>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</si>
  <si>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</si>
  <si>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</si>
  <si>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</si>
  <si>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</si>
  <si>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</si>
  <si>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</si>
  <si>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</si>
  <si>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</si>
  <si>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</si>
  <si>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</si>
  <si>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</si>
  <si>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</si>
  <si>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</si>
  <si>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</si>
  <si>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</si>
  <si>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</si>
  <si>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</si>
  <si>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</si>
  <si>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</si>
  <si>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</si>
  <si>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</si>
  <si>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</si>
  <si>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</si>
  <si>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</si>
  <si>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</si>
  <si>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</si>
  <si>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</si>
  <si>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</si>
  <si>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</si>
  <si>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</si>
  <si>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</si>
  <si>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</si>
  <si>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</si>
  <si>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</si>
  <si>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</si>
  <si>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</si>
  <si>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</si>
  <si>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</si>
  <si>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</si>
  <si>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</si>
  <si>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</si>
  <si>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</si>
  <si>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</si>
  <si>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</si>
  <si>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</si>
  <si>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</si>
  <si>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</si>
  <si>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</si>
  <si>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</si>
  <si>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</si>
  <si>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</si>
  <si>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</si>
  <si>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</si>
  <si>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</si>
  <si>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</si>
  <si>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</si>
  <si>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</si>
  <si>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</si>
  <si>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</si>
  <si>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</si>
  <si>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</si>
  <si>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</si>
  <si>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</si>
  <si>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</si>
  <si>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</si>
  <si>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</si>
  <si>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</si>
  <si>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</si>
  <si>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</si>
  <si>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</si>
  <si>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</si>
  <si>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</si>
  <si>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</si>
  <si>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</si>
  <si>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</si>
  <si>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</si>
  <si>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</si>
  <si>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</si>
  <si>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</si>
  <si>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</si>
  <si>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</si>
  <si>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</si>
  <si>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</si>
  <si>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</si>
  <si>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</si>
  <si>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</si>
  <si>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</si>
  <si>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</si>
  <si>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</si>
  <si>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</si>
  <si>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</si>
  <si>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</si>
  <si>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</si>
  <si>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</si>
  <si>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</si>
  <si>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</si>
  <si>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</si>
  <si>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</si>
  <si>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</si>
  <si>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</si>
  <si>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</si>
  <si>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</si>
  <si>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</si>
  <si>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</si>
  <si>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</si>
  <si>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</si>
  <si>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</si>
  <si>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</si>
  <si>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</si>
  <si>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</si>
  <si>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</si>
  <si>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</si>
  <si>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</si>
  <si>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</si>
  <si>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</si>
  <si>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</si>
  <si>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</si>
  <si>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</si>
  <si>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</si>
  <si>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</si>
  <si>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</si>
  <si>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</si>
  <si>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</si>
  <si>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</si>
  <si>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</si>
  <si>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</si>
  <si>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</si>
  <si>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</si>
  <si>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</si>
  <si>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</si>
  <si>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</si>
  <si>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</si>
  <si>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</si>
  <si>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</si>
  <si>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</si>
  <si>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</si>
  <si>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</si>
  <si>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</si>
  <si>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</si>
  <si>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</si>
  <si>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</si>
  <si>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</si>
  <si>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</si>
  <si>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</si>
  <si>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</si>
  <si>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</si>
  <si>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</si>
  <si>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</si>
  <si>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</si>
  <si>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</si>
  <si>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</si>
  <si>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</si>
  <si>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</si>
  <si>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</si>
  <si>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</si>
  <si>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</si>
  <si>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</si>
  <si>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</si>
  <si>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</si>
  <si>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</si>
  <si>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</si>
  <si>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</si>
  <si>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</si>
  <si>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</si>
  <si>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</si>
  <si>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</si>
  <si>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</si>
  <si>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</si>
  <si>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</si>
  <si>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</si>
  <si>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</si>
  <si>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</si>
  <si>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</si>
  <si>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</si>
  <si>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</si>
  <si>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</si>
  <si>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</si>
  <si>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</si>
  <si>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</si>
  <si>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</si>
  <si>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</si>
  <si>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</si>
  <si>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</si>
  <si>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</si>
  <si>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</si>
  <si>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</si>
  <si>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</si>
  <si>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</si>
  <si>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</si>
  <si>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</si>
  <si>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</si>
  <si>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</si>
  <si>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</si>
  <si>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</si>
  <si>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</si>
  <si>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</si>
  <si>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</si>
  <si>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</si>
  <si>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</si>
  <si>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</si>
  <si>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</si>
  <si>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</si>
  <si>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</si>
  <si>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</si>
  <si>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</si>
  <si>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</si>
  <si>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</si>
  <si>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</si>
  <si>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</si>
  <si>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</si>
  <si>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</si>
  <si>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</si>
  <si>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</si>
  <si>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</si>
  <si>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</si>
  <si>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</si>
  <si>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</si>
  <si>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</si>
  <si>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</si>
  <si>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</si>
  <si>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</si>
  <si>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</si>
  <si>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</si>
  <si>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</si>
  <si>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</si>
  <si>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</si>
  <si>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</si>
  <si>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</si>
  <si>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</si>
  <si>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</si>
  <si>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</si>
  <si>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</si>
  <si>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</si>
  <si>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</si>
  <si>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</si>
  <si>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</si>
  <si>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</si>
  <si>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</si>
  <si>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</si>
  <si>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</si>
  <si>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</si>
  <si>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</si>
  <si>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</si>
  <si>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</si>
  <si>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</si>
  <si>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</si>
  <si>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</si>
  <si>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</si>
  <si>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</si>
  <si>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</si>
  <si>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</si>
  <si>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</si>
  <si>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</si>
  <si>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</si>
  <si>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</si>
  <si>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</si>
  <si>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</si>
  <si>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</si>
  <si>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</si>
  <si>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</si>
  <si>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</si>
  <si>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</si>
  <si>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</si>
  <si>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</si>
  <si>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</si>
  <si>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</si>
  <si>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</si>
  <si>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</si>
  <si>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</si>
  <si>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</si>
  <si>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</si>
  <si>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</si>
  <si>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</si>
  <si>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</si>
  <si>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</si>
  <si>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</si>
  <si>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</si>
  <si>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</si>
  <si>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</si>
  <si>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</si>
  <si>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</si>
  <si>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</si>
  <si>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</si>
  <si>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</si>
  <si>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</si>
  <si>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</si>
  <si>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</si>
  <si>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</si>
  <si>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</si>
  <si>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</si>
  <si>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</si>
  <si>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</si>
  <si>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</si>
  <si>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</si>
  <si>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</si>
  <si>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</si>
  <si>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</si>
  <si>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</si>
  <si>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</si>
  <si>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</si>
  <si>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</si>
  <si>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</si>
  <si>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</si>
  <si>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</si>
  <si>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</si>
  <si>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</si>
  <si>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</si>
  <si>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</si>
  <si>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</si>
  <si>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</si>
  <si>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</si>
  <si>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</si>
  <si>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</si>
  <si>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</si>
  <si>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</si>
  <si>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</si>
  <si>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</si>
  <si>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</si>
  <si>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</si>
  <si>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</si>
  <si>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</si>
  <si>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</si>
  <si>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</si>
  <si>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</si>
  <si>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</si>
  <si>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</si>
  <si>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</si>
  <si>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</si>
  <si>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</si>
  <si>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</si>
  <si>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</si>
  <si>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</si>
  <si>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</si>
  <si>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</si>
  <si>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</si>
  <si>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</si>
  <si>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</si>
  <si>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</si>
  <si>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</si>
  <si>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</si>
  <si>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</si>
  <si>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</si>
  <si>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</si>
  <si>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</si>
  <si>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</si>
  <si>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</si>
  <si>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</si>
  <si>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</si>
  <si>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</si>
  <si>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</si>
  <si>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</si>
  <si>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</si>
  <si>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</si>
  <si>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</si>
  <si>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</si>
  <si>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</si>
  <si>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</si>
  <si>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</si>
  <si>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</si>
  <si>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</si>
  <si>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</si>
  <si>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</si>
  <si>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</si>
  <si>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</si>
  <si>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</si>
  <si>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</si>
  <si>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</si>
  <si>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</si>
  <si>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</si>
  <si>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</si>
  <si>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</si>
  <si>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</si>
  <si>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</si>
  <si>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</si>
  <si>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</si>
  <si>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</si>
  <si>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</si>
  <si>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</si>
  <si>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</si>
  <si>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</si>
  <si>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</si>
  <si>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</si>
  <si>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</si>
  <si>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</si>
  <si>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</si>
  <si>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</si>
  <si>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</si>
  <si>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</si>
  <si>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</si>
  <si>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</si>
  <si>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</si>
  <si>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</si>
  <si>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</si>
  <si>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</si>
  <si>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</si>
  <si>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</si>
  <si>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</si>
  <si>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</si>
  <si>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</si>
  <si>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</si>
  <si>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</si>
  <si>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</si>
  <si>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</si>
  <si>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</si>
  <si>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</si>
  <si>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</si>
  <si>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</si>
  <si>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</si>
  <si>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</si>
  <si>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</si>
  <si>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</si>
  <si>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</si>
  <si>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</si>
  <si>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</si>
  <si>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</si>
  <si>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</si>
  <si>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</si>
  <si>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</si>
  <si>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</si>
  <si>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</si>
  <si>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</si>
  <si>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</si>
  <si>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</si>
  <si>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</si>
  <si>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</si>
  <si>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</si>
  <si>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</si>
  <si>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</si>
  <si>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</si>
  <si>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</si>
  <si>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</si>
  <si>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</si>
  <si>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</si>
  <si>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</si>
  <si>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</si>
  <si>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</si>
  <si>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</si>
  <si>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</si>
  <si>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</si>
  <si>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</si>
  <si>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</si>
  <si>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</si>
  <si>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</si>
  <si>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</si>
  <si>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</si>
  <si>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</si>
  <si>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</si>
  <si>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</si>
  <si>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</si>
  <si>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</si>
  <si>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</si>
  <si>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</si>
  <si>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</si>
  <si>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</si>
  <si>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</si>
  <si>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</si>
  <si>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</si>
  <si>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</si>
  <si>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</si>
  <si>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</si>
  <si>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</si>
  <si>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</si>
  <si>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</si>
  <si>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</si>
  <si>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</si>
  <si>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</si>
  <si>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</si>
  <si>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</si>
  <si>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</si>
  <si>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</si>
  <si>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</si>
  <si>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</si>
  <si>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</si>
  <si>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</si>
  <si>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</si>
  <si>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</si>
  <si>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</si>
  <si>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</si>
  <si>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</si>
  <si>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</si>
  <si>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</si>
  <si>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</si>
  <si>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</si>
  <si>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</si>
  <si>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</si>
  <si>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</si>
  <si>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</si>
  <si>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</si>
  <si>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</si>
  <si>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</si>
  <si>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</si>
  <si>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</si>
  <si>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</si>
  <si>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</si>
  <si>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</si>
  <si>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</si>
  <si>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</si>
  <si>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</si>
  <si>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</si>
  <si>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</si>
  <si>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</si>
  <si>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</si>
  <si>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</si>
  <si>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</si>
  <si>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</si>
  <si>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</si>
  <si>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</si>
  <si>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</si>
  <si>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</si>
  <si>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</si>
  <si>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</si>
  <si>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</si>
  <si>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</si>
  <si>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</si>
  <si>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</si>
  <si>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</si>
  <si>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</si>
  <si>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</si>
  <si>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</si>
  <si>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</si>
  <si>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</si>
  <si>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</si>
  <si>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</si>
  <si>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</si>
  <si>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</si>
  <si>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</si>
  <si>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</si>
  <si>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</si>
  <si>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</si>
  <si>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</si>
  <si>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</si>
  <si>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</si>
  <si>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</si>
  <si>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</si>
  <si>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</si>
  <si>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</si>
  <si>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</si>
  <si>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</si>
  <si>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</si>
  <si>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</si>
  <si>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</si>
  <si>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</si>
  <si>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</si>
  <si>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</si>
  <si>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</si>
  <si>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</si>
  <si>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</si>
  <si>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</si>
  <si>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</si>
  <si>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</si>
  <si>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</si>
  <si>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</si>
  <si>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</si>
  <si>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</si>
  <si>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</si>
  <si>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</si>
  <si>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</si>
  <si>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</si>
  <si>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</si>
  <si>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</si>
  <si>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</si>
  <si>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</si>
  <si>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</si>
  <si>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</si>
  <si>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</si>
  <si>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</si>
  <si>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</si>
  <si>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</si>
  <si>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</si>
  <si>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</si>
  <si>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</si>
  <si>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</si>
  <si>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</si>
  <si>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</si>
  <si>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</si>
  <si>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</si>
  <si>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</si>
  <si>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</si>
  <si>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</si>
  <si>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</si>
  <si>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</si>
  <si>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</si>
  <si>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</si>
  <si>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</si>
  <si>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</si>
  <si>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</si>
  <si>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</si>
  <si>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</si>
  <si>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</si>
  <si>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</si>
  <si>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</si>
  <si>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</si>
  <si>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</si>
  <si>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</si>
  <si>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</si>
  <si>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</si>
  <si>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</si>
  <si>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</si>
  <si>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</si>
  <si>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</si>
  <si>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</si>
  <si>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</si>
  <si>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</si>
  <si>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</si>
  <si>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</si>
  <si>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</si>
  <si>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</si>
  <si>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</si>
  <si>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</si>
  <si>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</si>
  <si>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</si>
  <si>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</si>
  <si>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</si>
  <si>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</si>
  <si>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</si>
  <si>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</si>
  <si>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</si>
  <si>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</si>
  <si>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</si>
  <si>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</si>
  <si>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</si>
  <si>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</si>
  <si>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</si>
  <si>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</si>
  <si>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</si>
  <si>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</si>
  <si>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</si>
  <si>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</si>
  <si>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</si>
  <si>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</si>
  <si>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</si>
  <si>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</si>
  <si>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</si>
  <si>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</si>
  <si>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</si>
  <si>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</si>
  <si>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</si>
  <si>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</si>
  <si>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</si>
  <si>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</si>
  <si>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</si>
  <si>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</si>
  <si>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</si>
  <si>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</si>
  <si>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</si>
  <si>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</si>
  <si>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</si>
  <si>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</si>
  <si>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</si>
  <si>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</si>
  <si>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</si>
  <si>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</si>
  <si>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</si>
  <si>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</si>
  <si>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</si>
  <si>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</si>
  <si>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</si>
  <si>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</si>
  <si>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</si>
  <si>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</si>
  <si>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</si>
  <si>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</si>
  <si>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</si>
  <si>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</si>
  <si>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</si>
  <si>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</si>
  <si>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</si>
  <si>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</si>
  <si>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</si>
  <si>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</si>
  <si>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</si>
  <si>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</si>
  <si>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</si>
  <si>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</si>
  <si>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</si>
  <si>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</si>
  <si>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</si>
  <si>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</si>
  <si>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</si>
  <si>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</si>
  <si>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</si>
  <si>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</si>
  <si>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</si>
  <si>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</si>
  <si>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</si>
  <si>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</si>
  <si>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</si>
  <si>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</si>
  <si>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</si>
  <si>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</si>
  <si>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</si>
  <si>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</si>
  <si>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</si>
  <si>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</si>
  <si>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</si>
  <si>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</si>
  <si>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</si>
  <si>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</si>
  <si>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</si>
  <si>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</si>
  <si>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</si>
  <si>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</si>
  <si>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</si>
  <si>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</si>
  <si>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</si>
  <si>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</si>
  <si>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</si>
  <si>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</si>
  <si>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</si>
  <si>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</si>
  <si>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</si>
  <si>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</si>
  <si>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</si>
  <si>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</si>
  <si>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</si>
  <si>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</si>
  <si>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</si>
  <si>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</si>
  <si>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</si>
  <si>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</si>
  <si>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</si>
  <si>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</si>
  <si>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</si>
  <si>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</si>
  <si>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</si>
  <si>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</si>
  <si>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</si>
  <si>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</si>
  <si>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</si>
  <si>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</si>
  <si>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</si>
  <si>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</si>
  <si>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</si>
  <si>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</si>
  <si>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</si>
  <si>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</si>
  <si>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</si>
  <si>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</si>
  <si>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</si>
  <si>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</si>
  <si>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</si>
  <si>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</si>
  <si>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</si>
  <si>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</si>
  <si>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</si>
  <si>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</si>
  <si>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</si>
  <si>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</si>
  <si>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</si>
  <si>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</si>
  <si>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</si>
  <si>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</si>
  <si>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</si>
  <si>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</si>
  <si>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</si>
  <si>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</si>
  <si>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</si>
  <si>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</si>
  <si>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</si>
  <si>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</si>
  <si>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</si>
  <si>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</si>
  <si>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</si>
  <si>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</si>
  <si>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</si>
  <si>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</si>
  <si>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</si>
  <si>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</si>
  <si>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</si>
  <si>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</si>
  <si>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</si>
  <si>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</si>
  <si>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</si>
  <si>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</si>
  <si>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</si>
  <si>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</si>
  <si>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</si>
  <si>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</si>
  <si>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</si>
  <si>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</si>
  <si>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</si>
  <si>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</si>
  <si>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</si>
  <si>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</si>
  <si>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</si>
  <si>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</si>
  <si>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</si>
  <si>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</si>
  <si>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</si>
  <si>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</si>
  <si>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</si>
  <si>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</si>
  <si>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</si>
  <si>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</si>
  <si>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</si>
  <si>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</si>
  <si>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</si>
  <si>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</si>
  <si>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</si>
  <si>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</si>
  <si>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</si>
  <si>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</si>
  <si>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</si>
  <si>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</si>
  <si>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</si>
  <si>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</si>
  <si>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</si>
  <si>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</si>
  <si>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</si>
  <si>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</si>
  <si>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</si>
  <si>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</si>
  <si>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</si>
  <si>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</si>
  <si>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</si>
  <si>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</si>
  <si>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</si>
  <si>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</si>
  <si>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</si>
  <si>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</si>
  <si>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</si>
  <si>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</si>
  <si>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</si>
  <si>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</si>
  <si>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</si>
  <si>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</si>
  <si>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</si>
  <si>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</si>
  <si>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</si>
  <si>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</si>
  <si>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</si>
  <si>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</si>
  <si>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</si>
  <si>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</si>
  <si>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</si>
  <si>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</si>
  <si>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</si>
  <si>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</si>
  <si>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</si>
  <si>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</si>
  <si>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</si>
  <si>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</si>
  <si>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</si>
  <si>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</si>
  <si>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</si>
  <si>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</si>
  <si>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</si>
  <si>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</si>
  <si>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</si>
  <si>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</si>
  <si>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</si>
  <si>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</si>
  <si>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</si>
  <si>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</si>
  <si>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</si>
  <si>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</si>
  <si>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</si>
  <si>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</si>
  <si>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</si>
  <si>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</si>
  <si>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</si>
  <si>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</si>
  <si>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</si>
  <si>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</si>
  <si>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</si>
  <si>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</si>
  <si>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</si>
  <si>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</si>
  <si>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</si>
  <si>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</si>
  <si>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</si>
  <si>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</si>
  <si>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</si>
  <si>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</si>
  <si>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</si>
  <si>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</si>
  <si>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</si>
  <si>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</si>
  <si>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</si>
  <si>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</si>
  <si>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</si>
  <si>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</si>
  <si>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</si>
  <si>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</si>
  <si>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</si>
  <si>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</si>
  <si>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</si>
  <si>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</si>
  <si>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</si>
  <si>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</si>
  <si>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</si>
  <si>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</si>
  <si>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</si>
  <si>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</si>
  <si>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</si>
  <si>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</si>
  <si>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</si>
  <si>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</si>
  <si>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</si>
  <si>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</si>
  <si>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</si>
  <si>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</si>
  <si>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</si>
  <si>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</si>
  <si>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</si>
  <si>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</si>
  <si>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</si>
  <si>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</si>
  <si>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</si>
  <si>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</si>
  <si>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</si>
  <si>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</si>
  <si>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</si>
  <si>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</si>
  <si>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</si>
  <si>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</si>
  <si>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</si>
  <si>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</si>
  <si>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</si>
  <si>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</si>
  <si>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</si>
  <si>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</si>
  <si>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</si>
  <si>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</si>
  <si>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</si>
  <si>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</si>
  <si>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</si>
  <si>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</si>
  <si>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</si>
  <si>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</si>
  <si>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</si>
  <si>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</si>
  <si>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</si>
  <si>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</si>
  <si>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</si>
  <si>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</si>
  <si>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</si>
  <si>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</si>
  <si>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</si>
  <si>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</si>
  <si>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</si>
  <si>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</si>
  <si>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</si>
  <si>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</si>
  <si>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</si>
  <si>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</si>
  <si>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</si>
  <si>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</si>
  <si>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</si>
  <si>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</si>
  <si>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</si>
  <si>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</si>
  <si>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</si>
  <si>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</si>
  <si>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</si>
  <si>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</si>
  <si>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</si>
  <si>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</si>
  <si>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</si>
  <si>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</si>
  <si>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</si>
  <si>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</si>
  <si>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</si>
  <si>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</si>
  <si>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</si>
  <si>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</si>
  <si>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</si>
  <si>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</si>
  <si>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</si>
  <si>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</si>
  <si>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</si>
  <si>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</si>
  <si>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</si>
  <si>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</si>
  <si>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</si>
  <si>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</si>
  <si>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</si>
  <si>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</si>
  <si>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</si>
  <si>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</si>
  <si>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</si>
  <si>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</si>
  <si>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</si>
  <si>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</si>
  <si>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</si>
  <si>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</si>
  <si>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</si>
  <si>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</si>
  <si>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</si>
  <si>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</si>
  <si>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</si>
  <si>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</si>
  <si>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</si>
  <si>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</si>
  <si>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</si>
  <si>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</si>
  <si>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</si>
  <si>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</si>
  <si>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</si>
  <si>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</si>
  <si>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</si>
  <si>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</si>
  <si>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</si>
  <si>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</si>
  <si>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</si>
  <si>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</si>
  <si>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</si>
  <si>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</si>
  <si>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</si>
  <si>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</si>
  <si>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</si>
  <si>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</si>
  <si>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</si>
  <si>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</si>
  <si>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</si>
  <si>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</si>
  <si>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</si>
  <si>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</si>
  <si>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</si>
  <si>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</si>
  <si>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</si>
  <si>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</si>
  <si>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</si>
  <si>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</si>
  <si>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</si>
  <si>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</si>
  <si>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</si>
  <si>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</si>
  <si>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</si>
  <si>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</si>
  <si>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</si>
  <si>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</si>
  <si>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</si>
  <si>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</si>
  <si>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</si>
  <si>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</si>
  <si>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</si>
  <si>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</si>
  <si>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</si>
  <si>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</si>
  <si>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</si>
  <si>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</si>
  <si>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</si>
  <si>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</si>
  <si>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</si>
  <si>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</si>
  <si>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</si>
  <si>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</si>
  <si>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</si>
  <si>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</si>
  <si>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</si>
  <si>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</si>
  <si>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</si>
  <si>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</si>
  <si>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</si>
  <si>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</si>
  <si>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</si>
  <si>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</si>
  <si>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</si>
  <si>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</si>
  <si>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</si>
  <si>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</si>
  <si>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</si>
  <si>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</si>
  <si>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</si>
  <si>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</si>
  <si>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</si>
  <si>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</si>
  <si>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</si>
  <si>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</si>
  <si>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</si>
  <si>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</si>
  <si>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</si>
  <si>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</si>
  <si>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</si>
  <si>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</si>
  <si>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</si>
  <si>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</si>
  <si>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</si>
  <si>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</si>
  <si>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</si>
  <si>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</si>
  <si>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</si>
  <si>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</si>
  <si>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</si>
  <si>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</si>
  <si>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</si>
  <si>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</si>
  <si>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</si>
  <si>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</si>
  <si>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</si>
  <si>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</si>
  <si>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</si>
  <si>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</si>
  <si>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</si>
  <si>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</si>
  <si>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</si>
  <si>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</si>
  <si>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</si>
  <si>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</si>
  <si>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</si>
  <si>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</si>
  <si>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</si>
  <si>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</si>
  <si>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</si>
  <si>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</si>
  <si>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</si>
  <si>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</si>
  <si>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</si>
  <si>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</si>
  <si>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</si>
  <si>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</si>
  <si>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</si>
  <si>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</si>
  <si>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</si>
  <si>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</si>
  <si>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</si>
  <si>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</si>
  <si>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</si>
  <si>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</si>
  <si>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</si>
  <si>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</si>
  <si>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</si>
  <si>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</si>
  <si>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</si>
  <si>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</si>
  <si>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</si>
  <si>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</si>
  <si>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</si>
  <si>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</si>
  <si>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</si>
  <si>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</si>
  <si>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</si>
  <si>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</si>
  <si>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</si>
  <si>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</si>
  <si>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</si>
  <si>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</si>
  <si>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</si>
  <si>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</si>
  <si>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</si>
  <si>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</si>
  <si>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</si>
  <si>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</si>
  <si>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</si>
  <si>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</si>
  <si>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</si>
  <si>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</si>
  <si>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</si>
  <si>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</si>
  <si>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</si>
  <si>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</si>
  <si>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</si>
  <si>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</si>
  <si>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</si>
  <si>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</si>
  <si>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</si>
  <si>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</si>
  <si>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</si>
  <si>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</si>
  <si>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</si>
  <si>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</si>
  <si>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</si>
  <si>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</si>
  <si>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</si>
  <si>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</si>
  <si>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</si>
  <si>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</si>
  <si>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</si>
  <si>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</si>
  <si>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</si>
  <si>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</si>
  <si>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</si>
  <si>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</si>
  <si>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</si>
  <si>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</si>
  <si>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</si>
  <si>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</si>
  <si>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</si>
  <si>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</si>
  <si>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</si>
  <si>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</si>
  <si>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</si>
  <si>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</si>
  <si>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</si>
  <si>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</si>
  <si>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</si>
  <si>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</si>
  <si>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</si>
  <si>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</si>
  <si>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</si>
  <si>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</si>
  <si>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</si>
  <si>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</si>
  <si>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</si>
  <si>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</si>
  <si>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</si>
  <si>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</si>
  <si>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</si>
  <si>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</si>
  <si>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</si>
  <si>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</si>
  <si>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</si>
  <si>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</si>
  <si>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</si>
  <si>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</si>
  <si>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</si>
  <si>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</si>
  <si>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</si>
  <si>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</si>
  <si>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</si>
  <si>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</si>
  <si>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</si>
  <si>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</si>
  <si>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</si>
  <si>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</si>
  <si>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</si>
  <si>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</si>
  <si>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</si>
  <si>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</si>
  <si>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</si>
  <si>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</si>
  <si>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</si>
  <si>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</si>
  <si>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</si>
  <si>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</si>
  <si>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</si>
  <si>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</si>
  <si>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</si>
  <si>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</si>
  <si>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</si>
  <si>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</si>
  <si>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</si>
  <si>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</si>
  <si>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</si>
  <si>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</si>
  <si>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</si>
  <si>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</si>
  <si>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</si>
  <si>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</si>
  <si>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</si>
  <si>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</si>
  <si>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</si>
  <si>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</si>
  <si>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</si>
  <si>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</si>
  <si>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</si>
  <si>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</si>
  <si>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</si>
  <si>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</si>
  <si>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</si>
  <si>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</si>
  <si>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</si>
  <si>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</si>
  <si>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</si>
  <si>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</si>
  <si>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</si>
  <si>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</si>
  <si>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</si>
  <si>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</si>
  <si>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</si>
  <si>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</si>
  <si>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</si>
  <si>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</si>
  <si>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</si>
  <si>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</si>
  <si>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</si>
  <si>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</si>
  <si>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</si>
  <si>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</si>
  <si>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</si>
  <si>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</si>
  <si>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</si>
  <si>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</si>
  <si>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</si>
  <si>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</si>
  <si>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</si>
  <si>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</si>
  <si>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</si>
  <si>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</si>
  <si>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</si>
  <si>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</si>
  <si>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</si>
  <si>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</si>
  <si>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</si>
  <si>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</si>
  <si>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</si>
  <si>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</si>
  <si>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</si>
  <si>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</si>
  <si>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</si>
  <si>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</si>
  <si>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</si>
  <si>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</si>
  <si>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</si>
  <si>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</si>
  <si>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</si>
  <si>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</si>
  <si>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</si>
  <si>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</si>
  <si>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</si>
  <si>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</si>
  <si>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</si>
  <si>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</si>
  <si>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</si>
  <si>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</si>
  <si>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</si>
  <si>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</si>
  <si>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</si>
  <si>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</si>
  <si>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</si>
  <si>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</si>
  <si>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</si>
  <si>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</si>
  <si>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</si>
  <si>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</si>
  <si>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</si>
  <si>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</si>
  <si>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</si>
  <si>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</si>
  <si>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</si>
  <si>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</si>
  <si>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</si>
  <si>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</si>
  <si>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</si>
  <si>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</si>
  <si>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</si>
  <si>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</si>
  <si>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</si>
  <si>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</si>
  <si>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</si>
  <si>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</si>
  <si>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</si>
  <si>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</si>
  <si>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</si>
  <si>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</si>
  <si>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</si>
  <si>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</si>
  <si>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</si>
  <si>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</si>
  <si>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</si>
  <si>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</si>
  <si>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</si>
  <si>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</si>
  <si>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</si>
  <si>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</si>
  <si>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</si>
  <si>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</si>
  <si>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</si>
  <si>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</si>
  <si>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</si>
  <si>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</si>
  <si>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</si>
  <si>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</si>
  <si>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</si>
  <si>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</si>
  <si>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</si>
  <si>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</si>
  <si>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</si>
  <si>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</si>
  <si>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</si>
  <si>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</si>
  <si>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</si>
  <si>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</si>
  <si>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</si>
  <si>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</si>
  <si>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</si>
  <si>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</si>
  <si>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</si>
  <si>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</si>
  <si>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</si>
  <si>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</si>
  <si>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</si>
  <si>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</si>
  <si>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</si>
  <si>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</si>
  <si>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</si>
  <si>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</si>
  <si>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</si>
  <si>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</si>
  <si>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</si>
  <si>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</si>
  <si>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</si>
  <si>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</si>
  <si>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</si>
  <si>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</si>
  <si>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</si>
  <si>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</si>
  <si>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</si>
  <si>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</si>
  <si>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</si>
  <si>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</si>
  <si>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</si>
  <si>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</si>
  <si>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</si>
  <si>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</si>
  <si>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</si>
  <si>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</si>
  <si>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</si>
  <si>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</si>
  <si>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</si>
  <si>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</si>
  <si>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</si>
  <si>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</si>
  <si>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</si>
  <si>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</si>
  <si>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</si>
  <si>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</si>
  <si>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</si>
  <si>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</si>
  <si>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</si>
  <si>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</si>
  <si>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</si>
  <si>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</si>
  <si>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</si>
  <si>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</si>
  <si>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</si>
  <si>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</si>
  <si>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</si>
  <si>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</si>
  <si>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</si>
  <si>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</si>
  <si>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</si>
  <si>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</si>
  <si>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</si>
  <si>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</si>
  <si>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</si>
  <si>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</si>
  <si>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</si>
  <si>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</si>
  <si>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</si>
  <si>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</si>
  <si>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</si>
  <si>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</si>
  <si>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</si>
  <si>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</si>
  <si>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</si>
  <si>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</si>
  <si>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</si>
  <si>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</si>
  <si>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</si>
  <si>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</si>
  <si>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</si>
  <si>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</si>
  <si>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</si>
  <si>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</si>
  <si>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</si>
  <si>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</si>
  <si>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</si>
  <si>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</si>
  <si>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</si>
  <si>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</si>
  <si>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</si>
  <si>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</si>
  <si>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</si>
  <si>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</si>
  <si>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</si>
  <si>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</si>
  <si>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</si>
  <si>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</si>
  <si>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</si>
  <si>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</si>
  <si>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</si>
  <si>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</si>
  <si>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</si>
  <si>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</si>
  <si>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</si>
  <si>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</si>
  <si>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</si>
  <si>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</si>
  <si>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</si>
  <si>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</si>
  <si>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</si>
  <si>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</si>
  <si>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</si>
  <si>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</si>
  <si>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</si>
  <si>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</si>
  <si>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</si>
  <si>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</si>
  <si>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</si>
  <si>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</si>
  <si>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</si>
  <si>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</si>
  <si>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</si>
  <si>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</si>
  <si>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</si>
  <si>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</si>
  <si>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</si>
  <si>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</si>
  <si>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</si>
  <si>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</si>
  <si>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</si>
  <si>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</si>
  <si>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</si>
  <si>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</si>
  <si>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</si>
  <si>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</si>
  <si>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</si>
  <si>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</si>
  <si>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</si>
  <si>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</si>
  <si>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</si>
  <si>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</si>
  <si>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</si>
  <si>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</si>
  <si>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</si>
  <si>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</si>
  <si>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</si>
  <si>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</si>
  <si>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</si>
  <si>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</si>
  <si>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</si>
  <si>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</si>
  <si>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</si>
  <si>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</si>
  <si>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</si>
  <si>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</si>
  <si>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</si>
  <si>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</si>
  <si>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</si>
  <si>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</si>
  <si>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</si>
  <si>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</si>
  <si>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</si>
  <si>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</si>
  <si>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</si>
  <si>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</si>
  <si>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</si>
  <si>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</si>
  <si>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</si>
  <si>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</si>
  <si>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</si>
  <si>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</si>
  <si>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</si>
  <si>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</si>
  <si>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</si>
  <si>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</si>
  <si>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</si>
  <si>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</si>
  <si>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</si>
  <si>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</si>
  <si>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</si>
  <si>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</si>
  <si>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</si>
  <si>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</si>
  <si>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</si>
  <si>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</si>
  <si>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</si>
  <si>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</si>
  <si>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</si>
  <si>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</si>
  <si>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</si>
  <si>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</si>
  <si>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</si>
  <si>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</si>
  <si>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</si>
  <si>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</si>
  <si>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</si>
  <si>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</si>
  <si>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</si>
  <si>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</si>
  <si>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</si>
  <si>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</si>
  <si>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</si>
  <si>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</si>
  <si>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</si>
  <si>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</si>
  <si>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</si>
  <si>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</si>
  <si>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</si>
  <si>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</si>
  <si>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</si>
  <si>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</si>
  <si>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</si>
  <si>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</si>
  <si>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</si>
  <si>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</si>
  <si>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</si>
  <si>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</si>
  <si>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</si>
  <si>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</si>
  <si>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</si>
  <si>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</si>
  <si>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</si>
  <si>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</si>
  <si>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</si>
  <si>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</si>
  <si>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</si>
  <si>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</si>
  <si>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</si>
  <si>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</si>
  <si>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</si>
  <si>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</si>
  <si>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</si>
  <si>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</si>
  <si>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</si>
  <si>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</si>
  <si>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</si>
  <si>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</si>
  <si>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</si>
  <si>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</si>
  <si>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</si>
  <si>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</si>
  <si>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</si>
  <si>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</si>
  <si>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</si>
  <si>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</si>
  <si>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</si>
  <si>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</si>
  <si>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</si>
  <si>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</si>
  <si>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</si>
  <si>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</si>
  <si>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</si>
  <si>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</si>
  <si>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</si>
  <si>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</si>
  <si>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</si>
  <si>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</si>
  <si>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</si>
  <si>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</si>
  <si>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</si>
  <si>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</si>
  <si>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</si>
  <si>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</si>
  <si>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</si>
  <si>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</si>
  <si>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</si>
  <si>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</si>
  <si>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</si>
  <si>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</si>
  <si>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</si>
  <si>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</si>
  <si>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</si>
  <si>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</si>
  <si>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</si>
  <si>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</si>
  <si>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</si>
  <si>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</si>
  <si>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</si>
  <si>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</si>
  <si>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</si>
  <si>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</si>
  <si>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</si>
  <si>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</si>
  <si>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</si>
  <si>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</si>
  <si>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</si>
  <si>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</si>
  <si>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</si>
  <si>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</si>
  <si>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</si>
  <si>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</si>
  <si>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</si>
  <si>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</si>
  <si>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</si>
  <si>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</si>
  <si>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</si>
  <si>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</si>
  <si>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</si>
  <si>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</si>
  <si>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</si>
  <si>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</si>
  <si>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</si>
  <si>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</si>
  <si>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</si>
  <si>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</si>
  <si>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</si>
  <si>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</si>
  <si>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</si>
  <si>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</si>
  <si>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</si>
  <si>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</si>
  <si>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</si>
  <si>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</si>
  <si>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</si>
  <si>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</si>
  <si>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</si>
  <si>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</si>
  <si>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</si>
  <si>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</si>
  <si>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</si>
  <si>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</si>
  <si>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</si>
  <si>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</si>
  <si>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</si>
  <si>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</si>
  <si>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</si>
  <si>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</si>
  <si>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</si>
  <si>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</si>
  <si>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</si>
  <si>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</si>
  <si>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</si>
  <si>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</si>
  <si>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</si>
  <si>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</si>
  <si>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</si>
  <si>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</si>
  <si>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</si>
  <si>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</si>
  <si>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</si>
  <si>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</si>
  <si>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</si>
  <si>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</si>
  <si>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</si>
  <si>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</si>
  <si>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</si>
  <si>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</si>
  <si>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</si>
  <si>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</si>
  <si>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</si>
  <si>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</si>
  <si>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</si>
  <si>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</si>
  <si>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</si>
  <si>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</si>
  <si>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</si>
  <si>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</si>
  <si>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</si>
  <si>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</si>
  <si>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</si>
  <si>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</si>
  <si>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</si>
  <si>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</si>
  <si>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</si>
  <si>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</si>
  <si>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</si>
  <si>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</si>
  <si>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</si>
  <si>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</si>
  <si>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</si>
  <si>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</si>
  <si>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</si>
  <si>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</si>
  <si>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</si>
  <si>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</si>
  <si>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</si>
  <si>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</si>
  <si>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</si>
  <si>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</si>
  <si>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</si>
  <si>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</si>
  <si>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</si>
  <si>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</si>
  <si>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</si>
  <si>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</si>
  <si>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</si>
  <si>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</si>
  <si>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</si>
  <si>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</si>
  <si>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</si>
  <si>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</si>
  <si>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</si>
  <si>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</si>
  <si>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</si>
  <si>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</si>
  <si>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</si>
  <si>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</si>
  <si>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</si>
  <si>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</si>
  <si>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</si>
  <si>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</si>
  <si>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</si>
  <si>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</si>
  <si>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</si>
  <si>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</si>
  <si>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</si>
  <si>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</si>
  <si>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</si>
  <si>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</si>
  <si>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</si>
  <si>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</si>
  <si>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</si>
  <si>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</si>
  <si>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</si>
  <si>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</si>
  <si>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</si>
  <si>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</si>
  <si>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</si>
  <si>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</si>
  <si>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</si>
  <si>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</si>
  <si>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</si>
  <si>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</si>
  <si>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</si>
  <si>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</si>
  <si>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</si>
  <si>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</si>
  <si>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</si>
  <si>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</si>
  <si>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</si>
  <si>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</si>
  <si>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</si>
  <si>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</si>
  <si>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</si>
  <si>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</si>
  <si>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</si>
  <si>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</si>
  <si>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</si>
  <si>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</si>
  <si>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</si>
  <si>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</si>
  <si>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</si>
  <si>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</si>
  <si>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</si>
  <si>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</si>
  <si>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</si>
  <si>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</si>
  <si>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</si>
  <si>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</si>
  <si>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</si>
  <si>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</si>
  <si>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</si>
  <si>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</si>
  <si>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</si>
  <si>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</si>
  <si>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</si>
  <si>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</si>
  <si>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</si>
  <si>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</si>
  <si>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</si>
  <si>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</si>
  <si>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</si>
  <si>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</si>
  <si>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</si>
  <si>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</si>
  <si>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</si>
  <si>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</si>
  <si>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</si>
  <si>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</si>
  <si>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</si>
  <si>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</si>
  <si>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</si>
  <si>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</si>
  <si>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</si>
  <si>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</si>
  <si>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</si>
  <si>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</si>
  <si>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</si>
  <si>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</si>
  <si>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</si>
  <si>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</si>
  <si>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</si>
  <si>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</si>
  <si>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</si>
  <si>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</si>
  <si>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</si>
  <si>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</si>
  <si>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</si>
  <si>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</si>
  <si>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</si>
  <si>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</si>
  <si>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</si>
  <si>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</si>
  <si>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</si>
  <si>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</si>
  <si>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</si>
  <si>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</si>
  <si>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</si>
  <si>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</si>
  <si>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</si>
  <si>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</si>
  <si>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</si>
  <si>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</si>
  <si>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</si>
  <si>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</si>
  <si>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</si>
  <si>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</si>
  <si>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</si>
  <si>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</si>
  <si>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</si>
  <si>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</si>
  <si>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</si>
  <si>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</si>
  <si>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</si>
  <si>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</si>
  <si>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</si>
  <si>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</si>
  <si>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</si>
  <si>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</si>
  <si>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</si>
  <si>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</si>
  <si>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</si>
  <si>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</si>
  <si>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</si>
  <si>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</si>
  <si>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</si>
  <si>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</si>
  <si>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</si>
  <si>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</si>
  <si>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</si>
  <si>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</si>
  <si>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</si>
  <si>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</si>
  <si>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</si>
  <si>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</si>
  <si>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</si>
  <si>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</si>
  <si>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</si>
  <si>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</si>
  <si>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</si>
  <si>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</si>
  <si>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</si>
  <si>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</si>
  <si>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</si>
  <si>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</si>
  <si>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</si>
  <si>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</si>
  <si>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</si>
  <si>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</si>
  <si>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</si>
  <si>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</si>
  <si>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</si>
  <si>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</si>
  <si>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</si>
  <si>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</si>
  <si>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</si>
  <si>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</si>
  <si>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</si>
  <si>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</si>
  <si>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</si>
  <si>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</si>
  <si>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</si>
  <si>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</si>
  <si>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</si>
  <si>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</si>
  <si>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</si>
  <si>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</si>
  <si>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</si>
  <si>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</si>
  <si>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</si>
  <si>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</si>
  <si>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</si>
  <si>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</si>
  <si>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</si>
  <si>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</si>
  <si>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</si>
  <si>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</si>
  <si>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</si>
  <si>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</si>
  <si>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</si>
  <si>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</si>
  <si>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</si>
  <si>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</si>
  <si>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</si>
  <si>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</si>
  <si>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</si>
  <si>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</si>
  <si>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</si>
  <si>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</si>
  <si>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</si>
  <si>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</si>
  <si>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</si>
  <si>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</si>
  <si>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</si>
  <si>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</si>
  <si>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</si>
  <si>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</si>
  <si>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</si>
  <si>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</si>
  <si>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</si>
  <si>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</si>
  <si>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</si>
  <si>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</si>
  <si>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</si>
  <si>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</si>
  <si>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</si>
  <si>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</si>
  <si>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</si>
  <si>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</si>
  <si>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</si>
  <si>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</si>
  <si>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</si>
  <si>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</si>
  <si>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</si>
  <si>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</si>
  <si>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</si>
  <si>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</si>
  <si>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</si>
  <si>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</si>
  <si>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</si>
  <si>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</si>
  <si>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</si>
  <si>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</si>
  <si>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</si>
  <si>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</si>
  <si>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</si>
  <si>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</si>
  <si>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</si>
  <si>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</si>
  <si>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</si>
  <si>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</si>
  <si>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</si>
  <si>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</si>
  <si>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</si>
  <si>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</si>
  <si>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</si>
  <si>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</si>
  <si>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</si>
  <si>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</si>
  <si>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</si>
  <si>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</si>
  <si>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</si>
  <si>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</si>
  <si>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</si>
  <si>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</si>
  <si>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</si>
  <si>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</si>
  <si>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</si>
  <si>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</si>
  <si>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</si>
  <si>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</si>
  <si>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</si>
  <si>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</si>
  <si>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</si>
  <si>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</si>
  <si>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</si>
  <si>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</si>
  <si>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</si>
  <si>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</si>
  <si>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</si>
  <si>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</si>
  <si>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</si>
  <si>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</si>
  <si>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</si>
  <si>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</si>
  <si>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</si>
  <si>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</si>
  <si>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</si>
  <si>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</si>
  <si>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</si>
  <si>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</si>
  <si>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</si>
  <si>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</si>
  <si>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</si>
  <si>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</si>
  <si>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</si>
  <si>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</si>
  <si>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</si>
  <si>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</si>
  <si>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</si>
  <si>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</si>
  <si>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</si>
  <si>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</si>
  <si>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</si>
  <si>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</si>
  <si>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</si>
  <si>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</si>
  <si>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</si>
  <si>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</si>
  <si>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</si>
  <si>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</si>
  <si>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</si>
  <si>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</si>
  <si>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</si>
  <si>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</si>
  <si>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</si>
  <si>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</si>
  <si>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</si>
  <si>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</si>
  <si>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</si>
  <si>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</si>
  <si>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</si>
  <si>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</si>
  <si>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</si>
  <si>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</si>
  <si>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</si>
  <si>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</si>
  <si>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</si>
  <si>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</si>
  <si>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</si>
  <si>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</si>
  <si>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</si>
  <si>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</si>
  <si>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</si>
  <si>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</si>
  <si>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</si>
  <si>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</si>
  <si>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</si>
  <si>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</si>
  <si>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</si>
  <si>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</si>
  <si>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</si>
  <si>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</si>
  <si>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</si>
  <si>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</si>
  <si>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</si>
  <si>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</si>
  <si>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</si>
  <si>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</si>
  <si>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</si>
  <si>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</si>
  <si>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</si>
  <si>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</si>
  <si>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</si>
  <si>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</si>
  <si>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</si>
  <si>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</si>
  <si>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</si>
  <si>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</si>
  <si>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</si>
  <si>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</si>
  <si>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</si>
  <si>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</si>
  <si>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</si>
  <si>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</si>
  <si>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</si>
  <si>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</si>
  <si>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</si>
  <si>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</si>
  <si>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</si>
  <si>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</si>
  <si>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</si>
  <si>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</si>
  <si>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</si>
  <si>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</si>
  <si>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</si>
  <si>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</si>
  <si>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</si>
  <si>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</si>
  <si>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</si>
  <si>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</si>
  <si>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</si>
  <si>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</si>
  <si>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</si>
  <si>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</si>
  <si>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</si>
  <si>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</si>
  <si>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</si>
  <si>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</si>
  <si>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</si>
  <si>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</si>
  <si>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</si>
  <si>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</si>
  <si>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</si>
  <si>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</si>
  <si>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</si>
  <si>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</si>
  <si>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</si>
  <si>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</si>
  <si>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</si>
  <si>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</si>
  <si>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</si>
  <si>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</si>
  <si>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</si>
  <si>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</si>
  <si>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</si>
  <si>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</si>
  <si>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</si>
  <si>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</si>
  <si>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</si>
  <si>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</si>
  <si>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</si>
  <si>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</si>
  <si>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</si>
  <si>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</si>
  <si>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</si>
  <si>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</si>
  <si>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</si>
  <si>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</si>
  <si>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</si>
  <si>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</si>
  <si>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</si>
  <si>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</si>
  <si>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</si>
  <si>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</si>
  <si>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</si>
  <si>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</si>
  <si>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</si>
  <si>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</si>
  <si>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</si>
  <si>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</si>
  <si>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</si>
  <si>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</si>
  <si>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</si>
  <si>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</si>
  <si>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</si>
  <si>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</si>
  <si>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</si>
  <si>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</si>
  <si>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</si>
  <si>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</si>
  <si>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</si>
  <si>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</si>
  <si>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</si>
  <si>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</si>
  <si>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</si>
  <si>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</si>
  <si>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</si>
  <si>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</si>
  <si>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</si>
  <si>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</si>
  <si>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</si>
  <si>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</si>
  <si>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</si>
  <si>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</si>
  <si>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</si>
  <si>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</si>
  <si>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</si>
  <si>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</si>
  <si>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</si>
  <si>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</si>
  <si>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</si>
  <si>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</si>
  <si>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</si>
  <si>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</si>
  <si>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</si>
  <si>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</si>
  <si>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</si>
  <si>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</si>
  <si>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</si>
  <si>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</si>
  <si>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</si>
  <si>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</si>
  <si>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</si>
  <si>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</si>
  <si>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</si>
  <si>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</si>
  <si>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</si>
  <si>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</si>
  <si>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</si>
  <si>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</si>
  <si>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</si>
  <si>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</si>
  <si>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</si>
  <si>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</si>
  <si>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</si>
  <si>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</si>
  <si>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</si>
  <si>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</si>
  <si>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</si>
  <si>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</si>
  <si>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</si>
  <si>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</si>
  <si>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</si>
  <si>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</si>
  <si>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</si>
  <si>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</si>
  <si>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</si>
  <si>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</si>
  <si>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</si>
  <si>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</si>
  <si>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</si>
  <si>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</si>
  <si>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</si>
  <si>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</si>
  <si>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</si>
  <si>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</si>
  <si>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</si>
  <si>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</si>
  <si>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</si>
  <si>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</si>
  <si>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</si>
  <si>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</si>
  <si>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</si>
  <si>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</si>
  <si>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</si>
  <si>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</si>
  <si>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</si>
  <si>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</si>
  <si>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</si>
  <si>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</si>
  <si>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</si>
  <si>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</si>
  <si>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</si>
  <si>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</si>
  <si>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</si>
  <si>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</si>
  <si>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</si>
  <si>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</si>
  <si>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</si>
  <si>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</si>
  <si>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</si>
  <si>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</si>
  <si>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</si>
  <si>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</si>
  <si>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</si>
  <si>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</si>
  <si>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</si>
  <si>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</si>
  <si>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</si>
  <si>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</si>
  <si>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</si>
  <si>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</si>
  <si>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</si>
  <si>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</si>
  <si>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</si>
  <si>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</si>
  <si>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</si>
  <si>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</si>
  <si>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</si>
  <si>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</si>
  <si>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</si>
  <si>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</si>
  <si>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</si>
  <si>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</si>
  <si>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</si>
  <si>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</si>
  <si>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</si>
  <si>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</si>
  <si>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</si>
  <si>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</si>
  <si>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</si>
  <si>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</si>
  <si>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</si>
  <si>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</si>
  <si>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</si>
  <si>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</si>
  <si>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</si>
  <si>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</si>
  <si>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</si>
  <si>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</si>
  <si>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</si>
  <si>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</si>
  <si>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</si>
  <si>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</si>
  <si>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</si>
  <si>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</si>
  <si>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</si>
  <si>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</si>
  <si>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</si>
  <si>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</si>
  <si>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</si>
  <si>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</si>
  <si>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</si>
  <si>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</si>
  <si>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</si>
  <si>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</si>
  <si>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</si>
  <si>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</si>
  <si>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</si>
  <si>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</si>
  <si>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</si>
  <si>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</si>
  <si>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</si>
  <si>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</si>
  <si>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</si>
  <si>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</si>
  <si>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</si>
  <si>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</si>
  <si>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</si>
  <si>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</si>
  <si>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</si>
  <si>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</si>
  <si>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</si>
  <si>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</si>
  <si>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</si>
  <si>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</si>
  <si>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</si>
  <si>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</si>
  <si>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</si>
  <si>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</si>
  <si>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</si>
  <si>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</si>
  <si>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</si>
  <si>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</si>
  <si>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</si>
  <si>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</si>
  <si>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</si>
  <si>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</si>
  <si>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</si>
  <si>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</si>
  <si>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</si>
  <si>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</si>
  <si>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</si>
  <si>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</si>
  <si>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</si>
  <si>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</si>
  <si>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</si>
  <si>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</si>
  <si>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</si>
  <si>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</si>
  <si>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</si>
  <si>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</si>
  <si>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</si>
  <si>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</si>
  <si>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</si>
  <si>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</si>
  <si>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</si>
  <si>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</si>
  <si>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</si>
  <si>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</si>
  <si>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</si>
  <si>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</si>
  <si>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</si>
  <si>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</si>
  <si>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</si>
  <si>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</si>
  <si>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</si>
  <si>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</si>
  <si>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</si>
  <si>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</si>
  <si>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</si>
  <si>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</si>
  <si>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</si>
  <si>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</si>
  <si>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</si>
  <si>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</si>
  <si>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</si>
  <si>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</si>
  <si>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</si>
  <si>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</si>
  <si>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</si>
  <si>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</si>
  <si>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</si>
  <si>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</si>
  <si>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</si>
  <si>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</si>
  <si>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</si>
  <si>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</si>
  <si>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</si>
  <si>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</si>
  <si>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</si>
  <si>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</si>
  <si>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</si>
  <si>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</si>
  <si>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</si>
  <si>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</si>
  <si>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</si>
  <si>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</si>
  <si>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</si>
  <si>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</si>
  <si>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</si>
  <si>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</si>
  <si>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</si>
  <si>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</si>
  <si>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</si>
  <si>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</si>
  <si>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</si>
  <si>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</si>
  <si>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</si>
  <si>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</si>
  <si>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</si>
  <si>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</si>
  <si>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</si>
  <si>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</si>
  <si>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</si>
  <si>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</si>
  <si>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</si>
  <si>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</si>
  <si>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</si>
  <si>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</si>
  <si>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</si>
  <si>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</si>
  <si>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</si>
  <si>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</si>
  <si>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</si>
  <si>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</si>
  <si>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</si>
  <si>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</si>
  <si>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</si>
  <si>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</si>
  <si>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</si>
  <si>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</si>
  <si>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</si>
  <si>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</si>
  <si>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</si>
  <si>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</si>
  <si>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</si>
  <si>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</si>
  <si>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</si>
  <si>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</si>
  <si>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</si>
  <si>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</si>
  <si>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</si>
  <si>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</si>
  <si>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</si>
  <si>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</si>
  <si>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</si>
  <si>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</si>
  <si>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</si>
  <si>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</si>
  <si>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</si>
  <si>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</si>
  <si>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</si>
  <si>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</si>
  <si>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</si>
  <si>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</si>
  <si>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</si>
  <si>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</si>
  <si>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</si>
  <si>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</si>
  <si>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</si>
  <si>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</si>
  <si>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</si>
  <si>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</si>
  <si>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</si>
  <si>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</si>
  <si>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</si>
  <si>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</si>
  <si>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</si>
  <si>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</si>
  <si>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</si>
  <si>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</si>
  <si>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</si>
  <si>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</si>
  <si>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</si>
  <si>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</si>
  <si>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</si>
  <si>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</si>
  <si>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</si>
  <si>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</si>
  <si>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</si>
  <si>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</si>
  <si>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</si>
  <si>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</si>
  <si>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</si>
  <si>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</si>
  <si>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</si>
  <si>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</si>
  <si>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</si>
  <si>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</si>
  <si>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</si>
  <si>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</si>
  <si>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</si>
  <si>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</si>
  <si>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</si>
  <si>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</si>
  <si>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</si>
  <si>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</si>
  <si>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</si>
  <si>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</si>
  <si>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</si>
  <si>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</si>
  <si>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</si>
  <si>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</si>
  <si>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</si>
  <si>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</si>
  <si>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</si>
  <si>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</si>
  <si>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</si>
  <si>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</si>
  <si>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</si>
  <si>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</si>
  <si>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</si>
  <si>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</si>
  <si>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</si>
  <si>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</si>
  <si>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</si>
  <si>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</si>
  <si>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</si>
  <si>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</si>
  <si>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</si>
  <si>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</si>
  <si>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</si>
  <si>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</si>
  <si>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</si>
  <si>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</si>
  <si>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</si>
  <si>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</si>
  <si>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</si>
  <si>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</si>
  <si>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</si>
  <si>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</si>
  <si>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</si>
  <si>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</si>
  <si>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</si>
  <si>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</si>
  <si>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</si>
  <si>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</si>
  <si>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</si>
  <si>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</si>
  <si>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</si>
  <si>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</si>
  <si>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</si>
  <si>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</si>
  <si>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</si>
  <si>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</si>
  <si>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</si>
  <si>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</si>
  <si>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</si>
  <si>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</si>
  <si>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</si>
  <si>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</si>
  <si>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</si>
  <si>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</si>
  <si>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</si>
  <si>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</si>
  <si>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</si>
  <si>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</si>
  <si>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</si>
  <si>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</si>
  <si>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</si>
  <si>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</si>
  <si>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</si>
  <si>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</si>
  <si>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</si>
  <si>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</si>
  <si>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</si>
  <si>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</si>
  <si>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</si>
  <si>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</si>
  <si>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</si>
  <si>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</si>
  <si>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</si>
  <si>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</si>
  <si>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</si>
  <si>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</si>
  <si>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</si>
  <si>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</si>
  <si>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</si>
  <si>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</si>
  <si>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</si>
  <si>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</si>
  <si>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</si>
  <si>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</si>
  <si>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</si>
  <si>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</si>
  <si>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</si>
  <si>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</si>
  <si>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</si>
  <si>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</si>
  <si>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</si>
  <si>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</si>
  <si>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</si>
  <si>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</si>
  <si>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</si>
  <si>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</si>
  <si>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</si>
  <si>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</si>
  <si>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</si>
  <si>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</si>
  <si>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</si>
  <si>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</si>
  <si>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</si>
  <si>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</si>
  <si>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</si>
  <si>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</si>
  <si>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</si>
  <si>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</si>
  <si>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</si>
  <si>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</si>
  <si>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</si>
  <si>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</si>
  <si>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</si>
  <si>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</si>
  <si>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</si>
  <si>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</si>
  <si>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</si>
  <si>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</si>
  <si>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</si>
  <si>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</si>
  <si>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</si>
  <si>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</si>
  <si>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</si>
  <si>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</si>
  <si>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</si>
  <si>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</si>
  <si>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</si>
  <si>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</si>
  <si>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</si>
  <si>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</si>
  <si>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</si>
  <si>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</si>
  <si>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</si>
  <si>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</si>
  <si>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</si>
  <si>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</si>
  <si>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</si>
  <si>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</si>
  <si>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</si>
  <si>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</si>
  <si>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</si>
  <si>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</si>
  <si>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</si>
  <si>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</si>
  <si>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</si>
  <si>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</si>
  <si>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</si>
  <si>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</si>
  <si>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</si>
  <si>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</si>
  <si>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</si>
  <si>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</si>
  <si>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</si>
  <si>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</si>
  <si>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</si>
  <si>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</si>
  <si>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</si>
  <si>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</si>
  <si>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</si>
  <si>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</si>
  <si>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</si>
  <si>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</si>
  <si>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</si>
  <si>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</si>
  <si>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</si>
  <si>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</si>
  <si>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</si>
  <si>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</si>
  <si>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</si>
  <si>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</si>
  <si>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</si>
  <si>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</si>
  <si>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</si>
  <si>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</si>
  <si>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</si>
  <si>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</si>
  <si>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</si>
  <si>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</si>
  <si>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</si>
  <si>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</si>
  <si>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</si>
  <si>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</si>
  <si>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</si>
  <si>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</si>
  <si>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</si>
  <si>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</si>
  <si>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</si>
  <si>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</si>
  <si>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</si>
  <si>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</si>
  <si>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</si>
  <si>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</si>
  <si>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</si>
  <si>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</si>
  <si>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</si>
  <si>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</si>
  <si>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</si>
  <si>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</si>
  <si>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</si>
  <si>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</si>
  <si>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</si>
  <si>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</si>
  <si>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</si>
  <si>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</si>
  <si>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</si>
  <si>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</si>
  <si>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</si>
  <si>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</si>
  <si>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</si>
  <si>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</si>
  <si>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</si>
  <si>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</si>
  <si>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</si>
  <si>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</si>
  <si>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</si>
  <si>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</si>
  <si>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</si>
  <si>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</si>
  <si>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</si>
  <si>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</si>
  <si>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</si>
  <si>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</si>
  <si>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</si>
  <si>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</si>
  <si>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</si>
  <si>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</si>
  <si>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</si>
  <si>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</si>
  <si>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</si>
  <si>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</si>
  <si>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</si>
  <si>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</si>
  <si>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</si>
  <si>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</si>
  <si>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</si>
  <si>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</si>
  <si>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</si>
  <si>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</si>
  <si>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</si>
  <si>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</si>
  <si>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</si>
  <si>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</si>
  <si>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</si>
  <si>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</si>
  <si>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</si>
  <si>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</si>
  <si>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</si>
  <si>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</si>
  <si>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</si>
  <si>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</si>
  <si>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</si>
  <si>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</si>
  <si>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</si>
  <si>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</si>
  <si>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</si>
  <si>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</si>
  <si>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</si>
  <si>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</si>
  <si>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</si>
  <si>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</si>
  <si>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</si>
  <si>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</si>
  <si>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</si>
  <si>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</si>
  <si>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</si>
  <si>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</si>
  <si>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</si>
  <si>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</si>
  <si>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</si>
  <si>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</si>
  <si>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</si>
  <si>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</si>
  <si>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</si>
  <si>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</si>
  <si>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</si>
  <si>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</si>
  <si>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</si>
  <si>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</si>
  <si>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</si>
  <si>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</si>
  <si>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</si>
  <si>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</si>
  <si>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</si>
  <si>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</si>
  <si>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</si>
  <si>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</si>
  <si>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</si>
  <si>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</si>
  <si>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</si>
  <si>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</si>
  <si>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</si>
  <si>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</si>
  <si>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</si>
  <si>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</si>
  <si>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</si>
  <si>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</si>
  <si>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</si>
  <si>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</si>
  <si>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</si>
  <si>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</si>
  <si>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</si>
  <si>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</si>
  <si>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</si>
  <si>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</si>
  <si>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</si>
  <si>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</si>
  <si>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</si>
  <si>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</si>
  <si>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</si>
  <si>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</si>
  <si>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</si>
  <si>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</si>
  <si>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</si>
  <si>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</si>
  <si>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</si>
  <si>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</si>
  <si>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</si>
  <si>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</si>
  <si>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</si>
  <si>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</si>
  <si>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</si>
  <si>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</si>
  <si>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</si>
  <si>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</si>
  <si>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</si>
  <si>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</si>
  <si>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</si>
  <si>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</si>
  <si>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</si>
  <si>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</si>
  <si>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</si>
  <si>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</si>
  <si>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</si>
  <si>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</si>
  <si>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</si>
  <si>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</si>
  <si>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</si>
  <si>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</si>
  <si>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</si>
  <si>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</si>
  <si>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</si>
  <si>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</si>
  <si>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</si>
  <si>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</si>
  <si>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</si>
  <si>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</si>
  <si>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</si>
  <si>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</si>
  <si>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</si>
  <si>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</si>
  <si>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</si>
  <si>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</si>
  <si>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</si>
  <si>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</si>
  <si>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</si>
  <si>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</si>
  <si>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</si>
  <si>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</si>
  <si>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</si>
  <si>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</si>
  <si>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</si>
  <si>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</si>
  <si>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</si>
  <si>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</si>
  <si>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</si>
  <si>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</si>
  <si>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</si>
  <si>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</si>
  <si>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</si>
  <si>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</si>
  <si>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</si>
  <si>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</si>
  <si>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</si>
  <si>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</si>
  <si>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</si>
  <si>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</si>
  <si>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</si>
  <si>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</si>
  <si>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</si>
  <si>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</si>
  <si>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</si>
  <si>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</si>
  <si>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</si>
  <si>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</si>
  <si>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</si>
  <si>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</si>
  <si>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</si>
  <si>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</si>
  <si>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</si>
  <si>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</si>
  <si>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</si>
  <si>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</si>
  <si>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</si>
  <si>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</si>
  <si>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</si>
  <si>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</si>
  <si>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</si>
  <si>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</si>
  <si>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</si>
  <si>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</si>
  <si>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</si>
  <si>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</si>
  <si>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</si>
  <si>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</si>
  <si>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</si>
  <si>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</si>
  <si>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</si>
  <si>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</si>
  <si>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</si>
  <si>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</si>
  <si>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</si>
  <si>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</si>
  <si>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</si>
  <si>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</si>
  <si>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</si>
  <si>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</si>
  <si>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</si>
  <si>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</si>
  <si>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</si>
  <si>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</si>
  <si>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</si>
  <si>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</si>
  <si>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</si>
  <si>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</si>
  <si>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</si>
  <si>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</si>
  <si>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</si>
  <si>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</si>
  <si>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</si>
  <si>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</si>
  <si>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</si>
  <si>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</si>
  <si>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</si>
  <si>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</si>
  <si>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</si>
  <si>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</si>
  <si>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</si>
  <si>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</si>
  <si>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</si>
  <si>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</si>
  <si>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</si>
  <si>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</si>
  <si>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</si>
  <si>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</si>
  <si>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</si>
  <si>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</si>
  <si>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</si>
  <si>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</si>
  <si>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</si>
  <si>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</si>
  <si>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</si>
  <si>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</si>
  <si>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</si>
  <si>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</si>
  <si>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</si>
  <si>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</si>
  <si>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</si>
  <si>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</si>
  <si>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</si>
  <si>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</si>
  <si>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</si>
  <si>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</si>
  <si>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</si>
  <si>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</si>
  <si>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</si>
  <si>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</si>
  <si>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</si>
  <si>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</si>
  <si>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</si>
  <si>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</si>
  <si>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</si>
  <si>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</si>
  <si>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</si>
  <si>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</si>
  <si>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</si>
  <si>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</si>
  <si>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</si>
  <si>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</si>
  <si>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</si>
  <si>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</si>
  <si>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</si>
  <si>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</si>
  <si>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</si>
  <si>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</si>
  <si>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</si>
  <si>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</si>
  <si>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</si>
  <si>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</si>
  <si>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</si>
  <si>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</si>
  <si>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</si>
  <si>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</si>
  <si>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</si>
  <si>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</si>
  <si>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</si>
  <si>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</si>
  <si>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</si>
  <si>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</si>
  <si>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</si>
  <si>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</si>
  <si>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</si>
  <si>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</si>
  <si>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</si>
  <si>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</si>
  <si>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</si>
  <si>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</si>
  <si>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</si>
  <si>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</si>
  <si>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</si>
  <si>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</si>
  <si>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</si>
  <si>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</si>
  <si>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</si>
  <si>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</si>
  <si>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</si>
  <si>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</si>
  <si>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</si>
  <si>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</si>
  <si>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</si>
  <si>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</si>
  <si>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</si>
  <si>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</si>
  <si>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</si>
  <si>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</si>
  <si>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</si>
  <si>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</si>
  <si>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</si>
  <si>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</si>
  <si>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</si>
  <si>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</si>
  <si>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</si>
  <si>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</si>
  <si>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</si>
  <si>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</si>
  <si>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</si>
  <si>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</si>
  <si>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</si>
  <si>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</si>
  <si>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</si>
  <si>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</si>
  <si>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</si>
  <si>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</si>
  <si>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</si>
  <si>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</si>
  <si>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</si>
  <si>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</si>
  <si>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</si>
  <si>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</si>
  <si>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</si>
  <si>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</si>
  <si>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</si>
  <si>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</si>
  <si>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</si>
  <si>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</si>
  <si>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</si>
  <si>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</si>
  <si>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</si>
  <si>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</si>
  <si>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</si>
  <si>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</si>
  <si>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</si>
  <si>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</si>
  <si>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</si>
  <si>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</si>
  <si>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</si>
  <si>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</si>
  <si>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</si>
  <si>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</si>
  <si>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</si>
  <si>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</si>
  <si>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</si>
  <si>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</si>
  <si>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</si>
  <si>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</si>
  <si>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</si>
  <si>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</si>
  <si>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</si>
  <si>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</si>
  <si>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</si>
  <si>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</si>
  <si>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</si>
  <si>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</si>
  <si>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</si>
  <si>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</si>
  <si>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</si>
  <si>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</si>
  <si>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</si>
  <si>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</si>
  <si>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</si>
  <si>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</si>
  <si>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</si>
  <si>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</si>
  <si>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</si>
  <si>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</si>
  <si>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</si>
  <si>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</si>
  <si>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</si>
  <si>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</si>
  <si>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</si>
  <si>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</si>
  <si>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</si>
  <si>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</si>
  <si>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</si>
  <si>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</si>
  <si>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</si>
  <si>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</si>
  <si>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</si>
  <si>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</si>
  <si>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</si>
  <si>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</si>
  <si>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</si>
  <si>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</si>
  <si>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</si>
  <si>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</si>
  <si>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</si>
  <si>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</si>
  <si>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</si>
  <si>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</si>
  <si>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</si>
  <si>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</si>
  <si>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</si>
  <si>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</si>
  <si>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</si>
  <si>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</si>
  <si>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</si>
  <si>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</si>
  <si>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</si>
  <si>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</si>
  <si>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</si>
  <si>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</si>
  <si>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</si>
  <si>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</si>
  <si>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</si>
  <si>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</si>
  <si>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</si>
  <si>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</si>
  <si>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</si>
  <si>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</si>
  <si>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</si>
  <si>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</si>
  <si>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</si>
  <si>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</si>
  <si>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</si>
  <si>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</si>
  <si>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</si>
  <si>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</si>
  <si>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</si>
  <si>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</si>
  <si>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</si>
  <si>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</si>
  <si>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</si>
  <si>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</si>
  <si>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</si>
  <si>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</si>
  <si>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</si>
  <si>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</si>
  <si>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</si>
  <si>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</si>
  <si>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</si>
  <si>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</si>
  <si>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</si>
  <si>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</si>
  <si>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</si>
  <si>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</si>
  <si>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</si>
  <si>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</si>
  <si>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</si>
  <si>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</si>
  <si>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</si>
  <si>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</si>
  <si>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</si>
  <si>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</si>
  <si>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</si>
  <si>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</si>
  <si>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</si>
  <si>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</si>
  <si>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</si>
  <si>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</si>
  <si>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</si>
  <si>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</si>
  <si>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</si>
  <si>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</si>
  <si>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</si>
  <si>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</si>
  <si>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</si>
  <si>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</si>
  <si>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</si>
  <si>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</si>
  <si>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</si>
  <si>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</si>
  <si>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</si>
  <si>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</si>
  <si>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</si>
  <si>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</si>
  <si>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</si>
  <si>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</si>
  <si>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</si>
  <si>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</si>
  <si>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</si>
  <si>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</si>
  <si>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</si>
  <si>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</si>
  <si>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</si>
  <si>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</si>
  <si>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</si>
  <si>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</si>
  <si>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</si>
  <si>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</si>
  <si>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</si>
  <si>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</si>
  <si>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</si>
  <si>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</si>
  <si>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</si>
  <si>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</si>
  <si>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</si>
  <si>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</si>
  <si>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</si>
  <si>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</si>
  <si>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</si>
  <si>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</si>
  <si>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</si>
  <si>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</si>
  <si>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</si>
  <si>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</si>
  <si>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</si>
  <si>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</si>
  <si>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</si>
  <si>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</si>
  <si>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</si>
  <si>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</si>
  <si>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</si>
  <si>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</si>
  <si>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</si>
  <si>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</si>
  <si>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</si>
  <si>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</si>
  <si>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</si>
  <si>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</si>
  <si>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</si>
  <si>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</si>
  <si>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</si>
  <si>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</si>
  <si>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</si>
  <si>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</si>
  <si>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</si>
  <si>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</si>
  <si>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</si>
  <si>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</si>
  <si>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</si>
  <si>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</si>
  <si>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</si>
  <si>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</si>
  <si>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</si>
  <si>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</si>
  <si>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</si>
  <si>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</si>
  <si>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</si>
  <si>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</si>
  <si>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</si>
  <si>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</si>
  <si>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</si>
  <si>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</si>
  <si>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</si>
  <si>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</si>
  <si>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</si>
  <si>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</si>
  <si>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</si>
  <si>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</si>
  <si>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</si>
  <si>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</si>
  <si>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</si>
  <si>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</si>
  <si>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</si>
  <si>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</si>
  <si>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</si>
  <si>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</si>
  <si>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</si>
  <si>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</si>
  <si>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</si>
  <si>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</si>
  <si>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</si>
  <si>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</si>
  <si>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</si>
  <si>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</si>
  <si>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</si>
  <si>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</si>
  <si>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</si>
  <si>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</si>
  <si>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</si>
  <si>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</si>
  <si>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</si>
  <si>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</si>
  <si>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</si>
  <si>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</si>
  <si>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</si>
  <si>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</si>
  <si>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</si>
  <si>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</si>
  <si>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</si>
  <si>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</si>
  <si>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</si>
  <si>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</si>
  <si>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</si>
  <si>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</si>
  <si>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</si>
  <si>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</si>
  <si>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</si>
  <si>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</si>
  <si>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</si>
  <si>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</si>
  <si>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</si>
  <si>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</si>
  <si>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</si>
  <si>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</si>
  <si>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</si>
  <si>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</si>
  <si>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</si>
  <si>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</si>
  <si>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</si>
  <si>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</si>
  <si>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</si>
  <si>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</si>
  <si>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</si>
  <si>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</si>
  <si>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</si>
  <si>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</si>
  <si>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</si>
  <si>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</si>
  <si>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</si>
  <si>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</si>
  <si>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</si>
  <si>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</si>
  <si>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</si>
  <si>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</si>
  <si>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</si>
  <si>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</si>
  <si>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</si>
  <si>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</si>
  <si>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</si>
  <si>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</si>
  <si>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</si>
  <si>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</si>
  <si>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</si>
  <si>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</si>
  <si>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</si>
  <si>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</si>
  <si>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</si>
  <si>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</si>
  <si>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</si>
  <si>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</si>
  <si>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</si>
  <si>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</si>
  <si>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</si>
  <si>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</si>
  <si>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</si>
  <si>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</si>
  <si>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</si>
  <si>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</si>
  <si>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</si>
  <si>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</si>
  <si>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</si>
  <si>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</si>
  <si>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</si>
  <si>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</si>
  <si>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</si>
  <si>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</si>
  <si>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</si>
  <si>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</si>
  <si>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</si>
  <si>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</si>
  <si>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</si>
  <si>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</si>
  <si>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</si>
  <si>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</si>
  <si>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</si>
  <si>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</si>
  <si>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</si>
  <si>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</si>
  <si>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</si>
  <si>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</si>
  <si>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</si>
  <si>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</si>
  <si>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</si>
  <si>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</si>
  <si>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</si>
  <si>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</si>
  <si>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</si>
  <si>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</si>
  <si>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</si>
  <si>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</si>
  <si>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</si>
  <si>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</si>
  <si>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</si>
  <si>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</si>
  <si>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</si>
  <si>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</si>
  <si>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</si>
  <si>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</si>
  <si>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</si>
  <si>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</si>
  <si>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</si>
  <si>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</si>
  <si>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</si>
  <si>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</si>
  <si>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</si>
  <si>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</si>
  <si>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</si>
  <si>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</si>
  <si>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</si>
  <si>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</si>
  <si>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</si>
  <si>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</si>
  <si>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</si>
  <si>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</si>
  <si>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</si>
  <si>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</si>
  <si>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</si>
  <si>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</si>
  <si>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</si>
  <si>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</si>
  <si>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</si>
  <si>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</si>
  <si>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</si>
  <si>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</si>
  <si>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</si>
  <si>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</si>
  <si>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</si>
  <si>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</si>
  <si>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</si>
  <si>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</si>
  <si>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</si>
  <si>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</si>
  <si>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</si>
  <si>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</si>
  <si>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</si>
  <si>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</si>
  <si>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</si>
  <si>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</si>
  <si>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</si>
  <si>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</si>
  <si>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</si>
  <si>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</si>
  <si>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</si>
  <si>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</si>
  <si>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</si>
  <si>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</si>
  <si>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</si>
  <si>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</si>
  <si>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</si>
  <si>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</si>
  <si>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</si>
  <si>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</si>
  <si>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</si>
  <si>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</si>
  <si>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</si>
  <si>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</si>
  <si>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</si>
  <si>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</si>
  <si>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</si>
  <si>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</si>
  <si>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</si>
  <si>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</si>
  <si>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</si>
  <si>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</si>
  <si>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</si>
  <si>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</si>
  <si>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</si>
  <si>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</si>
  <si>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</si>
  <si>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</si>
  <si>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</si>
  <si>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</si>
  <si>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</si>
  <si>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</si>
  <si>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</si>
  <si>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</si>
  <si>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</si>
  <si>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</si>
  <si>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</si>
  <si>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</si>
  <si>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</si>
  <si>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</si>
  <si>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</si>
  <si>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</si>
  <si>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</si>
  <si>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</si>
  <si>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</si>
  <si>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</si>
  <si>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</si>
  <si>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</si>
  <si>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</si>
  <si>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</si>
  <si>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</si>
  <si>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</si>
  <si>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</si>
  <si>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</si>
  <si>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</si>
  <si>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</si>
  <si>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</si>
  <si>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</si>
  <si>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</si>
  <si>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</si>
  <si>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</si>
  <si>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</si>
  <si>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</si>
  <si>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</si>
  <si>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</si>
  <si>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</si>
  <si>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</si>
  <si>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</si>
  <si>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</si>
  <si>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</si>
  <si>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</si>
  <si>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</si>
  <si>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</si>
  <si>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</si>
  <si>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</si>
  <si>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</si>
  <si>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</si>
  <si>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</si>
  <si>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</si>
  <si>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</si>
  <si>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</si>
  <si>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</si>
  <si>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</si>
  <si>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</si>
  <si>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</si>
  <si>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</si>
  <si>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</si>
  <si>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</si>
  <si>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</si>
  <si>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</si>
  <si>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</si>
  <si>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</si>
  <si>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</si>
  <si>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</si>
  <si>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</si>
  <si>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</si>
  <si>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</si>
  <si>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</si>
  <si>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</si>
  <si>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</si>
  <si>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</si>
  <si>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</si>
  <si>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</si>
  <si>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</si>
  <si>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</si>
  <si>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</si>
  <si>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</si>
  <si>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</si>
  <si>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</si>
  <si>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</si>
  <si>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</si>
  <si>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</si>
  <si>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</si>
  <si>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</si>
  <si>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</si>
  <si>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</si>
  <si>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</si>
  <si>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</si>
  <si>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</si>
  <si>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</si>
  <si>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</si>
  <si>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</si>
  <si>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</si>
  <si>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</si>
  <si>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</si>
  <si>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</si>
  <si>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</si>
  <si>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</si>
  <si>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</si>
  <si>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</si>
  <si>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</si>
  <si>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</si>
  <si>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</si>
  <si>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</si>
  <si>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</si>
  <si>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</si>
  <si>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</si>
  <si>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</si>
  <si>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</si>
  <si>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</si>
  <si>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</si>
  <si>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</si>
  <si>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</si>
  <si>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</si>
  <si>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</si>
  <si>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</si>
  <si>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</si>
  <si>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</si>
  <si>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</si>
  <si>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</si>
  <si>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</si>
  <si>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</si>
  <si>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</si>
  <si>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</si>
  <si>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</si>
  <si>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</si>
  <si>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</si>
  <si>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</si>
  <si>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</si>
  <si>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</si>
  <si>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</si>
  <si>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</si>
  <si>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</si>
  <si>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</si>
  <si>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</si>
  <si>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</si>
  <si>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</si>
  <si>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</si>
  <si>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</si>
  <si>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</si>
  <si>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</si>
  <si>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</si>
  <si>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</si>
  <si>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</si>
  <si>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</si>
  <si>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</si>
  <si>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</si>
  <si>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</si>
  <si>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</si>
  <si>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</si>
  <si>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</si>
  <si>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</si>
  <si>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</si>
  <si>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</si>
  <si>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</si>
  <si>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</si>
  <si>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</si>
  <si>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</si>
  <si>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</si>
  <si>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</si>
  <si>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</si>
  <si>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</si>
  <si>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</si>
  <si>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</si>
  <si>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</si>
  <si>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</si>
  <si>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</si>
  <si>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</si>
  <si>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</si>
  <si>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</si>
  <si>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</si>
  <si>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</si>
  <si>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</si>
  <si>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</si>
  <si>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</si>
  <si>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</si>
  <si>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</si>
  <si>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</si>
  <si>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</si>
  <si>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</si>
  <si>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</si>
  <si>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</si>
  <si>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</si>
  <si>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</si>
  <si>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</si>
  <si>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</si>
  <si>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</si>
  <si>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</si>
  <si>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</si>
  <si>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</si>
  <si>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</si>
  <si>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</si>
  <si>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</si>
  <si>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</si>
  <si>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</si>
  <si>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</si>
  <si>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</si>
  <si>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</si>
  <si>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</si>
  <si>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</si>
  <si>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</si>
  <si>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</si>
  <si>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</si>
  <si>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</si>
  <si>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</si>
  <si>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</si>
  <si>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</si>
  <si>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</si>
  <si>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</si>
  <si>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</si>
  <si>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</si>
  <si>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</si>
  <si>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</si>
  <si>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</si>
  <si>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</si>
  <si>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</si>
  <si>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</si>
  <si>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</si>
  <si>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</si>
  <si>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</si>
  <si>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</si>
  <si>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</si>
  <si>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</si>
  <si>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</si>
  <si>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</si>
  <si>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</si>
  <si>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</si>
  <si>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</si>
  <si>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</si>
  <si>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</si>
  <si>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</si>
  <si>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</si>
  <si>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</si>
  <si>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</si>
  <si>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</si>
  <si>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</si>
  <si>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</si>
  <si>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</si>
  <si>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</si>
  <si>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</si>
  <si>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</si>
  <si>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</si>
  <si>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</si>
  <si>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</si>
  <si>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</si>
  <si>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</si>
  <si>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</si>
  <si>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</si>
  <si>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</si>
  <si>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</si>
  <si>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</si>
  <si>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</si>
  <si>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</si>
  <si>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</si>
  <si>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</si>
  <si>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</si>
  <si>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</si>
  <si>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</si>
  <si>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</si>
  <si>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</si>
  <si>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</si>
  <si>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</si>
  <si>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</si>
  <si>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</si>
  <si>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</si>
  <si>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</si>
  <si>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</si>
  <si>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</si>
  <si>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</si>
  <si>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</si>
  <si>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</si>
  <si>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</si>
  <si>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</si>
  <si>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</si>
  <si>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</si>
  <si>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</si>
  <si>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</si>
  <si>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</si>
  <si>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</si>
  <si>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</si>
  <si>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</si>
  <si>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</si>
  <si>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</si>
  <si>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</si>
  <si>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</si>
  <si>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</si>
  <si>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</si>
  <si>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</si>
  <si>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</si>
  <si>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</si>
  <si>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</si>
  <si>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</si>
  <si>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</si>
  <si>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</si>
  <si>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</si>
  <si>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</si>
  <si>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</si>
  <si>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</si>
  <si>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</si>
  <si>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</si>
  <si>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</si>
  <si>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</si>
  <si>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</si>
  <si>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</si>
  <si>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</si>
  <si>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</si>
  <si>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</si>
  <si>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</si>
  <si>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</si>
  <si>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</si>
  <si>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</si>
  <si>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</si>
  <si>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</si>
  <si>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</si>
  <si>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</si>
  <si>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</si>
  <si>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</si>
  <si>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</si>
  <si>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</si>
  <si>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</si>
  <si>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</si>
  <si>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</si>
  <si>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</si>
  <si>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</si>
  <si>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</si>
  <si>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</si>
  <si>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</si>
  <si>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</si>
  <si>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</si>
  <si>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</si>
  <si>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</si>
  <si>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</si>
  <si>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</si>
  <si>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</si>
  <si>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</si>
  <si>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</si>
  <si>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</si>
  <si>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</si>
  <si>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</si>
  <si>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</si>
  <si>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</si>
  <si>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</si>
  <si>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</si>
  <si>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</si>
  <si>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</si>
  <si>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</si>
  <si>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</si>
  <si>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</si>
  <si>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</si>
  <si>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</si>
  <si>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</si>
  <si>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</si>
  <si>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</si>
  <si>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</si>
  <si>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</si>
  <si>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</si>
  <si>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</si>
  <si>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</si>
  <si>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</si>
  <si>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</si>
  <si>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</si>
  <si>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</si>
  <si>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</si>
  <si>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</si>
  <si>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</si>
  <si>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</si>
  <si>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</si>
  <si>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</si>
  <si>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</si>
  <si>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</si>
  <si>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</si>
  <si>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</si>
  <si>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</si>
  <si>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</si>
  <si>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</si>
  <si>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</si>
  <si>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</si>
  <si>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</si>
  <si>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</si>
  <si>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</si>
  <si>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</si>
  <si>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</si>
  <si>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</si>
  <si>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</si>
  <si>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</si>
  <si>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</si>
  <si>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</si>
  <si>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</si>
  <si>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</si>
  <si>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</si>
  <si>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</si>
  <si>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</si>
  <si>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</si>
  <si>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</si>
  <si>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</si>
  <si>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</si>
  <si>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</si>
  <si>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</si>
  <si>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</si>
  <si>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</si>
  <si>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</si>
  <si>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</si>
  <si>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</si>
  <si>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</si>
  <si>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</si>
  <si>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</si>
  <si>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</si>
  <si>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</si>
  <si>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</si>
  <si>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</si>
  <si>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</si>
  <si>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</si>
  <si>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</si>
  <si>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</si>
  <si>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</si>
  <si>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</si>
  <si>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</si>
  <si>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</si>
  <si>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</si>
  <si>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</si>
  <si>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</si>
  <si>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</si>
  <si>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</si>
  <si>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</si>
  <si>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</si>
  <si>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</si>
  <si>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</si>
  <si>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</si>
  <si>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</si>
  <si>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</si>
  <si>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</si>
  <si>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</si>
  <si>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</si>
  <si>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</si>
  <si>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</si>
  <si>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</si>
  <si>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</si>
  <si>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</si>
  <si>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</si>
  <si>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</si>
  <si>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</si>
  <si>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</si>
  <si>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</si>
  <si>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</si>
  <si>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</si>
  <si>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</si>
  <si>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</si>
  <si>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</si>
  <si>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</si>
  <si>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</si>
  <si>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</si>
  <si>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</si>
  <si>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</si>
  <si>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</si>
  <si>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</si>
  <si>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</si>
  <si>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</si>
  <si>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</si>
  <si>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</si>
  <si>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</si>
  <si>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</si>
  <si>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</si>
  <si>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</si>
  <si>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</si>
  <si>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</si>
  <si>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</si>
  <si>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</si>
  <si>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</si>
  <si>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</si>
  <si>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</si>
  <si>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</si>
  <si>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</si>
  <si>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</si>
  <si>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</si>
  <si>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</si>
  <si>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</si>
  <si>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</si>
  <si>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</si>
  <si>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</si>
  <si>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</si>
  <si>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</si>
  <si>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</si>
  <si>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</si>
  <si>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</si>
  <si>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</si>
  <si>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</si>
  <si>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</si>
  <si>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</si>
  <si>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</si>
  <si>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</si>
  <si>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</si>
  <si>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</si>
  <si>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</si>
  <si>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</si>
  <si>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</si>
  <si>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</si>
  <si>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</si>
  <si>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</si>
  <si>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</si>
  <si>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</si>
  <si>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</si>
  <si>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</si>
  <si>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</si>
  <si>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</si>
  <si>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</si>
  <si>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</si>
  <si>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</si>
  <si>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</si>
  <si>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</si>
  <si>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</si>
  <si>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</si>
  <si>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</si>
  <si>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</si>
  <si>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</si>
  <si>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</si>
  <si>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</si>
  <si>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</si>
  <si>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</si>
  <si>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</si>
  <si>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</si>
  <si>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</si>
  <si>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</si>
  <si>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</si>
  <si>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</si>
  <si>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</si>
  <si>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</si>
  <si>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</si>
  <si>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</si>
  <si>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</si>
  <si>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</si>
  <si>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</si>
  <si>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</si>
  <si>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</si>
  <si>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</si>
  <si>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</si>
  <si>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</si>
  <si>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</si>
  <si>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</si>
  <si>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</si>
  <si>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</si>
  <si>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</si>
  <si>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</si>
  <si>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</si>
  <si>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</si>
  <si>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</si>
  <si>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</si>
  <si>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</si>
  <si>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</si>
  <si>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</si>
  <si>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</si>
  <si>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</si>
  <si>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</si>
  <si>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</si>
  <si>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</si>
  <si>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</si>
  <si>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</si>
  <si>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</si>
  <si>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</si>
  <si>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</si>
  <si>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</si>
  <si>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</si>
  <si>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</si>
  <si>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</si>
  <si>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</si>
  <si>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</si>
  <si>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</si>
  <si>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</si>
  <si>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</si>
  <si>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</si>
  <si>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</si>
  <si>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</si>
  <si>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</si>
  <si>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</si>
  <si>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</si>
  <si>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</si>
  <si>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</si>
  <si>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</si>
  <si>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</si>
  <si>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</si>
  <si>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</si>
  <si>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</si>
  <si>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</si>
  <si>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</si>
  <si>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</si>
  <si>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</si>
  <si>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</si>
  <si>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</si>
  <si>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</si>
  <si>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</si>
  <si>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</si>
  <si>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</si>
  <si>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</si>
  <si>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</si>
  <si>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</si>
  <si>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</si>
  <si>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</si>
  <si>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</si>
  <si>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</si>
  <si>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</si>
  <si>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</si>
  <si>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</si>
  <si>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</si>
  <si>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</si>
  <si>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</si>
  <si>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</si>
  <si>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</si>
  <si>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</si>
  <si>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</si>
  <si>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</si>
  <si>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</si>
  <si>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</si>
  <si>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</si>
  <si>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</si>
  <si>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</si>
  <si>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</si>
  <si>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</si>
  <si>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</si>
  <si>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</si>
  <si>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</si>
  <si>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</si>
  <si>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</si>
  <si>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</si>
  <si>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</si>
  <si>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</si>
  <si>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</si>
  <si>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</si>
  <si>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</si>
  <si>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</si>
  <si>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</si>
  <si>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</si>
  <si>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</si>
  <si>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</si>
  <si>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</si>
  <si>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</si>
  <si>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</si>
  <si>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</si>
  <si>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</si>
  <si>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</si>
  <si>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</si>
  <si>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</si>
  <si>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</si>
  <si>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</si>
  <si>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</si>
  <si>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</si>
  <si>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</si>
  <si>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</si>
  <si>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</si>
  <si>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</si>
  <si>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</si>
  <si>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</si>
  <si>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</si>
  <si>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</si>
  <si>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</si>
  <si>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</si>
  <si>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</si>
  <si>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</si>
  <si>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</si>
  <si>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</si>
  <si>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</si>
  <si>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</si>
  <si>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</si>
  <si>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</si>
  <si>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</si>
  <si>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</si>
  <si>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</si>
  <si>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</si>
  <si>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</si>
  <si>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</si>
  <si>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</si>
  <si>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</si>
  <si>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</si>
  <si>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</si>
  <si>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</si>
  <si>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</si>
  <si>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</si>
  <si>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</si>
  <si>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</si>
  <si>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</si>
  <si>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</si>
  <si>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</si>
  <si>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</si>
  <si>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</si>
  <si>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</si>
  <si>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</si>
  <si>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</si>
  <si>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</si>
  <si>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</si>
  <si>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</si>
  <si>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</si>
  <si>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</si>
  <si>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</si>
  <si>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</si>
  <si>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</si>
  <si>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</si>
  <si>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</si>
  <si>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</si>
  <si>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</si>
  <si>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</si>
  <si>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</si>
  <si>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</si>
  <si>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</si>
  <si>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</si>
  <si>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</si>
  <si>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</si>
  <si>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</si>
  <si>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</si>
  <si>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</si>
  <si>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</si>
  <si>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</si>
  <si>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</si>
  <si>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</si>
  <si>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</si>
  <si>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</si>
  <si>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</si>
  <si>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</si>
  <si>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</si>
  <si>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</si>
  <si>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</si>
  <si>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</si>
  <si>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</si>
  <si>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</si>
  <si>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</si>
  <si>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</si>
  <si>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</si>
  <si>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</si>
  <si>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</si>
  <si>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</si>
  <si>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</si>
  <si>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</si>
  <si>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</si>
  <si>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</si>
  <si>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</si>
  <si>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</si>
  <si>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</si>
  <si>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</si>
  <si>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</si>
  <si>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</si>
  <si>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</si>
  <si>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</si>
  <si>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</si>
  <si>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</si>
  <si>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</si>
  <si>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</si>
  <si>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</si>
  <si>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</si>
  <si>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</si>
  <si>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</si>
  <si>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</si>
  <si>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</si>
  <si>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</si>
  <si>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</si>
  <si>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</si>
  <si>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</si>
  <si>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</si>
  <si>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</si>
  <si>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</si>
  <si>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</si>
  <si>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</si>
  <si>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</si>
  <si>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</si>
  <si>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</si>
  <si>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</si>
  <si>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</si>
  <si>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</si>
  <si>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</si>
  <si>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</si>
  <si>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</si>
  <si>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</si>
  <si>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</si>
  <si>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</si>
  <si>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</si>
  <si>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</si>
  <si>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</si>
  <si>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</si>
  <si>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</si>
  <si>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</si>
  <si>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</si>
  <si>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</si>
  <si>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</si>
  <si>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</si>
  <si>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</si>
  <si>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</si>
  <si>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</si>
  <si>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</si>
  <si>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</si>
  <si>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</si>
  <si>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</si>
  <si>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</si>
  <si>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</si>
  <si>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</si>
  <si>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</si>
  <si>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</si>
  <si>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</si>
  <si>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</si>
  <si>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</si>
  <si>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</si>
  <si>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</si>
  <si>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</si>
  <si>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</si>
  <si>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</si>
  <si>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</si>
  <si>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</si>
  <si>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</si>
  <si>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</si>
  <si>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</si>
  <si>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</si>
  <si>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</si>
  <si>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</si>
  <si>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</si>
  <si>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</si>
  <si>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</si>
  <si>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</si>
  <si>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</si>
  <si>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</si>
  <si>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</si>
  <si>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</si>
  <si>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</si>
  <si>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</si>
  <si>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</si>
  <si>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</si>
  <si>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</si>
  <si>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</si>
  <si>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</si>
  <si>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</si>
  <si>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</si>
  <si>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</si>
  <si>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</si>
  <si>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</si>
  <si>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</si>
  <si>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</si>
  <si>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</si>
  <si>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</si>
  <si>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</si>
  <si>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</si>
  <si>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</si>
  <si>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</si>
  <si>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</si>
  <si>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</si>
  <si>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</si>
  <si>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</si>
  <si>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</si>
  <si>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</si>
  <si>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</si>
  <si>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</si>
  <si>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</si>
  <si>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</si>
  <si>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</si>
  <si>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</si>
  <si>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</si>
  <si>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</si>
  <si>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</si>
  <si>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</si>
  <si>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</si>
  <si>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</si>
  <si>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</si>
  <si>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</si>
  <si>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</si>
  <si>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</si>
  <si>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</si>
  <si>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</si>
  <si>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</si>
  <si>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</si>
  <si>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</si>
  <si>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</si>
  <si>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</si>
  <si>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</si>
  <si>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</si>
  <si>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</si>
  <si>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</si>
  <si>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</si>
  <si>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</si>
  <si>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</si>
  <si>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</si>
  <si>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</si>
  <si>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</si>
  <si>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</si>
  <si>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</si>
  <si>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</si>
  <si>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</si>
  <si>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</si>
  <si>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</si>
  <si>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</si>
  <si>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</si>
  <si>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</si>
  <si>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</si>
  <si>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</si>
  <si>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</si>
  <si>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</si>
  <si>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</si>
  <si>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</si>
  <si>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</si>
  <si>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</si>
  <si>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</si>
  <si>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</si>
  <si>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</si>
  <si>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</si>
  <si>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</si>
  <si>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</si>
  <si>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</si>
  <si>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</si>
  <si>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</si>
  <si>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</si>
  <si>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</si>
  <si>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</si>
  <si>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</si>
  <si>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</si>
  <si>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</si>
  <si>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</si>
  <si>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</si>
  <si>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</si>
  <si>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</si>
  <si>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</si>
  <si>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</si>
  <si>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</si>
  <si>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</si>
  <si>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</si>
  <si>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</si>
  <si>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</si>
  <si>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</si>
  <si>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</si>
  <si>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</si>
  <si>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</si>
  <si>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</si>
  <si>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</si>
  <si>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</si>
  <si>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</si>
  <si>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</si>
  <si>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</si>
  <si>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</si>
  <si>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</si>
  <si>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</si>
  <si>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</si>
  <si>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</si>
  <si>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</si>
  <si>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</si>
  <si>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</si>
  <si>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</si>
  <si>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</si>
  <si>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</si>
  <si>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</si>
  <si>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</si>
  <si>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</si>
  <si>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</si>
  <si>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</si>
  <si>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</si>
  <si>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</si>
  <si>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</si>
  <si>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</si>
  <si>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</si>
  <si>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</si>
  <si>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</si>
  <si>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</si>
  <si>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</si>
  <si>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</si>
  <si>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</si>
  <si>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</si>
  <si>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</si>
  <si>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</si>
  <si>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</si>
  <si>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</si>
  <si>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</si>
  <si>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</si>
  <si>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</si>
  <si>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</si>
  <si>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</si>
  <si>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</si>
  <si>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</si>
  <si>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</si>
  <si>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</si>
  <si>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</si>
  <si>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</si>
  <si>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</si>
  <si>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</si>
  <si>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</si>
  <si>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</si>
  <si>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</si>
  <si>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</si>
  <si>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</si>
  <si>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</si>
  <si>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</si>
  <si>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</si>
  <si>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</si>
  <si>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</si>
  <si>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</si>
  <si>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</si>
  <si>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</si>
  <si>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</si>
  <si>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</si>
  <si>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</si>
  <si>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</si>
  <si>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</si>
  <si>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</si>
  <si>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</si>
  <si>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</si>
  <si>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</si>
  <si>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</si>
  <si>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</si>
  <si>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</si>
  <si>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</si>
  <si>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</si>
  <si>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</si>
  <si>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</si>
  <si>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</si>
  <si>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</si>
  <si>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</si>
  <si>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</si>
  <si>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</si>
  <si>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</si>
  <si>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</si>
  <si>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</si>
  <si>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</si>
  <si>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</si>
  <si>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</si>
  <si>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</si>
  <si>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</si>
  <si>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</si>
  <si>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</si>
  <si>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</si>
  <si>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</si>
  <si>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</si>
  <si>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</si>
  <si>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</si>
  <si>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</si>
  <si>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</si>
  <si>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</si>
  <si>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</si>
  <si>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</si>
  <si>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</si>
  <si>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</si>
  <si>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</si>
  <si>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</si>
  <si>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</si>
  <si>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</si>
  <si>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</si>
  <si>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</si>
  <si>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</si>
  <si>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</si>
  <si>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</si>
  <si>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</si>
  <si>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</si>
  <si>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</si>
  <si>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</si>
  <si>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</si>
  <si>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</si>
  <si>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</si>
  <si>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</si>
  <si>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</si>
  <si>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</si>
  <si>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</si>
  <si>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</si>
  <si>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</si>
  <si>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</si>
  <si>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</si>
  <si>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</si>
  <si>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</si>
  <si>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</si>
  <si>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</si>
  <si>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</si>
  <si>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</si>
  <si>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</si>
  <si>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</si>
  <si>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</si>
  <si>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</si>
  <si>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</si>
  <si>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</si>
  <si>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</si>
  <si>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</si>
  <si>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</si>
  <si>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</si>
  <si>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</si>
  <si>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</si>
  <si>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</si>
  <si>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</si>
  <si>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</si>
  <si>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</si>
  <si>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</si>
  <si>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</si>
  <si>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</si>
  <si>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</si>
  <si>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</si>
  <si>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</si>
  <si>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</si>
  <si>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</si>
  <si>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</si>
  <si>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</si>
  <si>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</si>
  <si>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</si>
  <si>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</si>
  <si>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</si>
  <si>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</si>
  <si>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</si>
  <si>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</si>
  <si>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</si>
  <si>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</si>
  <si>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</si>
  <si>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</si>
  <si>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</si>
  <si>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</si>
  <si>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</si>
  <si>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</si>
  <si>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</si>
  <si>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</si>
  <si>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</si>
  <si>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</si>
  <si>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</si>
  <si>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</si>
  <si>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</si>
  <si>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</si>
  <si>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</si>
  <si>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</si>
  <si>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</si>
  <si>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</si>
  <si>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</si>
  <si>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</si>
  <si>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</si>
  <si>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</si>
  <si>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</si>
  <si>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</si>
  <si>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</si>
  <si>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</si>
  <si>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</si>
  <si>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</si>
  <si>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</si>
  <si>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</si>
  <si>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</si>
  <si>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</si>
  <si>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</si>
  <si>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</si>
  <si>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</si>
  <si>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</si>
  <si>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</si>
  <si>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</si>
  <si>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</si>
  <si>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</si>
  <si>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</si>
  <si>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</si>
  <si>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</si>
  <si>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</si>
  <si>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</si>
  <si>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</si>
  <si>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</si>
  <si>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</si>
  <si>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</si>
  <si>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</si>
  <si>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</si>
  <si>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</si>
  <si>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</si>
  <si>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</si>
  <si>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</si>
  <si>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</si>
  <si>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</si>
  <si>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</si>
  <si>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</si>
  <si>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</si>
  <si>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</si>
  <si>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</si>
  <si>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</si>
  <si>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</si>
  <si>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</si>
  <si>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</si>
  <si>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</si>
  <si>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</si>
  <si>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</si>
  <si>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</si>
  <si>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</si>
  <si>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</si>
  <si>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</si>
  <si>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</si>
  <si>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</si>
  <si>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</si>
  <si>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</si>
  <si>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</si>
  <si>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</si>
  <si>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</si>
  <si>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</si>
  <si>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</si>
  <si>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</si>
  <si>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</si>
  <si>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</si>
  <si>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</si>
  <si>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</si>
  <si>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</si>
  <si>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</si>
  <si>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</si>
  <si>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</si>
  <si>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</si>
  <si>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</si>
  <si>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</si>
  <si>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</si>
  <si>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</si>
  <si>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</si>
  <si>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</si>
  <si>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</si>
  <si>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</si>
  <si>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</si>
  <si>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</si>
  <si>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</si>
  <si>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</si>
  <si>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</si>
  <si>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</si>
  <si>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</si>
  <si>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</si>
  <si>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</si>
  <si>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</si>
  <si>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</si>
  <si>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</si>
  <si>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</si>
  <si>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</si>
  <si>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</si>
  <si>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</si>
  <si>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</si>
  <si>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</si>
  <si>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</si>
  <si>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</si>
  <si>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</si>
  <si>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</si>
  <si>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</si>
  <si>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</si>
  <si>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</si>
  <si>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</si>
  <si>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</si>
  <si>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</si>
  <si>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</si>
  <si>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</si>
  <si>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</si>
  <si>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</si>
  <si>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</si>
  <si>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</si>
  <si>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</si>
  <si>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</si>
  <si>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</si>
  <si>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</si>
  <si>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</si>
  <si>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</si>
  <si>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</si>
  <si>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</si>
  <si>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</si>
  <si>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</si>
  <si>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</si>
  <si>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</si>
  <si>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</si>
  <si>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</si>
  <si>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</si>
  <si>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</si>
  <si>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</si>
  <si>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</si>
  <si>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</si>
  <si>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</si>
  <si>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</si>
  <si>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</si>
  <si>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</si>
  <si>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</si>
  <si>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</si>
  <si>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</si>
  <si>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</si>
  <si>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</si>
  <si>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</si>
  <si>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</si>
  <si>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</si>
  <si>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</si>
  <si>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</si>
  <si>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</si>
  <si>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</si>
  <si>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</si>
  <si>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</si>
  <si>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</si>
  <si>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</si>
  <si>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</si>
  <si>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</si>
  <si>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</si>
  <si>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</si>
  <si>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</si>
  <si>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</si>
  <si>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</si>
  <si>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</si>
  <si>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</si>
  <si>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</si>
  <si>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</si>
  <si>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</si>
  <si>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</si>
  <si>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</si>
  <si>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</si>
  <si>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</si>
  <si>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</si>
  <si>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</si>
  <si>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</si>
  <si>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</si>
  <si>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</si>
  <si>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</si>
  <si>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</si>
  <si>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</si>
  <si>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</si>
  <si>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</si>
  <si>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</si>
  <si>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</si>
  <si>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</si>
  <si>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</si>
  <si>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</si>
  <si>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</si>
  <si>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</si>
  <si>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</si>
  <si>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</si>
  <si>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</si>
  <si>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</si>
  <si>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</si>
  <si>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</si>
  <si>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</si>
  <si>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</si>
  <si>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</si>
  <si>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</si>
  <si>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</si>
  <si>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</si>
  <si>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</si>
  <si>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</si>
  <si>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</si>
  <si>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</si>
  <si>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</si>
  <si>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</si>
  <si>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</si>
  <si>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</si>
  <si>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</si>
  <si>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</si>
  <si>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</si>
  <si>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</si>
  <si>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</si>
  <si>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</si>
  <si>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</si>
  <si>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</si>
  <si>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</si>
  <si>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</si>
  <si>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</si>
  <si>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</si>
  <si>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</si>
  <si>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</si>
  <si>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</si>
  <si>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</si>
  <si>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</si>
  <si>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</si>
  <si>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</si>
  <si>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</si>
  <si>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</si>
  <si>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</si>
  <si>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</si>
  <si>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</si>
  <si>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</si>
  <si>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</si>
  <si>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</si>
  <si>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</si>
  <si>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</si>
  <si>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</si>
  <si>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</si>
  <si>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</si>
  <si>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</si>
  <si>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</si>
  <si>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</si>
  <si>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</si>
  <si>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</si>
  <si>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</si>
  <si>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</si>
  <si>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</si>
  <si>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</si>
  <si>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</si>
  <si>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</si>
  <si>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</si>
  <si>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</si>
  <si>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</si>
  <si>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</si>
  <si>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</si>
  <si>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</si>
  <si>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</si>
  <si>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</si>
  <si>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</si>
  <si>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</si>
  <si>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</si>
  <si>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</si>
  <si>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</si>
  <si>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</si>
  <si>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</si>
  <si>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</si>
  <si>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</si>
  <si>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</si>
  <si>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</si>
  <si>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</si>
  <si>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</si>
  <si>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</si>
  <si>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</si>
  <si>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</si>
  <si>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</si>
  <si>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</si>
  <si>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</si>
  <si>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</si>
  <si>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</si>
  <si>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</si>
  <si>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</si>
  <si>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</si>
  <si>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</si>
  <si>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</si>
  <si>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</si>
  <si>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</si>
  <si>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</si>
  <si>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</si>
  <si>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</si>
  <si>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</si>
  <si>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</si>
  <si>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</si>
  <si>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</si>
  <si>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</si>
  <si>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</si>
  <si>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</si>
  <si>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</si>
  <si>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</si>
  <si>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</si>
  <si>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</si>
  <si>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</si>
  <si>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</si>
  <si>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</si>
  <si>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</si>
  <si>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</si>
  <si>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</si>
  <si>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</si>
  <si>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</si>
  <si>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</si>
  <si>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</si>
  <si>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</si>
  <si>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</si>
  <si>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</si>
  <si>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</si>
  <si>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</si>
  <si>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</si>
  <si>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</si>
  <si>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</si>
  <si>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</si>
  <si>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</si>
  <si>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</si>
  <si>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</si>
  <si>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</si>
  <si>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</si>
  <si>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</si>
  <si>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</si>
  <si>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</si>
  <si>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</si>
  <si>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</si>
  <si>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</si>
  <si>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</si>
  <si>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</si>
  <si>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</si>
  <si>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</si>
  <si>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</si>
  <si>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</si>
  <si>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</si>
  <si>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</si>
  <si>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</si>
  <si>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</si>
  <si>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</si>
  <si>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</si>
  <si>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</si>
  <si>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</si>
  <si>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</si>
  <si>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</si>
  <si>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</si>
  <si>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</si>
  <si>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</si>
  <si>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</si>
  <si>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</si>
  <si>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</si>
  <si>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</si>
  <si>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</si>
  <si>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</si>
  <si>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</si>
  <si>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</si>
  <si>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</si>
  <si>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</si>
  <si>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</si>
  <si>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</si>
  <si>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</si>
  <si>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</si>
  <si>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</si>
  <si>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</si>
  <si>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</si>
  <si>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</si>
  <si>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</si>
  <si>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</si>
  <si>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</si>
  <si>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</si>
  <si>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</si>
  <si>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</si>
  <si>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</si>
  <si>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</si>
  <si>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</si>
  <si>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</si>
  <si>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</si>
  <si>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</si>
  <si>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</si>
  <si>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</si>
  <si>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</si>
  <si>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</si>
  <si>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</si>
  <si>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</si>
  <si>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</si>
  <si>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</si>
  <si>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</si>
  <si>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</si>
  <si>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</si>
  <si>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</si>
  <si>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</si>
  <si>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</si>
  <si>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</si>
  <si>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</si>
  <si>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</si>
  <si>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</si>
  <si>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</si>
  <si>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</si>
  <si>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</si>
  <si>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</si>
  <si>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</si>
  <si>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</si>
  <si>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</si>
  <si>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</si>
  <si>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</si>
  <si>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</si>
  <si>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</si>
  <si>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</si>
  <si>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</si>
  <si>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</si>
  <si>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</si>
  <si>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</si>
  <si>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</si>
  <si>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</si>
  <si>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</si>
  <si>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</si>
  <si>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</si>
  <si>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</si>
  <si>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</si>
  <si>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</si>
  <si>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</si>
  <si>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</si>
  <si>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</si>
  <si>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</si>
  <si>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</si>
  <si>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</si>
  <si>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</si>
  <si>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</si>
  <si>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</si>
  <si>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</si>
  <si>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</si>
  <si>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</si>
  <si>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</si>
  <si>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</si>
  <si>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</si>
  <si>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</si>
  <si>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</si>
  <si>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</si>
  <si>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</si>
  <si>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</si>
  <si>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</si>
  <si>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</si>
  <si>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</si>
  <si>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</si>
  <si>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</si>
  <si>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</si>
  <si>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</si>
  <si>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</si>
  <si>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</si>
  <si>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</si>
  <si>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</si>
  <si>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</si>
  <si>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</si>
  <si>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</si>
  <si>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</si>
  <si>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</si>
  <si>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</si>
  <si>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</si>
  <si>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</si>
  <si>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</si>
  <si>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</si>
  <si>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</si>
  <si>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</si>
  <si>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</si>
  <si>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</si>
  <si>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</si>
  <si>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</si>
  <si>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</si>
  <si>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</si>
  <si>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</si>
  <si>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</si>
  <si>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</si>
  <si>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</si>
  <si>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</si>
  <si>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</si>
  <si>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</si>
  <si>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</si>
  <si>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</si>
  <si>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</si>
  <si>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</si>
  <si>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</si>
  <si>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</si>
  <si>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</si>
  <si>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</si>
  <si>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</si>
  <si>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</si>
  <si>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</si>
  <si>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</si>
  <si>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</si>
  <si>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</si>
  <si>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</si>
  <si>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</si>
  <si>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</si>
  <si>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</si>
  <si>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</si>
  <si>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</si>
  <si>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</si>
  <si>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</si>
  <si>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</si>
  <si>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</si>
  <si>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</si>
  <si>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</si>
  <si>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</si>
  <si>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</si>
  <si>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</si>
  <si>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</si>
  <si>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</si>
  <si>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</si>
  <si>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</si>
  <si>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</si>
  <si>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</si>
  <si>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</si>
  <si>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</si>
  <si>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</si>
  <si>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</si>
  <si>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</si>
  <si>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</si>
  <si>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</si>
  <si>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</si>
  <si>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</si>
  <si>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</si>
  <si>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</si>
  <si>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</si>
  <si>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</si>
  <si>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</si>
  <si>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</si>
  <si>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</si>
  <si>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</si>
  <si>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</si>
  <si>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</si>
  <si>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</si>
  <si>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</si>
  <si>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</si>
  <si>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</si>
  <si>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</si>
  <si>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</si>
  <si>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</si>
  <si>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</si>
  <si>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</si>
  <si>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</si>
  <si>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</si>
  <si>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</si>
  <si>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</si>
  <si>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</si>
  <si>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</si>
  <si>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</si>
  <si>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</si>
  <si>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</si>
  <si>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</si>
  <si>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</si>
  <si>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</si>
  <si>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</si>
  <si>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</si>
  <si>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</si>
  <si>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</si>
  <si>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</si>
  <si>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</si>
  <si>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</si>
  <si>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</si>
  <si>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</si>
  <si>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</si>
  <si>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</si>
  <si>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</si>
  <si>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</si>
  <si>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</si>
  <si>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</si>
  <si>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</si>
  <si>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</si>
  <si>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</si>
  <si>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</si>
  <si>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</si>
  <si>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</si>
  <si>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</si>
  <si>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</si>
  <si>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</si>
  <si>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</si>
  <si>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</si>
  <si>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</si>
  <si>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</si>
  <si>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</si>
  <si>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</si>
  <si>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</si>
  <si>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</si>
  <si>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</si>
  <si>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</si>
  <si>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</si>
  <si>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</si>
  <si>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</si>
  <si>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</si>
  <si>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</si>
  <si>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</si>
  <si>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</si>
  <si>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</si>
  <si>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</si>
  <si>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</si>
  <si>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</si>
  <si>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</si>
  <si>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</si>
  <si>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</si>
  <si>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</si>
  <si>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</si>
  <si>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</si>
  <si>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</si>
  <si>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</si>
  <si>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</si>
  <si>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</si>
  <si>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</si>
  <si>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</si>
  <si>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</si>
  <si>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</si>
  <si>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</si>
  <si>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</si>
  <si>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</si>
  <si>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</si>
  <si>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</si>
  <si>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</si>
  <si>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</si>
  <si>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</si>
  <si>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</si>
  <si>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</si>
  <si>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</si>
  <si>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</si>
  <si>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</si>
  <si>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</si>
  <si>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</si>
  <si>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</si>
  <si>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</si>
  <si>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</si>
  <si>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</si>
  <si>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</si>
  <si>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</si>
  <si>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</si>
  <si>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</si>
  <si>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</si>
  <si>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</si>
  <si>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</si>
  <si>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</si>
  <si>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</si>
  <si>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</si>
  <si>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</si>
  <si>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</si>
  <si>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</si>
  <si>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</si>
  <si>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</si>
  <si>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</si>
  <si>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</si>
  <si>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</si>
  <si>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</si>
  <si>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</si>
  <si>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</si>
  <si>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</si>
  <si>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</si>
  <si>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</si>
  <si>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</si>
  <si>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</si>
  <si>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</si>
  <si>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</si>
  <si>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</si>
  <si>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</si>
  <si>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</si>
  <si>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</si>
  <si>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</si>
  <si>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</si>
  <si>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</si>
  <si>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</si>
  <si>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</si>
  <si>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</si>
  <si>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</si>
  <si>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</si>
  <si>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</si>
  <si>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</si>
  <si>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</si>
  <si>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</si>
  <si>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</si>
  <si>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</si>
  <si>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</si>
  <si>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</si>
  <si>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</si>
  <si>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</si>
  <si>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</si>
  <si>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</si>
  <si>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</si>
  <si>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</si>
  <si>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</si>
  <si>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</si>
  <si>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</si>
  <si>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</si>
  <si>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</si>
  <si>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</si>
  <si>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</si>
  <si>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</si>
  <si>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</si>
  <si>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</si>
  <si>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</si>
  <si>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</si>
  <si>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</si>
  <si>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</si>
  <si>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</si>
  <si>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</si>
  <si>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</si>
  <si>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</si>
  <si>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</si>
  <si>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</si>
  <si>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</si>
  <si>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</si>
  <si>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</si>
  <si>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</si>
  <si>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</si>
  <si>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</si>
  <si>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</si>
  <si>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</si>
  <si>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</si>
  <si>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</si>
  <si>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</si>
  <si>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</si>
  <si>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</si>
  <si>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</si>
  <si>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</si>
  <si>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</si>
  <si>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</si>
  <si>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</si>
  <si>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</si>
  <si>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</si>
  <si>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</si>
  <si>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</si>
  <si>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</si>
  <si>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</si>
  <si>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</si>
  <si>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</si>
  <si>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</si>
  <si>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</si>
  <si>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</si>
  <si>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</si>
  <si>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</si>
  <si>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</si>
  <si>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</si>
  <si>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</si>
  <si>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</si>
  <si>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</si>
  <si>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</si>
  <si>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</si>
  <si>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</si>
  <si>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</si>
  <si>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</si>
  <si>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</si>
  <si>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</si>
  <si>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</si>
  <si>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</si>
  <si>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</si>
  <si>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</si>
  <si>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</si>
  <si>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</si>
  <si>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</si>
  <si>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</si>
  <si>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</si>
  <si>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</si>
  <si>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</si>
  <si>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</si>
  <si>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</si>
  <si>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</si>
  <si>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</si>
  <si>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</si>
  <si>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</si>
  <si>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</si>
  <si>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</si>
  <si>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</si>
  <si>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</si>
  <si>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</si>
  <si>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</si>
  <si>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</si>
  <si>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</si>
  <si>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</si>
  <si>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</si>
  <si>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</si>
  <si>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</si>
  <si>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</si>
  <si>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</si>
  <si>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</si>
  <si>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</si>
  <si>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</si>
  <si>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</si>
  <si>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</si>
  <si>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</si>
  <si>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</si>
  <si>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</si>
  <si>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</si>
  <si>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</si>
  <si>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</si>
  <si>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</si>
  <si>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</si>
  <si>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</si>
  <si>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</si>
  <si>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</si>
  <si>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</si>
  <si>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</si>
  <si>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</si>
  <si>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</si>
  <si>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</si>
  <si>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</si>
  <si>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</si>
  <si>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</si>
  <si>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</si>
  <si>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</si>
  <si>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</si>
  <si>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</si>
  <si>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</si>
  <si>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</si>
  <si>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</si>
  <si>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</si>
  <si>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</si>
  <si>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</si>
  <si>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</si>
  <si>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</si>
  <si>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</si>
  <si>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</si>
  <si>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</si>
  <si>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</si>
  <si>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</si>
  <si>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</si>
  <si>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</si>
  <si>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</si>
  <si>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</si>
  <si>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</si>
  <si>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</si>
  <si>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</si>
  <si>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</si>
  <si>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</si>
  <si>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</si>
  <si>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</si>
  <si>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</si>
  <si>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</si>
  <si>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</si>
  <si>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</si>
  <si>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</si>
  <si>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</si>
  <si>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</si>
  <si>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</si>
  <si>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</si>
  <si>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</si>
  <si>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</si>
  <si>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</si>
  <si>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</si>
  <si>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</si>
  <si>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</si>
  <si>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</si>
  <si>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</si>
  <si>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</si>
  <si>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</si>
  <si>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</si>
  <si>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</si>
  <si>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</si>
  <si>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</si>
  <si>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</si>
  <si>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</si>
  <si>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</si>
  <si>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</si>
  <si>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</si>
  <si>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</si>
  <si>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</si>
  <si>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</si>
  <si>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</si>
  <si>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</si>
  <si>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</si>
  <si>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</si>
  <si>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</si>
  <si>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</si>
  <si>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</si>
  <si>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</si>
  <si>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</si>
  <si>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</si>
  <si>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</si>
  <si>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</si>
  <si>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</si>
  <si>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</si>
  <si>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</si>
  <si>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</si>
  <si>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</si>
  <si>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</si>
  <si>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</si>
  <si>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</si>
  <si>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</si>
  <si>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</si>
  <si>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</si>
  <si>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</si>
  <si>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</si>
  <si>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</si>
  <si>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</si>
  <si>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</si>
  <si>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</si>
  <si>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</si>
  <si>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</si>
  <si>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</si>
  <si>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</si>
  <si>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</si>
  <si>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</si>
  <si>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</si>
  <si>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</si>
  <si>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</si>
  <si>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</si>
  <si>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</si>
  <si>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</si>
  <si>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</si>
  <si>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</si>
  <si>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</si>
  <si>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</si>
  <si>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</si>
  <si>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</si>
  <si>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</si>
  <si>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</si>
  <si>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</si>
  <si>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</si>
  <si>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</si>
  <si>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</si>
  <si>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</si>
  <si>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</si>
  <si>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</si>
  <si>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</si>
  <si>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</si>
  <si>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</si>
  <si>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</si>
  <si>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</si>
  <si>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</si>
  <si>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</si>
  <si>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</si>
  <si>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</si>
  <si>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</si>
  <si>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</si>
  <si>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</si>
  <si>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</si>
  <si>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</si>
  <si>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</si>
  <si>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</si>
  <si>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</si>
  <si>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</si>
  <si>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</si>
  <si>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</si>
  <si>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</si>
  <si>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</si>
  <si>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</si>
  <si>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</si>
  <si>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</si>
  <si>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</si>
  <si>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</si>
  <si>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</si>
  <si>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</si>
  <si>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</si>
  <si>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</si>
  <si>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</si>
  <si>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</si>
  <si>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</si>
  <si>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</si>
  <si>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</si>
  <si>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</si>
  <si>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</si>
  <si>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</si>
  <si>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</si>
  <si>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</si>
  <si>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</si>
  <si>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</si>
  <si>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</si>
  <si>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</si>
  <si>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</si>
  <si>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</si>
  <si>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</si>
  <si>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</si>
  <si>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</si>
  <si>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</si>
  <si>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</si>
  <si>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</si>
  <si>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</si>
  <si>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</si>
  <si>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</si>
  <si>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</si>
  <si>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</si>
  <si>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</si>
  <si>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</si>
  <si>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</si>
  <si>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</si>
  <si>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</si>
  <si>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</si>
  <si>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</si>
  <si>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</si>
  <si>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</si>
  <si>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</si>
  <si>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</si>
  <si>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</si>
  <si>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</si>
  <si>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</si>
  <si>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</si>
  <si>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</si>
  <si>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</si>
  <si>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</si>
  <si>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</si>
  <si>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</si>
  <si>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</si>
  <si>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</si>
  <si>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</si>
  <si>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</si>
  <si>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</si>
  <si>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</si>
  <si>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</si>
  <si>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</si>
  <si>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</si>
  <si>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</si>
  <si>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</si>
  <si>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</si>
  <si>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</si>
  <si>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</si>
  <si>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</si>
  <si>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</si>
  <si>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</si>
  <si>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</si>
  <si>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</si>
  <si>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</si>
  <si>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</si>
  <si>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</si>
  <si>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</si>
  <si>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</si>
  <si>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</si>
  <si>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</si>
  <si>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</si>
  <si>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</si>
  <si>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</si>
  <si>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</si>
  <si>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</si>
  <si>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</si>
  <si>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</si>
  <si>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</si>
  <si>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</si>
  <si>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</si>
  <si>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</si>
  <si>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</si>
  <si>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</si>
  <si>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</si>
  <si>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</si>
  <si>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</si>
  <si>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</si>
  <si>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</si>
  <si>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</si>
  <si>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</si>
  <si>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</si>
  <si>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</si>
  <si>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</si>
  <si>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</si>
  <si>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</si>
  <si>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</si>
  <si>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</si>
  <si>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</si>
  <si>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</si>
  <si>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</si>
  <si>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</si>
  <si>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</si>
  <si>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</si>
  <si>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</si>
  <si>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</si>
  <si>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</si>
  <si>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</si>
  <si>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</si>
  <si>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</si>
  <si>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</si>
  <si>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</si>
  <si>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</si>
  <si>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</si>
  <si>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</si>
  <si>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</si>
  <si>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</si>
  <si>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</si>
  <si>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</si>
  <si>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</si>
  <si>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</si>
  <si>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</si>
  <si>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</si>
  <si>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</si>
  <si>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</si>
  <si>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</si>
  <si>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</si>
  <si>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</si>
  <si>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</si>
  <si>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</si>
  <si>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</si>
  <si>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</si>
  <si>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</si>
  <si>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</si>
  <si>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</si>
  <si>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</si>
  <si>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</si>
  <si>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</si>
  <si>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</si>
  <si>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</si>
  <si>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</si>
  <si>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</si>
  <si>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</si>
  <si>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</si>
  <si>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</si>
  <si>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</si>
  <si>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</si>
  <si>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</si>
  <si>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</si>
  <si>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</si>
  <si>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</si>
  <si>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</si>
  <si>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</si>
  <si>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</si>
  <si>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</si>
  <si>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</si>
  <si>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</si>
  <si>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</si>
  <si>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</si>
  <si>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</si>
  <si>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</si>
  <si>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</si>
  <si>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</si>
  <si>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</si>
  <si>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</si>
  <si>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</si>
  <si>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</si>
  <si>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</si>
  <si>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</si>
  <si>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</si>
  <si>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</si>
  <si>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</si>
  <si>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</si>
  <si>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</si>
  <si>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</si>
  <si>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</si>
  <si>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</si>
  <si>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</si>
  <si>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</si>
  <si>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</si>
  <si>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</si>
  <si>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</si>
  <si>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</si>
  <si>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</si>
  <si>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</si>
  <si>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</si>
  <si>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</si>
  <si>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</si>
  <si>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</si>
  <si>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</si>
  <si>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</si>
  <si>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</si>
  <si>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</si>
  <si>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</si>
  <si>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</si>
  <si>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</si>
  <si>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</si>
  <si>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</si>
  <si>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</si>
  <si>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</si>
  <si>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</si>
  <si>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</si>
  <si>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</si>
  <si>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</si>
  <si>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</si>
  <si>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</si>
  <si>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</si>
  <si>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</si>
  <si>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</si>
  <si>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</si>
  <si>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</si>
  <si>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</si>
  <si>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</si>
  <si>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</si>
  <si>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</si>
  <si>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</si>
  <si>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</si>
  <si>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</si>
  <si>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</si>
  <si>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</si>
  <si>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</si>
  <si>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</si>
  <si>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</si>
  <si>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</si>
  <si>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</si>
  <si>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</si>
  <si>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</si>
  <si>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</si>
  <si>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</si>
  <si>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</si>
  <si>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</si>
  <si>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</si>
  <si>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</si>
  <si>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</si>
  <si>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</si>
  <si>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</si>
  <si>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</si>
  <si>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</si>
  <si>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</si>
  <si>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</si>
  <si>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</si>
  <si>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</si>
  <si>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</si>
  <si>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</si>
  <si>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</si>
  <si>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</si>
  <si>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</si>
  <si>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</si>
  <si>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</si>
  <si>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</si>
  <si>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</si>
  <si>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</si>
  <si>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</si>
  <si>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</si>
  <si>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</si>
  <si>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</si>
  <si>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</si>
  <si>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</si>
  <si>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</si>
  <si>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</si>
  <si>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</si>
  <si>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</si>
  <si>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</si>
  <si>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</si>
  <si>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</si>
  <si>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</si>
  <si>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</si>
  <si>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</si>
  <si>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</si>
  <si>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</si>
  <si>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</si>
  <si>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</si>
  <si>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</si>
  <si>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</si>
  <si>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</si>
  <si>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</si>
  <si>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</si>
  <si>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</si>
  <si>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</si>
  <si>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</si>
  <si>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</si>
  <si>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</si>
  <si>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</si>
  <si>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</si>
  <si>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</si>
  <si>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</si>
  <si>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</si>
  <si>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</si>
  <si>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</si>
  <si>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</si>
  <si>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</si>
  <si>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</si>
  <si>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</si>
  <si>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</si>
  <si>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</si>
  <si>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</si>
  <si>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</si>
  <si>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</si>
  <si>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</si>
  <si>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</si>
  <si>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</si>
  <si>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</si>
  <si>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</si>
  <si>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</si>
  <si>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</si>
  <si>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</si>
  <si>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</si>
  <si>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</si>
  <si>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</si>
  <si>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</si>
  <si>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</si>
  <si>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</si>
  <si>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</si>
  <si>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</si>
  <si>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</si>
  <si>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</si>
  <si>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</si>
  <si>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</si>
  <si>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</si>
  <si>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</si>
  <si>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</si>
  <si>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</si>
  <si>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</si>
  <si>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</si>
  <si>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</si>
  <si>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</si>
  <si>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</si>
  <si>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</si>
  <si>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</si>
  <si>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</si>
  <si>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</si>
  <si>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</si>
  <si>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</si>
  <si>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</si>
  <si>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</si>
  <si>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</si>
  <si>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</si>
  <si>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</si>
  <si>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</si>
  <si>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</si>
  <si>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</si>
  <si>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</si>
  <si>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</si>
  <si>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</si>
  <si>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</si>
  <si>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</si>
  <si>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</si>
  <si>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</si>
  <si>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</si>
  <si>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</si>
  <si>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</si>
  <si>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</si>
  <si>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</si>
  <si>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</si>
  <si>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</si>
  <si>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</si>
  <si>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</si>
  <si>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</si>
  <si>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</si>
  <si>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</si>
  <si>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</si>
  <si>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</si>
  <si>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</si>
  <si>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</si>
  <si>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</si>
  <si>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</si>
  <si>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</si>
  <si>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</si>
  <si>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</si>
  <si>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</si>
  <si>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</si>
  <si>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</si>
  <si>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</si>
  <si>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</si>
  <si>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</si>
  <si>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</si>
  <si>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</si>
  <si>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</si>
  <si>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</si>
  <si>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</si>
  <si>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</si>
  <si>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</si>
  <si>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</si>
  <si>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</si>
  <si>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</si>
  <si>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</si>
  <si>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</si>
  <si>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</si>
  <si>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</si>
  <si>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</si>
  <si>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</si>
  <si>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</si>
  <si>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</si>
  <si>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</si>
  <si>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</si>
  <si>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</si>
  <si>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</si>
  <si>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</si>
  <si>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</si>
  <si>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</si>
  <si>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</si>
  <si>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</si>
  <si>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</si>
  <si>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</si>
  <si>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</si>
  <si>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</si>
  <si>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</si>
  <si>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</si>
  <si>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</si>
  <si>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</si>
  <si>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</si>
  <si>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</si>
  <si>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</si>
  <si>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</si>
  <si>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</si>
  <si>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</si>
  <si>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</si>
  <si>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</si>
  <si>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</si>
  <si>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</si>
  <si>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</si>
  <si>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</si>
  <si>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</si>
  <si>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</si>
  <si>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</si>
  <si>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</si>
  <si>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</si>
  <si>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</si>
  <si>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</si>
  <si>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</si>
  <si>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</si>
  <si>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</si>
  <si>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</si>
  <si>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</si>
  <si>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</si>
  <si>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</si>
  <si>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</si>
  <si>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</si>
  <si>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</si>
  <si>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</si>
  <si>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</si>
  <si>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</si>
  <si>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</si>
  <si>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</si>
  <si>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</si>
  <si>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</si>
  <si>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</si>
  <si>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</si>
  <si>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</si>
  <si>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</si>
  <si>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</si>
  <si>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</si>
  <si>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</si>
  <si>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</si>
  <si>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</si>
  <si>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</si>
  <si>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</si>
  <si>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</si>
  <si>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</si>
  <si>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</si>
  <si>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</si>
  <si>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</si>
  <si>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</si>
  <si>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</si>
  <si>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</si>
  <si>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</si>
  <si>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</si>
  <si>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</si>
  <si>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</si>
  <si>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</si>
  <si>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</si>
  <si>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</si>
  <si>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</si>
  <si>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</si>
  <si>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</si>
  <si>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</si>
  <si>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</si>
  <si>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</si>
  <si>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</si>
  <si>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</si>
  <si>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</si>
  <si>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</si>
  <si>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</si>
  <si>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</si>
  <si>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</si>
  <si>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</si>
  <si>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</si>
  <si>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</si>
  <si>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</si>
  <si>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</si>
  <si>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</si>
  <si>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</si>
  <si>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</si>
  <si>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</si>
  <si>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</si>
  <si>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</si>
  <si>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</si>
  <si>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</si>
  <si>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</si>
  <si>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</si>
  <si>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</si>
  <si>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</si>
  <si>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</si>
  <si>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</si>
  <si>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</si>
  <si>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</si>
  <si>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</si>
  <si>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</si>
  <si>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</si>
  <si>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</si>
  <si>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</si>
  <si>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</si>
  <si>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</si>
  <si>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</si>
  <si>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</si>
  <si>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</si>
  <si>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</si>
  <si>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</si>
  <si>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</si>
  <si>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</si>
  <si>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</si>
  <si>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</si>
  <si>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</si>
  <si>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</si>
  <si>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</si>
  <si>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</si>
  <si>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</si>
  <si>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</si>
  <si>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</si>
  <si>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</si>
  <si>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</si>
  <si>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</si>
  <si>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</si>
  <si>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</si>
  <si>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</si>
  <si>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</si>
  <si>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</si>
  <si>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</si>
  <si>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</si>
  <si>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</si>
  <si>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</si>
  <si>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</si>
  <si>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</si>
  <si>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</si>
  <si>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</si>
  <si>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</si>
  <si>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</si>
  <si>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</si>
  <si>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</si>
  <si>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</si>
  <si>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</si>
  <si>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</si>
  <si>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</si>
  <si>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</si>
  <si>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</si>
  <si>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</si>
  <si>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</si>
  <si>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</si>
  <si>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</si>
  <si>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</si>
  <si>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</si>
  <si>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</si>
  <si>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</si>
  <si>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</si>
  <si>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</si>
  <si>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</si>
  <si>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</si>
  <si>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</si>
  <si>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</si>
  <si>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</si>
  <si>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</si>
  <si>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</si>
  <si>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</si>
  <si>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</si>
  <si>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</si>
  <si>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</si>
  <si>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</si>
  <si>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</si>
  <si>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</si>
  <si>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</si>
  <si>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</si>
  <si>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</si>
  <si>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</si>
  <si>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</si>
  <si>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</si>
  <si>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</si>
  <si>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</si>
  <si>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</si>
  <si>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</si>
  <si>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</si>
  <si>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</si>
  <si>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</si>
  <si>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</si>
  <si>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</si>
  <si>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</si>
  <si>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</si>
  <si>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</si>
  <si>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</si>
  <si>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</si>
  <si>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</si>
  <si>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</si>
  <si>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</si>
  <si>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</si>
  <si>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</si>
  <si>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</si>
  <si>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</si>
  <si>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</si>
  <si>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</si>
  <si>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</si>
  <si>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</si>
  <si>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</si>
  <si>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</si>
  <si>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</si>
  <si>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</si>
  <si>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</si>
  <si>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</si>
  <si>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</si>
  <si>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</si>
  <si>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</si>
  <si>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</si>
  <si>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</si>
  <si>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</si>
  <si>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</si>
  <si>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</si>
  <si>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</si>
  <si>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</si>
  <si>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</si>
  <si>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</si>
  <si>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</si>
  <si>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</si>
  <si>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</si>
  <si>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</si>
  <si>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</si>
  <si>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</si>
  <si>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</si>
  <si>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</si>
  <si>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</si>
  <si>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</si>
  <si>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</si>
  <si>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</si>
  <si>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</si>
  <si>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</si>
  <si>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</si>
  <si>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</si>
  <si>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</si>
  <si>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</si>
  <si>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</si>
  <si>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</si>
  <si>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</si>
  <si>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</si>
  <si>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</si>
  <si>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</si>
  <si>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</si>
  <si>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</si>
  <si>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</si>
  <si>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</si>
  <si>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</si>
  <si>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</si>
  <si>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</si>
  <si>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</si>
  <si>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</si>
  <si>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</si>
  <si>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</si>
  <si>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</si>
  <si>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</si>
  <si>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</si>
  <si>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</si>
  <si>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</si>
  <si>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</si>
  <si>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</si>
  <si>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</si>
  <si>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</si>
  <si>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</si>
  <si>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</si>
  <si>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</si>
  <si>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</si>
  <si>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</si>
  <si>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</si>
  <si>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</si>
  <si>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</si>
  <si>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</si>
  <si>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</si>
  <si>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</si>
  <si>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</si>
  <si>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</si>
  <si>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</si>
  <si>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</si>
  <si>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</si>
  <si>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</si>
  <si>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</si>
  <si>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</si>
  <si>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</si>
  <si>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</si>
  <si>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</si>
  <si>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</si>
  <si>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</si>
  <si>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</si>
  <si>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</si>
  <si>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</si>
  <si>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</si>
  <si>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</si>
  <si>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</si>
  <si>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</si>
  <si>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</si>
  <si>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</si>
  <si>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</si>
  <si>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</si>
  <si>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</si>
  <si>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</si>
  <si>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</si>
  <si>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</si>
  <si>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</si>
  <si>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</si>
  <si>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</si>
  <si>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</si>
  <si>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</si>
  <si>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</si>
  <si>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</si>
  <si>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</si>
  <si>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</si>
  <si>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</si>
  <si>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</si>
  <si>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</si>
  <si>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</si>
  <si>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</si>
  <si>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</si>
  <si>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</si>
  <si>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</si>
  <si>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</si>
  <si>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</si>
  <si>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</si>
  <si>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</si>
  <si>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</si>
  <si>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</si>
  <si>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</si>
  <si>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</si>
  <si>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</si>
  <si>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</si>
  <si>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</si>
  <si>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</si>
  <si>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</si>
  <si>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</si>
  <si>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</si>
  <si>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</si>
  <si>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</si>
  <si>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</si>
  <si>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</si>
  <si>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</si>
  <si>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</si>
  <si>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</si>
  <si>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</si>
  <si>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</si>
  <si>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</si>
  <si>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</si>
  <si>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</si>
  <si>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</si>
  <si>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</si>
  <si>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</si>
  <si>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</si>
  <si>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</si>
  <si>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</si>
  <si>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</si>
  <si>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</si>
  <si>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</si>
  <si>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</si>
  <si>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</si>
  <si>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</si>
  <si>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</si>
  <si>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</si>
  <si>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</si>
  <si>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</si>
  <si>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</si>
  <si>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</si>
  <si>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</si>
  <si>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</si>
  <si>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</si>
  <si>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</si>
  <si>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</si>
  <si>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</si>
  <si>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</si>
  <si>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</si>
  <si>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</si>
  <si>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</si>
  <si>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</si>
  <si>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</si>
  <si>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</si>
  <si>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</si>
  <si>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</si>
  <si>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</si>
  <si>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</si>
  <si>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</si>
  <si>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</si>
  <si>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</si>
  <si>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</si>
  <si>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</si>
  <si>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</si>
  <si>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</si>
  <si>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</si>
  <si>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</si>
  <si>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</si>
  <si>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</si>
  <si>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</si>
  <si>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</si>
  <si>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</si>
  <si>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</si>
  <si>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</si>
  <si>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</si>
  <si>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</si>
  <si>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</si>
  <si>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</si>
  <si>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</si>
  <si>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</si>
  <si>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</si>
  <si>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</si>
  <si>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</si>
  <si>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</si>
  <si>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</si>
  <si>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</si>
  <si>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</si>
  <si>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</si>
  <si>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</si>
  <si>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</si>
  <si>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</si>
  <si>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</si>
  <si>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</si>
  <si>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</si>
  <si>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</si>
  <si>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</si>
  <si>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</si>
  <si>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</si>
  <si>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</si>
  <si>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</si>
  <si>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</si>
  <si>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</si>
  <si>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</si>
  <si>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</si>
  <si>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</si>
  <si>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</si>
  <si>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</si>
  <si>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</si>
  <si>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</si>
  <si>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</si>
  <si>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</si>
  <si>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</si>
  <si>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</si>
  <si>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</si>
  <si>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</si>
  <si>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</si>
  <si>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</si>
  <si>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</si>
  <si>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</si>
  <si>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</si>
  <si>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</si>
  <si>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</si>
  <si>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</si>
  <si>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</si>
  <si>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</si>
  <si>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</si>
  <si>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</si>
  <si>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</si>
  <si>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</si>
  <si>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</si>
  <si>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</si>
  <si>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</si>
  <si>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</si>
  <si>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</si>
  <si>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</si>
  <si>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</si>
  <si>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</si>
  <si>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</si>
  <si>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</si>
  <si>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</si>
  <si>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</si>
  <si>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</si>
  <si>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</si>
  <si>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</si>
  <si>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</si>
  <si>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</si>
  <si>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</si>
  <si>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</si>
  <si>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</si>
  <si>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</si>
  <si>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</si>
  <si>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</si>
  <si>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</si>
  <si>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</si>
  <si>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</si>
  <si>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</si>
  <si>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</si>
  <si>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</si>
  <si>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</si>
  <si>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</si>
  <si>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</si>
  <si>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</si>
  <si>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</si>
  <si>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</si>
  <si>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</si>
  <si>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</si>
  <si>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</si>
  <si>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</si>
  <si>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</si>
  <si>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</si>
  <si>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</si>
  <si>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</si>
  <si>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</si>
  <si>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</si>
  <si>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</si>
  <si>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</si>
  <si>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</si>
  <si>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</si>
  <si>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</si>
  <si>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</si>
  <si>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</si>
  <si>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</si>
  <si>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</si>
  <si>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</si>
  <si>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</si>
  <si>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</si>
  <si>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</si>
  <si>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</si>
  <si>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</si>
  <si>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</si>
  <si>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</si>
  <si>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</si>
  <si>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</si>
  <si>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</si>
  <si>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</si>
  <si>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</si>
  <si>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</si>
  <si>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</si>
  <si>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</si>
  <si>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</si>
  <si>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</si>
  <si>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</si>
  <si>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</si>
  <si>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</si>
  <si>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</si>
  <si>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</si>
  <si>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</si>
  <si>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</si>
  <si>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</si>
  <si>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</si>
  <si>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</si>
  <si>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</si>
  <si>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</si>
  <si>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</si>
  <si>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</si>
  <si>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</si>
  <si>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</si>
  <si>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</si>
  <si>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</si>
  <si>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</si>
  <si>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</si>
  <si>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</si>
  <si>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</si>
  <si>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</si>
  <si>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</si>
  <si>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</si>
  <si>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</si>
  <si>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</si>
  <si>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</si>
  <si>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</si>
  <si>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</si>
  <si>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</si>
  <si>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</si>
  <si>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</si>
  <si>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</si>
  <si>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</si>
  <si>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</si>
  <si>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</si>
  <si>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</si>
  <si>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</si>
  <si>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</si>
  <si>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</si>
  <si>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</si>
  <si>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</si>
  <si>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</si>
  <si>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</si>
  <si>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</si>
  <si>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</si>
  <si>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</si>
  <si>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</si>
  <si>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</si>
  <si>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</si>
  <si>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</si>
  <si>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</si>
  <si>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</si>
  <si>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</si>
  <si>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</si>
  <si>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</si>
  <si>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</si>
  <si>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</si>
  <si>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</si>
  <si>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</si>
  <si>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</si>
  <si>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</si>
  <si>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</si>
  <si>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</si>
  <si>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</si>
  <si>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</si>
  <si>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</si>
  <si>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</si>
  <si>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</si>
  <si>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</si>
  <si>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</si>
  <si>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</si>
  <si>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</si>
  <si>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</si>
  <si>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</si>
  <si>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</si>
  <si>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</si>
  <si>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</si>
  <si>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</si>
  <si>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</si>
  <si>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</si>
  <si>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</si>
  <si>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</si>
  <si>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</si>
  <si>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</si>
  <si>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</si>
  <si>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</si>
  <si>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</si>
  <si>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</si>
  <si>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</si>
  <si>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</si>
  <si>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</si>
  <si>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</si>
  <si>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</si>
  <si>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</si>
  <si>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</si>
  <si>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</si>
  <si>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</si>
  <si>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</si>
  <si>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</si>
  <si>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</si>
  <si>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</si>
  <si>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</si>
  <si>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</si>
  <si>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</si>
  <si>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</si>
  <si>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</si>
  <si>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</si>
  <si>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</si>
  <si>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</si>
  <si>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</si>
  <si>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</si>
  <si>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</si>
  <si>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</si>
  <si>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</si>
  <si>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</si>
  <si>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</si>
  <si>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</si>
  <si>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</si>
  <si>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</si>
  <si>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</si>
  <si>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</si>
  <si>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</si>
  <si>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</si>
  <si>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</si>
  <si>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</si>
  <si>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</si>
  <si>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</si>
  <si>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</si>
  <si>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</si>
  <si>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</si>
  <si>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</si>
  <si>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</si>
  <si>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</si>
  <si>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</si>
  <si>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</si>
  <si>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</si>
  <si>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</si>
  <si>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</si>
  <si>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</si>
  <si>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</si>
  <si>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</si>
  <si>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</si>
  <si>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</si>
  <si>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</si>
  <si>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</si>
  <si>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</si>
  <si>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</si>
  <si>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</si>
  <si>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</si>
  <si>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</si>
  <si>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</si>
  <si>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</si>
  <si>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</si>
  <si>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</si>
  <si>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</si>
  <si>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</si>
  <si>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</si>
  <si>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</si>
  <si>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</si>
  <si>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</si>
  <si>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</si>
  <si>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</si>
  <si>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</si>
  <si>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</si>
  <si>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</si>
  <si>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</si>
  <si>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</si>
  <si>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</si>
  <si>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</si>
  <si>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</si>
  <si>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</si>
  <si>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</si>
  <si>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</si>
  <si>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</si>
  <si>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</si>
  <si>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</si>
  <si>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</si>
  <si>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</si>
  <si>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</si>
  <si>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</si>
  <si>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</si>
  <si>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</si>
  <si>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</si>
  <si>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</si>
  <si>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</si>
  <si>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</si>
  <si>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</si>
  <si>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</si>
  <si>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</si>
  <si>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</si>
  <si>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</si>
  <si>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</si>
  <si>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</si>
  <si>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</si>
  <si>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</si>
  <si>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</si>
  <si>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</si>
  <si>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</si>
  <si>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</si>
  <si>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</si>
  <si>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</si>
  <si>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</si>
  <si>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</si>
  <si>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</si>
  <si>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</si>
  <si>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</si>
  <si>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</si>
  <si>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</si>
  <si>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</si>
  <si>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</si>
  <si>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</si>
  <si>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</si>
  <si>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</si>
  <si>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</si>
  <si>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</si>
  <si>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</si>
  <si>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</si>
  <si>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</si>
  <si>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</si>
  <si>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</si>
  <si>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</si>
  <si>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</si>
  <si>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</si>
  <si>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</si>
  <si>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</si>
  <si>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</si>
  <si>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</si>
  <si>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</si>
  <si>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</si>
  <si>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</si>
  <si>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</si>
  <si>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</si>
  <si>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</si>
  <si>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</si>
  <si>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</si>
  <si>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</si>
  <si>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</si>
  <si>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</si>
  <si>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</si>
  <si>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</si>
  <si>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</si>
  <si>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</si>
  <si>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</si>
  <si>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</si>
  <si>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</si>
  <si>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</si>
  <si>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</si>
  <si>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</si>
  <si>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</si>
  <si>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</si>
  <si>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</si>
  <si>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</si>
  <si>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</si>
  <si>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</si>
  <si>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</si>
  <si>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</si>
  <si>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</si>
  <si>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</si>
  <si>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</si>
  <si>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</si>
  <si>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</si>
  <si>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</si>
  <si>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</si>
  <si>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</si>
  <si>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</si>
  <si>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</si>
  <si>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</si>
  <si>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</si>
  <si>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</si>
  <si>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</si>
  <si>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</si>
  <si>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</si>
  <si>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</si>
  <si>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</si>
  <si>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</si>
  <si>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</si>
  <si>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</si>
  <si>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</si>
  <si>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</si>
  <si>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</si>
  <si>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</si>
  <si>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</si>
  <si>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</si>
  <si>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</si>
  <si>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</si>
  <si>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</si>
  <si>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</si>
  <si>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</si>
  <si>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</si>
  <si>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</si>
  <si>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</si>
  <si>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</si>
  <si>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</si>
  <si>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</si>
  <si>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</si>
  <si>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</si>
  <si>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</si>
  <si>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</si>
  <si>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</si>
  <si>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</si>
  <si>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</si>
  <si>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</si>
  <si>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</si>
  <si>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</si>
  <si>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</si>
  <si>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</si>
  <si>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</si>
  <si>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</si>
  <si>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</si>
  <si>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</si>
  <si>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</si>
  <si>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</si>
  <si>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</si>
  <si>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</si>
  <si>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</si>
  <si>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</si>
  <si>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</si>
  <si>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</si>
  <si>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</si>
  <si>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</si>
  <si>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</si>
  <si>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</si>
  <si>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</si>
  <si>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</si>
  <si>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</si>
  <si>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</si>
  <si>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</si>
  <si>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</si>
  <si>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</si>
  <si>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</si>
  <si>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</si>
  <si>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</si>
  <si>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</si>
  <si>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</si>
  <si>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</si>
  <si>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</si>
  <si>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</si>
  <si>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</si>
  <si>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</si>
  <si>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</si>
  <si>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</si>
  <si>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</si>
  <si>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</si>
  <si>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</si>
  <si>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</si>
  <si>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</si>
  <si>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</si>
  <si>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</si>
  <si>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</si>
  <si>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</si>
  <si>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</si>
  <si>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</si>
  <si>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</si>
  <si>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</si>
  <si>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</si>
  <si>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</si>
  <si>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</si>
  <si>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</si>
  <si>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</si>
  <si>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</si>
  <si>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</si>
  <si>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</si>
  <si>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</si>
  <si>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</si>
  <si>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</si>
  <si>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</si>
  <si>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</si>
  <si>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</si>
  <si>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</si>
  <si>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</si>
  <si>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</si>
  <si>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</si>
  <si>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</si>
  <si>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</si>
  <si>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</si>
  <si>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</si>
  <si>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</si>
  <si>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</si>
  <si>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</si>
  <si>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</si>
  <si>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</si>
  <si>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</si>
  <si>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</si>
  <si>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</si>
  <si>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</si>
  <si>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</si>
  <si>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</si>
  <si>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</si>
  <si>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</si>
  <si>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</si>
  <si>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</si>
  <si>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</si>
  <si>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</si>
  <si>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</si>
  <si>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</si>
  <si>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</si>
  <si>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</si>
  <si>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</si>
  <si>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</si>
  <si>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</si>
  <si>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</si>
  <si>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</si>
  <si>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</si>
  <si>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</si>
  <si>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</si>
  <si>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</si>
  <si>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</si>
  <si>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</si>
  <si>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</si>
  <si>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</si>
  <si>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</si>
  <si>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</si>
  <si>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</si>
  <si>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</si>
  <si>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</si>
  <si>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</si>
  <si>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</si>
  <si>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</si>
  <si>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</si>
  <si>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</si>
  <si>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</si>
  <si>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</si>
  <si>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</si>
  <si>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</si>
  <si>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</si>
  <si>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</si>
  <si>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</si>
  <si>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</si>
  <si>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Default Amount: 1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</si>
  <si>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</si>
  <si>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</si>
  <si>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</si>
  <si>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</si>
  <si>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</si>
  <si>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</si>
  <si>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</si>
  <si>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</si>
  <si>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</si>
  <si>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</si>
  <si>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</si>
  <si>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</si>
  <si>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</si>
  <si>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</si>
  <si>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</si>
  <si>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</si>
  <si>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</si>
  <si>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</si>
  <si>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</si>
  <si>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</si>
  <si>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</si>
  <si>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</si>
  <si>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</si>
  <si>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</si>
  <si>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</si>
  <si>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</si>
  <si>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</si>
  <si>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</si>
  <si>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</si>
  <si>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</si>
  <si>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</si>
  <si>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</si>
  <si>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</si>
  <si>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</si>
  <si>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</si>
  <si>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</si>
  <si>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</si>
  <si>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</si>
  <si>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</si>
  <si>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</si>
  <si>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</si>
  <si>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</si>
  <si>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</si>
  <si>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</si>
  <si>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</si>
  <si>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</si>
  <si>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</si>
  <si>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</si>
  <si>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</si>
  <si>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</si>
  <si>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Mode</t>
  </si>
  <si>
    <t>1/2/5/7/10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</si>
  <si>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</si>
  <si>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</si>
  <si>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</si>
  <si>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</si>
  <si>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</si>
  <si>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</si>
  <si>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</si>
  <si>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</si>
  <si>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</si>
  <si>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</si>
  <si>
    <t>8ef4620f-4605-4ff5-a058-966ee8e70d5c</t>
  </si>
  <si>
    <t>2025-06-17 10:32:15</t>
  </si>
  <si>
    <t>2025-06-17 10:42:18</t>
  </si>
  <si>
    <t>db263345-608d-4934-84d8-10012eee6bbc</t>
  </si>
  <si>
    <t>2025-06-17 10:24:11</t>
  </si>
  <si>
    <t>2025-06-17 10:32:05</t>
  </si>
  <si>
    <t>20dc3ddc-bc15-41e7-a363-b03af4c4ae60</t>
  </si>
  <si>
    <t>2025-06-17 10:22:02</t>
  </si>
  <si>
    <t>1faed1a2-1cc2-4871-82ee-2cffe9390bed</t>
  </si>
  <si>
    <t>2025-06-17 10:11:50</t>
  </si>
  <si>
    <t>2025-06-17 10:21:52</t>
  </si>
  <si>
    <t>f711f105-6517-43c7-a21f-3868ba6e607c</t>
  </si>
  <si>
    <t>2025-06-17 10:04:46</t>
  </si>
  <si>
    <t>2025-06-17 10:11:00</t>
  </si>
  <si>
    <t>7ee453d5-7d00-4a72-a7c2-cae76f567032</t>
  </si>
  <si>
    <t>2025-06-17 10:06:07</t>
  </si>
  <si>
    <t>25bf2361-802b-4ea6-9a42-aab265a55c18</t>
  </si>
  <si>
    <t>2025-06-17 10:00:57</t>
  </si>
  <si>
    <t>f11e5e64-946c-41aa-bac8-608f5010ae46</t>
  </si>
  <si>
    <t>2025-06-17 09:58:25</t>
  </si>
  <si>
    <t>2025-06-17 10:00:47</t>
  </si>
  <si>
    <t>b3ee6a30-f8b2-4bf6-88b3-cec3918267d5</t>
  </si>
  <si>
    <t>2025-06-17 09:53:33</t>
  </si>
  <si>
    <t>ad2a419e-1373-4a67-a15d-5ccf67f14391</t>
  </si>
  <si>
    <t>2025-06-17 09:50:44</t>
  </si>
  <si>
    <t>76d57c8b-0f9f-49df-a788-9b50ba6af6d6</t>
  </si>
  <si>
    <t>2025-06-17 09:54:54</t>
  </si>
  <si>
    <t>d30fc7d6-e0b3-410d-bd05-8a65ca2073bc</t>
  </si>
  <si>
    <t>2025-06-17 09:40:31</t>
  </si>
  <si>
    <t>2025-06-17 09:50:34</t>
  </si>
  <si>
    <t>0532bc50-1925-4d9e-b411-335d8980044b</t>
  </si>
  <si>
    <t>2025-06-17 09:30:19</t>
  </si>
  <si>
    <t>2025-06-17 09:40:22</t>
  </si>
  <si>
    <t>59dce289-25a9-45d6-b3ca-4a96d8f63ea5</t>
  </si>
  <si>
    <t>2025-06-17 09:20:06</t>
  </si>
  <si>
    <t>2025-06-17 09:30:09</t>
  </si>
  <si>
    <t>5a542c0c-4f61-41ad-b6fc-b793af40820f</t>
  </si>
  <si>
    <t>2025-06-17 09:12:13</t>
  </si>
  <si>
    <t>2025-06-17 09:19:57</t>
  </si>
  <si>
    <t>12cadcc8-e361-4378-9b10-450775f92fa5</t>
  </si>
  <si>
    <t>2025-06-17 09:09:53</t>
  </si>
  <si>
    <t>391cc43e-c286-429b-b6ec-07f2e23c1fda</t>
  </si>
  <si>
    <t>2025-06-17 08:59:03</t>
  </si>
  <si>
    <t>2025-06-17 09:09:06</t>
  </si>
  <si>
    <t>f262ea14-a56d-4b29-b5dc-a20b69e149ba</t>
  </si>
  <si>
    <t>2025-06-17 08:38:00</t>
  </si>
  <si>
    <t>2025-06-17 08:48:03</t>
  </si>
  <si>
    <t>fa7a4a48-0844-4d00-9062-bf0a7f276ab7</t>
  </si>
  <si>
    <t>2025-06-17 08:27:47</t>
  </si>
  <si>
    <t>2025-06-17 08:37:50</t>
  </si>
  <si>
    <t>8539d24e-be0f-4c4f-aaa1-2bc53fd97f63</t>
  </si>
  <si>
    <t>2025-06-17 08:36:08</t>
  </si>
  <si>
    <t>b614474e-4e33-4cae-b61d-9b3ef84cb492</t>
  </si>
  <si>
    <t>2025-06-17 08:17:35</t>
  </si>
  <si>
    <t>2025-06-17 08:27:38</t>
  </si>
  <si>
    <t>f991281a-d679-4b03-bbcb-f3e2aa0605cf</t>
  </si>
  <si>
    <t>2025-06-17 08:10:31</t>
  </si>
  <si>
    <t>2025-06-17 08:17:25</t>
  </si>
  <si>
    <t>d6f747fe-02b6-4730-87a4-7fa015b0b13e</t>
  </si>
  <si>
    <t>2025-06-17 08:12:12</t>
  </si>
  <si>
    <t>53a04f0f-1b29-4be0-80ec-5c5d91701c62</t>
  </si>
  <si>
    <t>2025-06-17 08:11:41</t>
  </si>
  <si>
    <t>4982d476-1d3c-4713-b59d-dbd7b600f5ea</t>
  </si>
  <si>
    <t>2025-06-17 08:07:22</t>
  </si>
  <si>
    <t>00b43f58-c0da-4da9-bebf-a9112058f2df</t>
  </si>
  <si>
    <t>2025-06-17 08:12:52</t>
  </si>
  <si>
    <t>ecfb39f6-e2b1-4c44-b0e9-7cf13147a88d</t>
  </si>
  <si>
    <t>2025-06-17 08:00:30</t>
  </si>
  <si>
    <t>2025-06-17 08:06:33</t>
  </si>
  <si>
    <t>b415d4df-541e-4e70-9563-73f3dbb7b784</t>
  </si>
  <si>
    <t>2025-06-17 08:01:10</t>
  </si>
  <si>
    <t>2ad58310-6843-4156-98d1-3675af6b60c7</t>
  </si>
  <si>
    <t>2025-06-17 07:56:31</t>
  </si>
  <si>
    <t>ba3a0e17-ef3e-4ddc-89fd-590d8c4a7c2f</t>
  </si>
  <si>
    <t>2025-06-17 07:46:18</t>
  </si>
  <si>
    <t>2025-06-17 07:56:21</t>
  </si>
  <si>
    <t>eb1abeaf-a7de-4cd7-aabc-e58dda6d2a2e</t>
  </si>
  <si>
    <t>2025-06-17 07:44:46</t>
  </si>
  <si>
    <t>2025-06-17 07:46:08</t>
  </si>
  <si>
    <t>ccdbb25c-ab8f-43a4-8482-07ef8f391e19</t>
  </si>
  <si>
    <t>2025-06-17 07:44:06</t>
  </si>
  <si>
    <t>87004863-4d24-43aa-8ed9-465b7ff6899b</t>
  </si>
  <si>
    <t>2025-06-17 07:42:35</t>
  </si>
  <si>
    <t>0b3d3aef-e35c-4f89-93c8-a5e13082fe84</t>
  </si>
  <si>
    <t>2025-06-17 07:36:05</t>
  </si>
  <si>
    <t>622e34d9-d784-4ead-ab05-ca39787575af</t>
  </si>
  <si>
    <t>2025-06-17 07:25:53</t>
  </si>
  <si>
    <t>2025-06-17 07:35:56</t>
  </si>
  <si>
    <t>c412a309-90d4-41f8-bbf8-79a199fd2c66</t>
  </si>
  <si>
    <t>2025-06-17 07:22:20</t>
  </si>
  <si>
    <t>2025-06-17 07:25:42</t>
  </si>
  <si>
    <t>b48ea8a0-3f5a-4660-a79f-fab6c009db54</t>
  </si>
  <si>
    <t>2025-06-17 07:21:30</t>
  </si>
  <si>
    <t>ae7f8fe7-5455-4143-b48e-44a024b193d9</t>
  </si>
  <si>
    <t>2025-06-17 07:20:09</t>
  </si>
  <si>
    <t>9c8a0ad4-a2eb-4806-bcea-88c46cb8fdf1</t>
  </si>
  <si>
    <t>2025-06-17 07:22:00</t>
  </si>
  <si>
    <t>31dd1379-6a5e-4be5-ab65-36e731611335</t>
  </si>
  <si>
    <t>2025-06-17 07:15:40</t>
  </si>
  <si>
    <t>cba79ee4-9533-4e4b-8b51-ed7c50a39282</t>
  </si>
  <si>
    <t>2025-06-17 07:05:27</t>
  </si>
  <si>
    <t>2025-06-17 07:15:30</t>
  </si>
  <si>
    <t>b1918abb-7646-4a4f-99a5-477ca295922d</t>
  </si>
  <si>
    <t>2025-06-17 07:10:16</t>
  </si>
  <si>
    <t>8b6bd294-c868-4796-b365-f11286613dc3</t>
  </si>
  <si>
    <t>2025-06-17 07:09:26</t>
  </si>
  <si>
    <t>eaac9b1d-fba2-4418-a374-bf80a97c86d7</t>
  </si>
  <si>
    <t>2025-06-17 06:46:35</t>
  </si>
  <si>
    <t>2025-06-17 06:53:49</t>
  </si>
  <si>
    <t>7d8acb86-2b20-4ff1-9511-4c7bb409c980</t>
  </si>
  <si>
    <t>2025-06-17 06:43:46</t>
  </si>
  <si>
    <t>f358a6b6-d2a0-46e9-ac34-2d9bca6f445a</t>
  </si>
  <si>
    <t>2025-06-17 06:33:34</t>
  </si>
  <si>
    <t>2025-06-17 06:43:36</t>
  </si>
  <si>
    <t>65634af0-fbed-4a59-9e11-40c941e6cae0</t>
  </si>
  <si>
    <t>2025-06-17 06:23:21</t>
  </si>
  <si>
    <t>2025-06-17 06:33:24</t>
  </si>
  <si>
    <t>a40265e4-f7cb-4fe3-98e5-cb38c4ae918a</t>
  </si>
  <si>
    <t>2025-06-17 06:13:08</t>
  </si>
  <si>
    <t>2025-06-17 06:23:11</t>
  </si>
  <si>
    <t>2e625147-a32d-4a68-9471-8195565e667f</t>
  </si>
  <si>
    <t>2025-06-17 06:02:56</t>
  </si>
  <si>
    <t>2025-06-17 06:12:59</t>
  </si>
  <si>
    <t>bd3acf75-ccb7-4d7d-9271-fa9523212a98</t>
  </si>
  <si>
    <t>2025-06-17 05:52:10</t>
  </si>
  <si>
    <t>2025-06-17 06:02:13</t>
  </si>
  <si>
    <t>50fdd3b1-3ccf-436a-a5d8-4c88503a6d5f</t>
  </si>
  <si>
    <t>2025-06-17 05:54:49</t>
  </si>
  <si>
    <t>e78c5f1c-c58b-4092-9a17-59ea7da424e8</t>
  </si>
  <si>
    <t>2025-06-17 05:41:57</t>
  </si>
  <si>
    <t>2025-06-17 05:52:01</t>
  </si>
  <si>
    <t>b9979cc3-dbd0-4c05-8580-bafaf4ce6489</t>
  </si>
  <si>
    <t>2025-06-17 05:44:47</t>
  </si>
  <si>
    <t>978e6d2f-588d-4471-813c-260051d8bcbf</t>
  </si>
  <si>
    <t>2025-06-17 05:46:27</t>
  </si>
  <si>
    <t>8bc3082a-0c9f-47da-918c-ae703e23309a</t>
  </si>
  <si>
    <t>2025-06-17 05:36:15</t>
  </si>
  <si>
    <t>2025-06-17 05:41:48</t>
  </si>
  <si>
    <t>048ef495-7139-40e3-bc8e-1dd6f232a148</t>
  </si>
  <si>
    <t>2025-06-17 05:31:45</t>
  </si>
  <si>
    <t>3cadf8ea-ba94-44c7-a5a4-e33d44af2ec4</t>
  </si>
  <si>
    <t>2025-06-17 05:30:43</t>
  </si>
  <si>
    <t>2025-06-17 05:31:36</t>
  </si>
  <si>
    <t>3531ee40-4039-4ba9-bbe4-02794a6d525e</t>
  </si>
  <si>
    <t>2025-06-17 05:26:22</t>
  </si>
  <si>
    <t>1ea689fa-2d22-4ec1-8c7e-96a82f11bdf1</t>
  </si>
  <si>
    <t>2025-06-17 05:25:01</t>
  </si>
  <si>
    <t>07716d9a-0fe4-4925-a0af-cb149f872a3a</t>
  </si>
  <si>
    <t>2025-06-17 05:21:33</t>
  </si>
  <si>
    <t>ddb715e0-6c44-4d7c-96ad-078895ba95d7</t>
  </si>
  <si>
    <t>2025-06-17 05:11:20</t>
  </si>
  <si>
    <t>2025-06-17 05:21:23</t>
  </si>
  <si>
    <t>11a14230-da97-41d0-a420-69cd8336aa4a</t>
  </si>
  <si>
    <t>2025-06-17 05:18:40</t>
  </si>
  <si>
    <t>cedcdeb2-4df6-459c-b8b4-b38b8f022a46</t>
  </si>
  <si>
    <t>2025-06-17 04:49:45</t>
  </si>
  <si>
    <t>2025-06-17 04:59:48</t>
  </si>
  <si>
    <t>6a18b134-96a1-42df-8815-2c4ca5a58d04</t>
  </si>
  <si>
    <t>2025-06-17 04:39:32</t>
  </si>
  <si>
    <t>2025-06-17 04:49:35</t>
  </si>
  <si>
    <t>59f082e8-3ab7-448b-b212-0631896333aa</t>
  </si>
  <si>
    <t>2025-06-17 04:42:01</t>
  </si>
  <si>
    <t>c7c90072-126f-4158-b72f-960d8a815fcc</t>
  </si>
  <si>
    <t>2025-06-17 04:31:39</t>
  </si>
  <si>
    <t>2025-06-17 04:39:23</t>
  </si>
  <si>
    <t>8e55cb1c-014d-4e1e-9e60-b263c1143091</t>
  </si>
  <si>
    <t>2025-06-17 04:37:10</t>
  </si>
  <si>
    <t>7012226f-0dd7-4311-af31-1651565a0f19</t>
  </si>
  <si>
    <t>2025-06-17 04:29:20</t>
  </si>
  <si>
    <t>9ca26eb3-c3c8-4ca0-adcd-e7dcaf2ebed1</t>
  </si>
  <si>
    <t>2025-06-17 04:21:46</t>
  </si>
  <si>
    <t>2025-06-17 04:29:10</t>
  </si>
  <si>
    <t>6d6b9e6b-1746-4e09-ac8f-ae46acbfc839</t>
  </si>
  <si>
    <t>2025-06-17 04:19:07</t>
  </si>
  <si>
    <t>17de5a53-40e4-4b1e-81cb-33ff2c97905b</t>
  </si>
  <si>
    <t>2025-06-17 04:08:54</t>
  </si>
  <si>
    <t>2025-06-17 04:18:57</t>
  </si>
  <si>
    <t>0d308e41-d15c-48f7-aec7-a7086c305180</t>
  </si>
  <si>
    <t>2025-06-17 04:11:54</t>
  </si>
  <si>
    <t>b99bcae9-bab8-42aa-83ee-c848da1a108f</t>
  </si>
  <si>
    <t>2025-06-17 04:02:01</t>
  </si>
  <si>
    <t>2025-06-17 04:08:45</t>
  </si>
  <si>
    <t>813a0b0a-74b9-45da-8d09-8ed676bbb86a</t>
  </si>
  <si>
    <t>2025-06-17 04:00:51</t>
  </si>
  <si>
    <t>4d550202-6874-48c3-9132-c89dc79156d0</t>
  </si>
  <si>
    <t>2025-06-17 03:58:42</t>
  </si>
  <si>
    <t>892fcae3-07b8-4e7f-9bf3-01ef9571ae4d</t>
  </si>
  <si>
    <t>2025-06-17 03:50:06</t>
  </si>
  <si>
    <t>2025-06-17 03:58:01</t>
  </si>
  <si>
    <t>318008fd-3692-46e2-a511-9e48bd184295</t>
  </si>
  <si>
    <t>2025-06-17 03:47:58</t>
  </si>
  <si>
    <t>c38a0456-013f-4e0d-8b1a-90be89ebc885</t>
  </si>
  <si>
    <t>2025-06-17 03:45:05</t>
  </si>
  <si>
    <t>2025-06-17 03:47:48</t>
  </si>
  <si>
    <t>482db024-741e-4be8-b9b2-ab6d043ac987</t>
  </si>
  <si>
    <t>2025-06-17 03:39:54</t>
  </si>
  <si>
    <t>34934014-e75f-475b-925c-68f388155749</t>
  </si>
  <si>
    <t>2025-06-17 03:37:45</t>
  </si>
  <si>
    <t>ce9f3cf5-e8be-4006-bea0-54815a164bd7</t>
  </si>
  <si>
    <t>2025-06-17 03:27:32</t>
  </si>
  <si>
    <t>2025-06-17 03:37:36</t>
  </si>
  <si>
    <t>bfe651ba-3fbb-425c-9432-969f144e1e15</t>
  </si>
  <si>
    <t>2025-06-17 03:29:52</t>
  </si>
  <si>
    <t>020126ff-6894-4b24-8aeb-c8eab164e2f1</t>
  </si>
  <si>
    <t>2025-06-17 03:17:20</t>
  </si>
  <si>
    <t>2025-06-17 03:27:23</t>
  </si>
  <si>
    <t>ed5493ae-5ae5-48a2-b764-72e2a31193d3</t>
  </si>
  <si>
    <t>2025-06-17 03:09:26</t>
  </si>
  <si>
    <t>2025-06-17 03:17:10</t>
  </si>
  <si>
    <t>64264f86-0900-4319-a014-81b6f4027def</t>
  </si>
  <si>
    <t>2025-06-17 03:07:07</t>
  </si>
  <si>
    <t>6b9eac82-0636-4b1d-976c-dab6b8f1eb94</t>
  </si>
  <si>
    <t>2025-06-17 03:01:24</t>
  </si>
  <si>
    <t>2025-06-17 03:06:58</t>
  </si>
  <si>
    <t>17a7f7a8-c8c4-41a1-9d08-f24ca6f69812</t>
  </si>
  <si>
    <t>2025-06-17 02:56:55</t>
  </si>
  <si>
    <t>93b6290c-7771-4f0d-9817-954051a10824</t>
  </si>
  <si>
    <t>2025-06-17 02:46:11</t>
  </si>
  <si>
    <t>2025-06-17 02:56:14</t>
  </si>
  <si>
    <t>7a8d353f-e31d-450e-b202-caf1f4adc1e5</t>
  </si>
  <si>
    <t>2025-06-17 02:25:07</t>
  </si>
  <si>
    <t>2025-06-17 02:35:10</t>
  </si>
  <si>
    <t>ec94a400-89cb-4693-b6f2-c80343703f2b</t>
  </si>
  <si>
    <t>2025-06-17 02:18:14</t>
  </si>
  <si>
    <t>2025-06-17 02:24:58</t>
  </si>
  <si>
    <t>4f9700a6-173f-409c-a5ae-6e48553facef</t>
  </si>
  <si>
    <t>2025-06-17 02:14:54</t>
  </si>
  <si>
    <t>3b3850c7-471e-4fea-8ee2-3b8ca67f5753</t>
  </si>
  <si>
    <t>S596</t>
  </si>
  <si>
    <t>2025-06-17 02:04:49</t>
  </si>
  <si>
    <t>2025-06-17 02:14:45</t>
  </si>
  <si>
    <t>500fc9ce-abf3-4675-95b3-cbfe8ab96dc2</t>
  </si>
  <si>
    <t>2025-06-17 01:54:29</t>
  </si>
  <si>
    <t>2025-06-17 02:04:32</t>
  </si>
  <si>
    <t>914edd8c-ae35-44c4-a151-07740a495060</t>
  </si>
  <si>
    <t>2025-06-17 01:32:54</t>
  </si>
  <si>
    <t>2025-06-17 01:42:57</t>
  </si>
  <si>
    <t>b17d9329-0148-49f4-a036-b722f8cd9c8c</t>
  </si>
  <si>
    <t>2025-06-17 01:22:41</t>
  </si>
  <si>
    <t>2025-06-17 01:32:44</t>
  </si>
  <si>
    <t>67bb0054-0668-476d-a581-d0a229fc5f0c</t>
  </si>
  <si>
    <t>2025-06-17 01:24:50</t>
  </si>
  <si>
    <t>f538ecee-384a-4b12-a8af-7a652bc3a3e0</t>
  </si>
  <si>
    <t>2025-06-17 01:12:28</t>
  </si>
  <si>
    <t>2025-06-17 01:22:31</t>
  </si>
  <si>
    <t>cafba1e0-a999-426c-9fa7-84c1f6b5c954</t>
  </si>
  <si>
    <t>2025-06-17 01:02:16</t>
  </si>
  <si>
    <t>2025-06-17 01:12:19</t>
  </si>
  <si>
    <t>f90112e1-504a-41b0-b14e-42c8ce211fd1</t>
  </si>
  <si>
    <t>2025-06-17 00:52:03</t>
  </si>
  <si>
    <t>2025-06-17 01:02:06</t>
  </si>
  <si>
    <t>4f8d7be6-c9c2-4f18-a9f5-5b573ee0445f</t>
  </si>
  <si>
    <t>2025-06-17 00:54:32</t>
  </si>
  <si>
    <t>eb402293-e176-41b0-8516-8c666db2e87f</t>
  </si>
  <si>
    <t>2025-06-17 00:44:30</t>
  </si>
  <si>
    <t>2025-06-17 00:51:53</t>
  </si>
  <si>
    <t>3f91f792-1416-4571-be90-390d1b8abaca</t>
  </si>
  <si>
    <t>2025-06-17 00:41:51</t>
  </si>
  <si>
    <t>2cb9e064-5f73-4fa5-a7a1-6498d482bed1</t>
  </si>
  <si>
    <t>2025-06-17 00:31:06</t>
  </si>
  <si>
    <t>2025-06-17 00:41:09</t>
  </si>
  <si>
    <t>4f34d6d0-9b40-47dd-995a-8426fd707f5b</t>
  </si>
  <si>
    <t>2025-06-17 00:23:42</t>
  </si>
  <si>
    <t>2025-06-17 00:30:56</t>
  </si>
  <si>
    <t>43bcf257-1991-4210-a76a-bd22556179f9</t>
  </si>
  <si>
    <t>2025-06-17 00:20:53</t>
  </si>
  <si>
    <t>e6569ffc-b479-4c1c-90b6-f60c0f49d10b</t>
  </si>
  <si>
    <t>2025-06-17 00:10:40</t>
  </si>
  <si>
    <t>2025-06-17 00:20:43</t>
  </si>
  <si>
    <t>32f0a084-2ddf-477d-aed8-741361e6b918</t>
  </si>
  <si>
    <t>2025-06-17 00:00:28</t>
  </si>
  <si>
    <t>2025-06-17 00:10:31</t>
  </si>
  <si>
    <t>fecd7220-8c8a-4f51-a76d-4642525b3429</t>
  </si>
  <si>
    <t>2025-06-16 23:43:05</t>
  </si>
  <si>
    <t>2025-06-16 23:53:08</t>
  </si>
  <si>
    <t>f34bbb6f-a431-4421-8ac8-321753b09c23</t>
  </si>
  <si>
    <t>2025-06-16 23:51:06</t>
  </si>
  <si>
    <t>4456ad5a-7686-4fef-9bf7-e6a2581bbee9</t>
  </si>
  <si>
    <t>2025-06-16 23:45:14</t>
  </si>
  <si>
    <t>435ea89b-e712-4f51-8480-feb5fa08ce19</t>
  </si>
  <si>
    <t>2025-06-16 23:32:52</t>
  </si>
  <si>
    <t>2025-06-16 23:42:55</t>
  </si>
  <si>
    <t>c7ec422e-ff1c-4493-b829-309baed2ea48</t>
  </si>
  <si>
    <t>2025-06-16 23:22:07</t>
  </si>
  <si>
    <t>2025-06-16 23:32:11</t>
  </si>
  <si>
    <t>a583cadf-a8ba-4d17-9c26-4d9b1a09cf77</t>
  </si>
  <si>
    <t>2025-06-16 23:24:16</t>
  </si>
  <si>
    <t>44637d11-0f06-4eb4-9264-9e1c351fa9b7</t>
  </si>
  <si>
    <t>2025-06-16 23:11:55</t>
  </si>
  <si>
    <t>2025-06-16 23:21:58</t>
  </si>
  <si>
    <t>09c6a81d-3a3b-458a-92e7-c362e23f942b</t>
  </si>
  <si>
    <t>2025-06-16 23:01:42</t>
  </si>
  <si>
    <t>2025-06-16 23:11:45</t>
  </si>
  <si>
    <t>d79e5d3b-e8c8-4f3f-b57d-fc93614c9aa3</t>
  </si>
  <si>
    <t>2025-06-16 22:53:49</t>
  </si>
  <si>
    <t>2025-06-16 23:01:33</t>
  </si>
  <si>
    <t>974ddd5c-a046-4db8-b9f2-d9d7cbf8f31a</t>
  </si>
  <si>
    <t>2025-06-16 22:51:30</t>
  </si>
  <si>
    <t>3c27f8a7-0ca7-49c2-a8a3-4bee43ef4529</t>
  </si>
  <si>
    <t>2025-06-16 22:41:17</t>
  </si>
  <si>
    <t>2025-06-16 22:51:20</t>
  </si>
  <si>
    <t>ff1e4b2b-726a-4fad-87f2-014f68410ded</t>
  </si>
  <si>
    <t>2025-06-16 22:31:05</t>
  </si>
  <si>
    <t>2025-06-16 22:41:07</t>
  </si>
  <si>
    <t>fa1623f3-10e6-4b16-814a-289c1013d39e</t>
  </si>
  <si>
    <t>2025-06-16 22:39:35</t>
  </si>
  <si>
    <t>23ecf540-f171-49d8-875f-3686f43d4423</t>
  </si>
  <si>
    <t>2025-06-16 22:33:23</t>
  </si>
  <si>
    <t>bfdc1a7e-fa5a-4bd5-b2fd-1d8f51247ccf</t>
  </si>
  <si>
    <t>2025-06-16 22:20:18</t>
  </si>
  <si>
    <t>2025-06-16 22:30:21</t>
  </si>
  <si>
    <t>4cb9ba7e-43b4-4988-9c21-4af7f24da4ed</t>
  </si>
  <si>
    <t>2025-06-16 22:22:27</t>
  </si>
  <si>
    <t>fb3ddc94-9959-4977-98ac-012104d32f06</t>
  </si>
  <si>
    <t>2025-06-16 22:10:06</t>
  </si>
  <si>
    <t>2025-06-16 22:20:08</t>
  </si>
  <si>
    <t>bac9b649-8548-40b3-af42-43e25f2233ce</t>
  </si>
  <si>
    <t>2025-06-16 21:59:53</t>
  </si>
  <si>
    <t>2025-06-16 22:09:56</t>
  </si>
  <si>
    <t>6211d401-7109-4ddb-904b-fe629fc46d8b</t>
  </si>
  <si>
    <t>2025-06-16 21:51:59</t>
  </si>
  <si>
    <t>2025-06-16 21:59:43</t>
  </si>
  <si>
    <t>409fbf83-e63f-4ac0-8031-5727ec8e9cf0</t>
  </si>
  <si>
    <t>2025-06-16 21:49:40</t>
  </si>
  <si>
    <t>20506a8f-a470-45c6-9253-b019fe1daba7</t>
  </si>
  <si>
    <t>2025-06-16 21:39:27</t>
  </si>
  <si>
    <t>2025-06-16 21:49:30</t>
  </si>
  <si>
    <t>fe7b3550-62df-4f25-915e-ed707455f82f</t>
  </si>
  <si>
    <t>2025-06-16 21:31:24</t>
  </si>
  <si>
    <t>2025-06-16 21:39:18</t>
  </si>
  <si>
    <t>1bc4ba7f-3791-4768-88a7-a59b5e424399</t>
  </si>
  <si>
    <t>2025-06-16 21:29:15</t>
  </si>
  <si>
    <t>1947ca6d-26bb-430d-9b72-ce8fd733790e</t>
  </si>
  <si>
    <t>2025-06-16 21:32:54</t>
  </si>
  <si>
    <t>e1590fa1-2fc7-4bfd-8dea-1f719f20b216</t>
  </si>
  <si>
    <t>2025-06-16 21:21:49</t>
  </si>
  <si>
    <t>2025-06-16 21:28:32</t>
  </si>
  <si>
    <t>843f29e9-cda9-4566-9d5d-e58cedff6a6b</t>
  </si>
  <si>
    <t>2025-06-16 21:18:29</t>
  </si>
  <si>
    <t>0d187b9d-dc3c-4960-a4eb-cb0d9954b304</t>
  </si>
  <si>
    <t>2025-06-16 21:08:17</t>
  </si>
  <si>
    <t>2025-06-16 21:18:20</t>
  </si>
  <si>
    <t>b9b77a3d-56b0-4732-915f-353ab47b365e</t>
  </si>
  <si>
    <t>2025-06-16 21:02:44</t>
  </si>
  <si>
    <t>2025-06-16 21:08:07</t>
  </si>
  <si>
    <t>b4f8ad09-1137-4cbd-b454-81b0b638e0b4</t>
  </si>
  <si>
    <t>2025-06-16 21:00:13</t>
  </si>
  <si>
    <t>69888436-88fe-43c7-b35e-cf0b02d21976</t>
  </si>
  <si>
    <t>2025-06-16 21:03:14</t>
  </si>
  <si>
    <t>396f1d8b-c849-44eb-bc03-fb35dc9018d9</t>
  </si>
  <si>
    <t>2025-06-16 20:58:04</t>
  </si>
  <si>
    <t>323378b6-28a1-4b13-a1f1-83ae801c5682</t>
  </si>
  <si>
    <t>2025-06-16 21:00:53</t>
  </si>
  <si>
    <t>af0c0d10-2a33-4dea-a1a0-f836192c9d8e</t>
  </si>
  <si>
    <t>2025-06-16 20:47:51</t>
  </si>
  <si>
    <t>2025-06-16 20:57:54</t>
  </si>
  <si>
    <t>50f25a29-c68a-442f-b8e1-09a494e1bf21</t>
  </si>
  <si>
    <t>2025-06-16 20:50:31</t>
  </si>
  <si>
    <t>b767874f-c0a6-4e05-b781-bf8497d3dccd</t>
  </si>
  <si>
    <t>2025-06-16 20:37:39</t>
  </si>
  <si>
    <t>2025-06-16 20:47:42</t>
  </si>
  <si>
    <t>8482a673-526b-4c0d-9023-879a5600c1b7</t>
  </si>
  <si>
    <t>2025-06-16 20:35:47</t>
  </si>
  <si>
    <t>2025-06-16 20:37:29</t>
  </si>
  <si>
    <t>82e6ad1d-06f3-4fe2-a067-f25efe9a7372</t>
  </si>
  <si>
    <t>2025-06-16 20:33:56</t>
  </si>
  <si>
    <t>7c314f8d-4663-4173-ba8a-934717c4207f</t>
  </si>
  <si>
    <t>2025-06-16 20:33:26</t>
  </si>
  <si>
    <t>50535507-18c3-4e6c-a062-745a4581070b</t>
  </si>
  <si>
    <t>2025-06-16 20:27:27</t>
  </si>
  <si>
    <t>126fe1cb-4684-4a8d-959d-f780bb12179b</t>
  </si>
  <si>
    <t>2025-06-16 20:34:17</t>
  </si>
  <si>
    <t>6de00e22-9241-49c9-adc2-f4ab6a0f5591</t>
  </si>
  <si>
    <t>2025-06-16 19:56:14</t>
  </si>
  <si>
    <t>2025-06-16 20:06:17</t>
  </si>
  <si>
    <t>d782c500-6c78-4060-90d3-640c35eded5f</t>
  </si>
  <si>
    <t>2025-06-16 19:48:21</t>
  </si>
  <si>
    <t>2025-06-16 19:56:05</t>
  </si>
  <si>
    <t>5ded7477-d24c-476e-86f2-07d7d36665e5</t>
  </si>
  <si>
    <t>2025-06-16 19:46:02</t>
  </si>
  <si>
    <t>ecc0ca07-9df9-4dd5-a827-dd4371b03564</t>
  </si>
  <si>
    <t>2025-06-16 19:35:49</t>
  </si>
  <si>
    <t>2025-06-16 19:45:52</t>
  </si>
  <si>
    <t>4c1495d9-b361-47e4-9f09-175f580a593e</t>
  </si>
  <si>
    <t>2025-06-16 19:25:37</t>
  </si>
  <si>
    <t>2025-06-16 19:35:40</t>
  </si>
  <si>
    <t>db195069-bfd5-44b8-8510-47fa34bf4308</t>
  </si>
  <si>
    <t>2025-06-16 19:14:48</t>
  </si>
  <si>
    <t>2025-06-16 19:24:51</t>
  </si>
  <si>
    <t>f03c2402-863a-4198-9f16-c062ec0f70ca</t>
  </si>
  <si>
    <t>2025-06-16 19:04:35</t>
  </si>
  <si>
    <t>2025-06-16 19:14:38</t>
  </si>
  <si>
    <t>ea54dbff-ddd5-4786-a3ef-2684ad98fb79</t>
  </si>
  <si>
    <t>2025-06-16 19:09:45</t>
  </si>
  <si>
    <t>28a48315-38db-41bb-a8d0-deaf8416fd4b</t>
  </si>
  <si>
    <t>2025-06-16 18:54:22</t>
  </si>
  <si>
    <t>2025-06-16 19:04:25</t>
  </si>
  <si>
    <t>f8cbd8d6-6f16-454c-931b-c4b7097b809b</t>
  </si>
  <si>
    <t>2025-06-16 18:46:19</t>
  </si>
  <si>
    <t>2025-06-16 18:54:13</t>
  </si>
  <si>
    <t>1a81aaa5-9954-464d-8baa-fa638190a842</t>
  </si>
  <si>
    <t>2025-06-16 18:44:10</t>
  </si>
  <si>
    <t>48809c0f-6d09-4c7e-8eb6-64a3a44c43a3</t>
  </si>
  <si>
    <t>2025-06-16 18:33:57</t>
  </si>
  <si>
    <t>2025-06-16 18:44:00</t>
  </si>
  <si>
    <t>cb6011e1-f684-48a1-b73f-264568ccce87</t>
  </si>
  <si>
    <t>2025-06-16 18:29:14</t>
  </si>
  <si>
    <t>2025-06-16 18:33:47</t>
  </si>
  <si>
    <t>a0287cb4-f22a-4b6b-b357-3b1cec4a76db</t>
  </si>
  <si>
    <t>2025-06-16 18:29:55</t>
  </si>
  <si>
    <t>8cae6c9c-dc7f-4bed-862e-7753387fde95</t>
  </si>
  <si>
    <t>2025-06-16 18:27:14</t>
  </si>
  <si>
    <t>7a7e4fb7-cf4d-48aa-944a-a8596db17dd9</t>
  </si>
  <si>
    <t>2025-06-16 18:26:03</t>
  </si>
  <si>
    <t>55ebae8e-d17d-49e3-916f-27b8cc6f527d</t>
  </si>
  <si>
    <t>2025-06-16 18:23:45</t>
  </si>
  <si>
    <t>f182813b-bab2-428f-8b3e-485606cbe089</t>
  </si>
  <si>
    <t>2025-06-16 18:12:53</t>
  </si>
  <si>
    <t>2025-06-16 18:22:56</t>
  </si>
  <si>
    <t>b49b75f4-3db9-4d15-b353-bd7a87af79e2</t>
  </si>
  <si>
    <t>2025-06-16 18:02:40</t>
  </si>
  <si>
    <t>2025-06-16 18:12:43</t>
  </si>
  <si>
    <t>380b7b9e-4553-480f-afde-d3d99c0aea64</t>
  </si>
  <si>
    <t>2025-06-16 18:11:51</t>
  </si>
  <si>
    <t>f525daea-bce7-44c8-88d5-d4d71f9e5708</t>
  </si>
  <si>
    <t>2025-06-16 18:01:39</t>
  </si>
  <si>
    <t>2025-06-16 18:02:31</t>
  </si>
  <si>
    <t>9360bce3-39d1-4801-aae0-0779eeb1e07a</t>
  </si>
  <si>
    <t>2025-06-16 17:52:28</t>
  </si>
  <si>
    <t>38a0ee7c-2867-440b-9776-523131b43316</t>
  </si>
  <si>
    <t>2025-06-16 17:56:08</t>
  </si>
  <si>
    <t>1a308edd-b768-447a-9cad-37ed11fee5e9</t>
  </si>
  <si>
    <t>2025-06-16 17:54:57</t>
  </si>
  <si>
    <t>9def4fbf-30ce-4228-9b77-9f969aa2af39</t>
  </si>
  <si>
    <t>2025-06-16 17:44:35</t>
  </si>
  <si>
    <t>2025-06-16 17:52:18</t>
  </si>
  <si>
    <t>0d1ab552-311c-4cd3-b0df-4fa66c632a46</t>
  </si>
  <si>
    <t>2025-06-16 17:42:16</t>
  </si>
  <si>
    <t>d966e6af-5ec9-493b-91df-f431dd2e244a</t>
  </si>
  <si>
    <t>2025-06-16 17:32:04</t>
  </si>
  <si>
    <t>2025-06-16 17:42:06</t>
  </si>
  <si>
    <t>611e3bcc-9ee6-4f49-a7d0-46645a20bc80</t>
  </si>
  <si>
    <t>2025-06-16 17:21:51</t>
  </si>
  <si>
    <t>2025-06-16 17:31:54</t>
  </si>
  <si>
    <t>237ea3dd-1a81-47d1-a573-2f93e3722f76</t>
  </si>
  <si>
    <t>2025-06-16 17:11:01</t>
  </si>
  <si>
    <t>2025-06-16 17:21:04</t>
  </si>
  <si>
    <t>b43c4791-72c4-4faa-aa30-dfeb0b83ed20</t>
  </si>
  <si>
    <t>2025-06-16 17:02:58</t>
  </si>
  <si>
    <t>2025-06-16 17:10:52</t>
  </si>
  <si>
    <t>6cecac2e-1ba2-4d3b-9a7d-4b5ec4b91edd</t>
  </si>
  <si>
    <t>2025-06-16 17:00:49</t>
  </si>
  <si>
    <t>66c854e6-7110-4637-970d-157c042cf06d</t>
  </si>
  <si>
    <t>2025-06-16 17:05:19</t>
  </si>
  <si>
    <t>9a99ffa8-28f7-4ee0-acb1-22ecc62da5cd</t>
  </si>
  <si>
    <t>2025-06-16 16:50:37</t>
  </si>
  <si>
    <t>2025-06-16 17:00:40</t>
  </si>
  <si>
    <t>d74627b0-907b-42ee-9f52-a0e8c2417403</t>
  </si>
  <si>
    <t>2025-06-16 16:40:24</t>
  </si>
  <si>
    <t>2025-06-16 16:50:27</t>
  </si>
  <si>
    <t>039b0390-a070-48e2-8f4c-9cf7a1317b76</t>
  </si>
  <si>
    <t>2025-06-16 16:42:43</t>
  </si>
  <si>
    <t>c1ac3bd4-ab3d-4403-912d-2d05d6899688</t>
  </si>
  <si>
    <t>2025-06-16 16:34:31</t>
  </si>
  <si>
    <t>2025-06-16 16:40:14</t>
  </si>
  <si>
    <t>3820edb5-9cc9-4d3d-a326-e8123ec63be6</t>
  </si>
  <si>
    <t>2025-06-16 16:30:12</t>
  </si>
  <si>
    <t>bf16527b-c87c-4f77-8a1a-32d2f2277d53</t>
  </si>
  <si>
    <t>2025-06-16 16:19:59</t>
  </si>
  <si>
    <t>2025-06-16 16:30:02</t>
  </si>
  <si>
    <t>990e0486-b26a-4edd-8305-37649d9979f0</t>
  </si>
  <si>
    <t>2025-06-16 16:09:11</t>
  </si>
  <si>
    <t>2025-06-16 16:19:13</t>
  </si>
  <si>
    <t>eb42f661-bf08-4a12-aab8-0ad4552d086f</t>
  </si>
  <si>
    <t>2025-06-16 16:02:38</t>
  </si>
  <si>
    <t>2025-06-16 16:09:01</t>
  </si>
  <si>
    <t>c072603f-888e-45ad-950f-4ff941e78da6</t>
  </si>
  <si>
    <t>2025-06-16 15:58:58</t>
  </si>
  <si>
    <t>8677502e-262c-4e96-a2c4-d2d61b3d6d09</t>
  </si>
  <si>
    <t>2025-06-16 15:48:46</t>
  </si>
  <si>
    <t>2025-06-16 15:58:49</t>
  </si>
  <si>
    <t>d3ffa871-e704-40ce-8dca-8cfd9616595f</t>
  </si>
  <si>
    <t>2025-06-16 15:38:33</t>
  </si>
  <si>
    <t>2025-06-16 15:48:36</t>
  </si>
  <si>
    <t>92e1b8b5-6802-496b-b018-af3079258a9a</t>
  </si>
  <si>
    <t>2025-06-16 15:46:34</t>
  </si>
  <si>
    <t>65468df9-a335-4356-8913-ae51851eb566</t>
  </si>
  <si>
    <t>2025-06-16 15:45:54</t>
  </si>
  <si>
    <t>31080bfb-4f27-4192-921e-9cfce4f1e837</t>
  </si>
  <si>
    <t>2025-06-16 15:47:44</t>
  </si>
  <si>
    <t>4974c6e5-f0e8-4ec9-933e-ee5dd0f9ffd1</t>
  </si>
  <si>
    <t>2025-06-16 15:28:21</t>
  </si>
  <si>
    <t>2025-06-16 15:38:24</t>
  </si>
  <si>
    <t>44ca8307-c698-455b-95cc-3036f38cc618</t>
  </si>
  <si>
    <t>2025-06-16 15:30:30</t>
  </si>
  <si>
    <t>9a95d10c-62af-47a8-9174-e13802de6950</t>
  </si>
  <si>
    <t>2025-06-16 15:27:09</t>
  </si>
  <si>
    <t>2025-06-16 15:28:12</t>
  </si>
  <si>
    <t>95f0a07b-aca9-44a0-84fa-5d4c88139fff</t>
  </si>
  <si>
    <t>2025-06-16 15:18:09</t>
  </si>
  <si>
    <t>5ba55d9a-9e55-4348-b0dc-7f52d7db7044</t>
  </si>
  <si>
    <t>2025-06-16 15:10:11</t>
  </si>
  <si>
    <t>2025-06-16 15:17:25</t>
  </si>
  <si>
    <t>0609ce26-feb0-4da6-9770-7f93c11f0c42</t>
  </si>
  <si>
    <t>2025-06-16 15:07:22</t>
  </si>
  <si>
    <t>68e0877b-f025-4e08-8b95-4e21ec7f341b</t>
  </si>
  <si>
    <t>2025-06-16 14:57:10</t>
  </si>
  <si>
    <t>2025-06-16 15:07:13</t>
  </si>
  <si>
    <t>35fde8af-5e19-4b5e-8f3e-cab0bb6a01c6</t>
  </si>
  <si>
    <t>2025-06-16 14:46:58</t>
  </si>
  <si>
    <t>2025-06-16 14:57:01</t>
  </si>
  <si>
    <t>b58818e7-ecfa-43c1-900d-3273acdcaf23</t>
  </si>
  <si>
    <t>2025-06-16 14:38:54</t>
  </si>
  <si>
    <t>2025-06-16 14:46:48</t>
  </si>
  <si>
    <t>7335022b-9418-4ef5-a025-f69b7f4120ee</t>
  </si>
  <si>
    <t>2025-06-16 14:36:45</t>
  </si>
  <si>
    <t>ed4740eb-9ce8-4570-b7bd-12bcb8d3df85</t>
  </si>
  <si>
    <t>2025-06-16 14:26:33</t>
  </si>
  <si>
    <t>2025-06-16 14:36:36</t>
  </si>
  <si>
    <t>f8f1aa0c-df10-4d19-92bb-55562b70a20b</t>
  </si>
  <si>
    <t>2025-06-16 14:16:20</t>
  </si>
  <si>
    <t>2025-06-16 14:26:23</t>
  </si>
  <si>
    <t>cef93b54-3887-4834-8fae-f62c320cee91</t>
  </si>
  <si>
    <t>2025-06-16 14:23:20</t>
  </si>
  <si>
    <t>0d6598f6-08bc-4e76-9a94-6b7640b47d4d</t>
  </si>
  <si>
    <t>2025-06-16 14:05:35</t>
  </si>
  <si>
    <t>2025-06-16 14:15:38</t>
  </si>
  <si>
    <t>ab4d6f10-de6e-4b13-b18d-f5b0b535ce38</t>
  </si>
  <si>
    <t>2025-06-16 13:55:21</t>
  </si>
  <si>
    <t>2025-06-16 14:05:24</t>
  </si>
  <si>
    <t>2d4d2406-f317-4c38-aea4-f9d2d4927218</t>
  </si>
  <si>
    <t>2025-06-16 13:45:08</t>
  </si>
  <si>
    <t>2025-06-16 13:55:11</t>
  </si>
  <si>
    <t>ceabd06f-a125-45d7-828f-a440bc5e387e</t>
  </si>
  <si>
    <t>2025-06-16 13:37:05</t>
  </si>
  <si>
    <t>2025-06-16 13:44:59</t>
  </si>
  <si>
    <t>178cbfa9-6916-41ea-9419-d981a352d9c1</t>
  </si>
  <si>
    <t>2025-06-16 13:34:56</t>
  </si>
  <si>
    <t>a1538e9a-ba33-4897-91f9-73054a3d4853</t>
  </si>
  <si>
    <t>2025-06-16 13:24:43</t>
  </si>
  <si>
    <t>2025-06-16 13:34:46</t>
  </si>
  <si>
    <t>87060d40-95b1-429a-a960-6af78dfbf116</t>
  </si>
  <si>
    <t>2025-06-16 13:31:13</t>
  </si>
  <si>
    <t>77dc165a-9f5a-438a-88dc-67767991d15f</t>
  </si>
  <si>
    <t>2025-06-16 13:27:52</t>
  </si>
  <si>
    <t>5bbf9d25-a0f2-48f1-bab6-b3855347a34f</t>
  </si>
  <si>
    <t>2025-06-16 13:14:30</t>
  </si>
  <si>
    <t>2025-06-16 13:24:33</t>
  </si>
  <si>
    <t>2eb13e8d-eb57-40d6-b120-fbf207491465</t>
  </si>
  <si>
    <t>2025-06-16 13:03:44</t>
  </si>
  <si>
    <t>2025-06-16 13:13:47</t>
  </si>
  <si>
    <t>126b8981-e632-4a5e-a94b-617867ad33bd</t>
  </si>
  <si>
    <t>2025-06-16 12:53:32</t>
  </si>
  <si>
    <t>2025-06-16 13:03:35</t>
  </si>
  <si>
    <t>1bf4b53a-8e8e-4dea-a7cf-3ee506532960</t>
  </si>
  <si>
    <t>2025-06-16 12:43:19</t>
  </si>
  <si>
    <t>2025-06-16 12:53:22</t>
  </si>
  <si>
    <t>f9146c9c-9d2b-49ae-adf3-60c6ab176104</t>
  </si>
  <si>
    <t>2025-06-16 12:33:06</t>
  </si>
  <si>
    <t>2025-06-16 12:43:09</t>
  </si>
  <si>
    <t>db1af2fa-4db6-45a1-8e67-3b063e1177db</t>
  </si>
  <si>
    <t>2025-06-16 12:22:53</t>
  </si>
  <si>
    <t>2025-06-16 12:32:57</t>
  </si>
  <si>
    <t>40f64037-b808-4853-8f95-7768e56a4fd8</t>
  </si>
  <si>
    <t>2025-06-16 12:12:41</t>
  </si>
  <si>
    <t>2025-06-16 12:22:44</t>
  </si>
  <si>
    <t>3b35663d-6079-4dcf-85fb-bad1f3af9597</t>
  </si>
  <si>
    <t>2025-06-16 12:01:54</t>
  </si>
  <si>
    <t>2025-06-16 12:11:57</t>
  </si>
  <si>
    <t>0a625112-bb2a-48ba-a276-0b7c01d85b41</t>
  </si>
  <si>
    <t>2025-06-16 11:51:41</t>
  </si>
  <si>
    <t>2025-06-16 12:01:44</t>
  </si>
  <si>
    <t>31d6c068-7caa-4a88-a537-2a69e8f2f695</t>
  </si>
  <si>
    <t>2025-06-16 11:41:28</t>
  </si>
  <si>
    <t>2025-06-16 11:51:31</t>
  </si>
  <si>
    <t>6121facc-acaa-4f19-bc8c-e232b3fc7b2f</t>
  </si>
  <si>
    <t>2025-06-16 11:31:16</t>
  </si>
  <si>
    <t>2025-06-16 11:41:19</t>
  </si>
  <si>
    <t>fabbf6cb-b28e-4df1-ba61-96096b43bedd</t>
  </si>
  <si>
    <t>2025-06-16 11:21:03</t>
  </si>
  <si>
    <t>2025-06-16 11:31:06</t>
  </si>
  <si>
    <t>3e8f1ded-6431-4d08-9618-9310fcd24fde</t>
  </si>
  <si>
    <t>2025-06-16 11:10:51</t>
  </si>
  <si>
    <t>2025-06-16 11:20:53</t>
  </si>
  <si>
    <t>46aeb18c-b270-4fae-8643-8d163c85d19b</t>
  </si>
  <si>
    <t>2025-06-16 11:00:05</t>
  </si>
  <si>
    <t>2025-06-16 11:10:07</t>
  </si>
  <si>
    <t>9ff74a6c-983c-4056-8c9f-10f14ba5af4f</t>
  </si>
  <si>
    <t>2025-06-16 10:49:58</t>
  </si>
  <si>
    <t>2025-06-16 11:00:01</t>
  </si>
  <si>
    <t>73304e55-168c-46b9-b982-0d86107a84da</t>
  </si>
  <si>
    <t>2025-06-16 10:39:45</t>
  </si>
  <si>
    <t>2025-06-16 10:49:48</t>
  </si>
  <si>
    <t>742e51a0-5be3-4ef0-8dbb-e0c84fa3dd0a</t>
  </si>
  <si>
    <t>2025-06-16 10:29:33</t>
  </si>
  <si>
    <t>2025-06-16 10:39:36</t>
  </si>
  <si>
    <t>2ed54bda-6d4e-465b-887c-cc968db4861d</t>
  </si>
  <si>
    <t>2025-06-16 10:19:20</t>
  </si>
  <si>
    <t>2025-06-16 10:29:23</t>
  </si>
  <si>
    <t>93747b1a-c68f-4ac3-9d63-e49e3b4d8606</t>
  </si>
  <si>
    <t>2025-06-16 10:09:07</t>
  </si>
  <si>
    <t>2025-06-16 10:19:10</t>
  </si>
  <si>
    <t>accbf51d-cc17-4571-92b1-7a4196205b81</t>
  </si>
  <si>
    <t>2025-06-16 09:58:22</t>
  </si>
  <si>
    <t>2025-06-16 10:08:25</t>
  </si>
  <si>
    <t>301ea6f0-003a-4980-8751-2c9924a71f69</t>
  </si>
  <si>
    <t>2025-06-16 09:48:09</t>
  </si>
  <si>
    <t>2025-06-16 09:58:12</t>
  </si>
  <si>
    <t>44f7cb09-c67e-4c8d-a634-6272433edf68</t>
  </si>
  <si>
    <t>2025-06-16 09:37:57</t>
  </si>
  <si>
    <t>2025-06-16 09:48:00</t>
  </si>
  <si>
    <t>e4f9f136-5120-4ba7-8ff9-c4d2299f3d36</t>
  </si>
  <si>
    <t>2025-06-16 09:27:44</t>
  </si>
  <si>
    <t>2025-06-16 09:37:47</t>
  </si>
  <si>
    <t>ed807638-fa41-47cd-970d-d92cbc0d91a4</t>
  </si>
  <si>
    <t>2025-06-16 09:17:31</t>
  </si>
  <si>
    <t>2025-06-16 09:27:34</t>
  </si>
  <si>
    <t>62c50e5a-e7e9-436f-9a94-180d108b75c9</t>
  </si>
  <si>
    <t>2025-06-16 09:07:18</t>
  </si>
  <si>
    <t>2025-06-16 09:17:21</t>
  </si>
  <si>
    <t>8cc9ae9a-69ce-461c-966e-402ccf57d420</t>
  </si>
  <si>
    <t>2025-06-16 08:56:31</t>
  </si>
  <si>
    <t>2025-06-16 09:06:34</t>
  </si>
  <si>
    <t>33ecf6da-846b-478f-b87b-1e3613408380</t>
  </si>
  <si>
    <t>2025-06-16 08:46:19</t>
  </si>
  <si>
    <t>2025-06-16 08:56:22</t>
  </si>
  <si>
    <t>4b081417-46e6-4596-a32d-0e181efef9a9</t>
  </si>
  <si>
    <t>2025-06-16 08:36:05</t>
  </si>
  <si>
    <t>2025-06-16 08:46:09</t>
  </si>
  <si>
    <t>6512efba-6c07-491f-996a-0fa50885b028</t>
  </si>
  <si>
    <t>2025-06-16 08:25:53</t>
  </si>
  <si>
    <t>2025-06-16 08:35:56</t>
  </si>
  <si>
    <t>460aec2b-1669-4c64-b93a-ca7ac8342f2e</t>
  </si>
  <si>
    <t>2025-06-16 08:15:40</t>
  </si>
  <si>
    <t>2025-06-16 08:25:43</t>
  </si>
  <si>
    <t>f192b8b3-0c09-4521-91e6-fe960c88944a</t>
  </si>
  <si>
    <t>2025-06-16 08:05:27</t>
  </si>
  <si>
    <t>2025-06-16 08:15:30</t>
  </si>
  <si>
    <t>73173ba1-8e03-4893-a6a3-5c56fe555ec8</t>
  </si>
  <si>
    <t>2025-06-16 07:51:03</t>
  </si>
  <si>
    <t>2025-06-16 08:01:06</t>
  </si>
  <si>
    <t>40194a9d-3548-441a-b18b-4fceeb88dc3c</t>
  </si>
  <si>
    <t>2025-06-16 07:40:50</t>
  </si>
  <si>
    <t>2025-06-16 07:50:54</t>
  </si>
  <si>
    <t>c13758b5-d0fc-4e48-86e5-52854d799c8b</t>
  </si>
  <si>
    <t>2025-06-16 07:30:38</t>
  </si>
  <si>
    <t>2025-06-16 07:40:41</t>
  </si>
  <si>
    <t>9cb52f28-1ada-47fe-820c-c8d0ffa2cc3b</t>
  </si>
  <si>
    <t>2025-06-16 07:20:25</t>
  </si>
  <si>
    <t>2025-06-16 07:30:28</t>
  </si>
  <si>
    <t>99f4bdf2-77a8-44e6-abac-9dd0107bbb71</t>
  </si>
  <si>
    <t>2025-06-16 07:10:13</t>
  </si>
  <si>
    <t>2025-06-16 07:20:15</t>
  </si>
  <si>
    <t>843cf587-c765-4c7d-bdfd-ddb87f7faf6c</t>
  </si>
  <si>
    <t>2025-06-16 07:00:00</t>
  </si>
  <si>
    <t>2025-06-16 07:10:02</t>
  </si>
  <si>
    <t>d2dcd55d-c5d8-4b20-b12f-b7fb759e22e9</t>
  </si>
  <si>
    <t>2025-06-16 06:44:24</t>
  </si>
  <si>
    <t>2025-06-16 06:54:27</t>
  </si>
  <si>
    <t>deb5e049-9150-4dfb-8efe-8881eadeb07a</t>
  </si>
  <si>
    <t>2025-06-16 06:21:20</t>
  </si>
  <si>
    <t>2025-06-16 06:31:23</t>
  </si>
  <si>
    <t>009d2923-3a51-446e-924e-b8a414a6e565</t>
  </si>
  <si>
    <t>2025-06-16 06:11:08</t>
  </si>
  <si>
    <t>2025-06-16 06:21:10</t>
  </si>
  <si>
    <t>1e568ecd-0727-445b-a860-14dbd053274c</t>
  </si>
  <si>
    <t>2025-06-16 06:00:55</t>
  </si>
  <si>
    <t>2025-06-16 06:10:58</t>
  </si>
  <si>
    <t>d507768d-e505-46b7-941b-5ad2f374d90d</t>
  </si>
  <si>
    <t>2025-06-16 05:50:48</t>
  </si>
  <si>
    <t>2025-06-16 06:00:50</t>
  </si>
  <si>
    <t>d85245c1-37e7-4658-8e45-7f524f1d96fd</t>
  </si>
  <si>
    <t>2025-06-16 05:40:07</t>
  </si>
  <si>
    <t>2025-06-16 05:50:10</t>
  </si>
  <si>
    <t>a711ab25-7851-45e0-a09e-026d0fd12099</t>
  </si>
  <si>
    <t>2025-06-16 05:29:54</t>
  </si>
  <si>
    <t>2025-06-16 05:39:57</t>
  </si>
  <si>
    <t>3d0d9976-b2ce-4ee8-b2e5-faed0a713044</t>
  </si>
  <si>
    <t>2025-06-16 05:19:42</t>
  </si>
  <si>
    <t>2025-06-16 05:29:44</t>
  </si>
  <si>
    <t>3426aa19-7a66-42fd-a20f-1a617857f02d</t>
  </si>
  <si>
    <t>2025-06-16 05:09:29</t>
  </si>
  <si>
    <t>2025-06-16 05:19:32</t>
  </si>
  <si>
    <t>a973d342-3141-420a-8a1e-c5b3bb1e012a</t>
  </si>
  <si>
    <t>2025-06-16 04:59:16</t>
  </si>
  <si>
    <t>2025-06-16 05:09:19</t>
  </si>
  <si>
    <t>9c467e41-b5d6-4115-bf36-b3896c9e9243</t>
  </si>
  <si>
    <t>2025-06-16 04:49:03</t>
  </si>
  <si>
    <t>2025-06-16 04:59:06</t>
  </si>
  <si>
    <t>6a480da0-5f3a-479f-a07d-8982a8b0cfc3</t>
  </si>
  <si>
    <t>2025-06-16 04:38:17</t>
  </si>
  <si>
    <t>2025-06-16 04:48:20</t>
  </si>
  <si>
    <t>f11b68f8-ed7b-49a3-8f05-45036267a0ed</t>
  </si>
  <si>
    <t>2025-06-16 04:28:05</t>
  </si>
  <si>
    <t>2025-06-16 04:38:08</t>
  </si>
  <si>
    <t>63f2d07e-c589-4688-97a1-22355916f256</t>
  </si>
  <si>
    <t>2025-06-16 04:17:52</t>
  </si>
  <si>
    <t>2025-06-16 04:27:55</t>
  </si>
  <si>
    <t>e4f77785-5714-4e16-9dc8-257a689666da</t>
  </si>
  <si>
    <t>2025-06-16 04:07:39</t>
  </si>
  <si>
    <t>2025-06-16 04:17:42</t>
  </si>
  <si>
    <t>99b8fb46-77ba-4639-9f23-c1ff78bf5d29</t>
  </si>
  <si>
    <t>2025-06-16 03:57:25</t>
  </si>
  <si>
    <t>2025-06-16 04:07:28</t>
  </si>
  <si>
    <t>16c3272d-a6c1-4d57-a7eb-2e673e490e33</t>
  </si>
  <si>
    <t>2025-06-16 03:47:13</t>
  </si>
  <si>
    <t>2025-06-16 03:57:16</t>
  </si>
  <si>
    <t>f17059d4-6de9-43c5-8240-a07791544fdb</t>
  </si>
  <si>
    <t>2025-06-16 03:36:27</t>
  </si>
  <si>
    <t>2025-06-16 03:46:30</t>
  </si>
  <si>
    <t>8ecff7a9-d75a-4ce7-8187-9a0dfe699ebb</t>
  </si>
  <si>
    <t>2025-06-16 03:26:14</t>
  </si>
  <si>
    <t>2025-06-16 03:36:17</t>
  </si>
  <si>
    <t>89fd15ee-fe64-49de-bee5-d0f578766979</t>
  </si>
  <si>
    <t>2025-06-16 03:16:01</t>
  </si>
  <si>
    <t>2025-06-16 03:26:05</t>
  </si>
  <si>
    <t>ea0db55e-1a38-40dd-96e6-3410d506f845</t>
  </si>
  <si>
    <t>2025-06-16 03:05:49</t>
  </si>
  <si>
    <t>2025-06-16 03:15:52</t>
  </si>
  <si>
    <t>ab472300-e127-4dd5-8657-327940c4195a</t>
  </si>
  <si>
    <t>2025-06-16 02:55:36</t>
  </si>
  <si>
    <t>2025-06-16 03:05:39</t>
  </si>
  <si>
    <t>7c9b861b-a057-4bb2-abff-2328f205e4a6</t>
  </si>
  <si>
    <t>2025-06-16 02:45:24</t>
  </si>
  <si>
    <t>2025-06-16 02:55:27</t>
  </si>
  <si>
    <t>ef29d545-4dc0-4482-8d64-eea0423847b9</t>
  </si>
  <si>
    <t>2025-06-16 02:34:35</t>
  </si>
  <si>
    <t>2025-06-16 02:44:38</t>
  </si>
  <si>
    <t>8a44e357-7f06-46f2-8952-262f2f9fb416</t>
  </si>
  <si>
    <t>2025-06-16 02:24:22</t>
  </si>
  <si>
    <t>2025-06-16 02:34:25</t>
  </si>
  <si>
    <t>189e9de0-8627-412d-ad23-08788667d330</t>
  </si>
  <si>
    <t>2025-06-16 02:14:10</t>
  </si>
  <si>
    <t>2025-06-16 02:24:13</t>
  </si>
  <si>
    <t>7db9bd76-41c9-4c09-a3bc-6684969c7665</t>
  </si>
  <si>
    <t>2025-06-16 02:03:57</t>
  </si>
  <si>
    <t>2025-06-16 02:14:00</t>
  </si>
  <si>
    <t>af5dbf07-6aba-4520-8549-0982a82952cd</t>
  </si>
  <si>
    <t>2025-06-16 01:53:45</t>
  </si>
  <si>
    <t>2025-06-16 02:03:47</t>
  </si>
  <si>
    <t>2dc6bf22-01d4-4559-93bd-8c17e7a128a0</t>
  </si>
  <si>
    <t>2025-06-16 01:43:32</t>
  </si>
  <si>
    <t>2025-06-16 01:53:35</t>
  </si>
  <si>
    <t>ec97b03f-6900-4b65-8544-ce994387ebc3</t>
  </si>
  <si>
    <t>2025-06-16 01:32:47</t>
  </si>
  <si>
    <t>2025-06-16 01:42:50</t>
  </si>
  <si>
    <t>386bdaf3-1bf1-44ad-9a43-bcc0f5273a13</t>
  </si>
  <si>
    <t>2025-06-16 01:22:34</t>
  </si>
  <si>
    <t>2025-06-16 01:32:37</t>
  </si>
  <si>
    <t>9d578268-e8c4-4209-b69f-2ba72340d445</t>
  </si>
  <si>
    <t>2025-06-16 01:12:22</t>
  </si>
  <si>
    <t>2025-06-16 01:22:25</t>
  </si>
  <si>
    <t>2989b47f-b76c-45c8-8beb-d9a1c4861bb8</t>
  </si>
  <si>
    <t>2025-06-16 01:02:09</t>
  </si>
  <si>
    <t>2025-06-16 01:12:12</t>
  </si>
  <si>
    <t>bbc15df1-6164-425e-84a6-0cbcab6cc5c0</t>
  </si>
  <si>
    <t>2025-06-16 00:51:57</t>
  </si>
  <si>
    <t>2025-06-16 01:02:00</t>
  </si>
  <si>
    <t>2afb4834-6b6a-4b18-ba13-50defac3c763</t>
  </si>
  <si>
    <t>2025-06-16 00:41:44</t>
  </si>
  <si>
    <t>2025-06-16 00:51:47</t>
  </si>
  <si>
    <t>2effacfd-eaff-4d22-9605-46a1792d81fe</t>
  </si>
  <si>
    <t>2025-06-16 00:31:00</t>
  </si>
  <si>
    <t>2025-06-16 00:41:03</t>
  </si>
  <si>
    <t>8ee30e6f-ec32-4146-80e4-be506f05690b</t>
  </si>
  <si>
    <t>2025-06-16 00:20:47</t>
  </si>
  <si>
    <t>2025-06-16 00:30:50</t>
  </si>
  <si>
    <t>7a718cf1-1e9e-4ebc-95a7-50f03b4d3e64</t>
  </si>
  <si>
    <t>2025-06-16 00:10:35</t>
  </si>
  <si>
    <t>2025-06-16 00:20:38</t>
  </si>
  <si>
    <t>4f48cdc2-09f4-42a1-80f0-653d4523700f</t>
  </si>
  <si>
    <t>2025-06-16 00:00:22</t>
  </si>
  <si>
    <t>2025-06-16 00:10:25</t>
  </si>
  <si>
    <t>1. Couldn't create 2nd position due to position limit : 76 / 192</t>
  </si>
  <si>
    <t>2. Max position amount need to cap at 40, but used 80 -&gt; more 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</si>
</sst>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  <font>
      <b/>
      <sz val="14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Fill="1"/>
    <xf numFmtId="0" fontId="4" fillId="0" borderId="1" xfId="0" applyFont="1" applyFill="1" applyBorder="1"/>
    <xf numFmtId="0" fontId="4" fillId="0" borderId="0" xfId="0" applyFont="1" applyFill="1" applyAlignment="1">
      <alignment horizontal="right"/>
    </xf>
    <xf numFmtId="0" fontId="5" fillId="0" borderId="0" xfId="0" applyFont="1" applyFill="1"/>
    <xf numFmtId="0" fontId="5" fillId="0" borderId="0" xfId="0" applyFont="1" applyFill="1" applyAlignment="1">
      <alignment horizontal="right"/>
    </xf>
    <xf numFmtId="22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4" fillId="0" borderId="0" xfId="0" applyFont="1" applyFill="1" applyBorder="1"/>
    <xf numFmtId="0" fontId="4" fillId="0" borderId="0" xfId="0" applyFont="1"/>
    <xf numFmtId="0" fontId="4" fillId="0" borderId="1" xfId="0" applyFont="1" applyBorder="1"/>
    <xf numFmtId="0" fontId="4" fillId="0" borderId="0" xfId="0" applyNumberFormat="1" applyFon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 applyFill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1" fillId="0" borderId="0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7" xfId="0" applyFont="1" applyFill="1" applyBorder="1"/>
    <xf numFmtId="0" fontId="1" fillId="0" borderId="12" xfId="0" applyFont="1" applyFill="1" applyBorder="1"/>
    <xf numFmtId="0" fontId="3" fillId="0" borderId="14" xfId="0" applyFont="1" applyFill="1" applyBorder="1"/>
    <xf numFmtId="0" fontId="3" fillId="0" borderId="16" xfId="0" applyFont="1" applyBorder="1"/>
    <xf numFmtId="0" fontId="3" fillId="0" borderId="7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3" fillId="0" borderId="4" xfId="0" applyFont="1" applyBorder="1"/>
    <xf numFmtId="22" fontId="0" fillId="0" borderId="0" xfId="0" applyNumberFormat="1" applyBorder="1"/>
    <xf numFmtId="0" fontId="0" fillId="0" borderId="0" xfId="0" applyFill="1" applyBorder="1"/>
    <xf numFmtId="0" fontId="1" fillId="0" borderId="0" xfId="0" applyFont="1" applyFill="1" applyBorder="1"/>
    <xf numFmtId="22" fontId="1" fillId="0" borderId="0" xfId="0" applyNumberFormat="1" applyFont="1" applyBorder="1"/>
    <xf numFmtId="0" fontId="4" fillId="2" borderId="0" xfId="0" applyFont="1" applyFill="1" applyBorder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3" fillId="0" borderId="0" xfId="0" applyFont="1" applyBorder="1"/>
    <xf numFmtId="0" fontId="4" fillId="3" borderId="0" xfId="0" applyFont="1" applyFill="1" applyBorder="1"/>
    <xf numFmtId="22" fontId="1" fillId="0" borderId="7" xfId="0" applyNumberFormat="1" applyFont="1" applyBorder="1"/>
    <xf numFmtId="0" fontId="1" fillId="0" borderId="21" xfId="0" applyFont="1" applyBorder="1"/>
    <xf numFmtId="0" fontId="0" fillId="0" borderId="22" xfId="0" applyBorder="1"/>
    <xf numFmtId="0" fontId="0" fillId="0" borderId="12" xfId="0" applyBorder="1"/>
    <xf numFmtId="0" fontId="0" fillId="0" borderId="20" xfId="0" applyBorder="1"/>
    <xf numFmtId="16" fontId="1" fillId="0" borderId="0" xfId="0" applyNumberFormat="1" applyFont="1" applyBorder="1"/>
    <xf numFmtId="0" fontId="3" fillId="0" borderId="22" xfId="0" applyFont="1" applyBorder="1"/>
    <xf numFmtId="0" fontId="7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 5)'!$E$2:$E$291</c:f>
              <c:strCache>
                <c:ptCount val="290"/>
                <c:pt idx="0">
                  <c:v>2025-06-17 10:32:15</c:v>
                </c:pt>
                <c:pt idx="1">
                  <c:v>2025-06-17 10:24:11</c:v>
                </c:pt>
                <c:pt idx="2">
                  <c:v>2025-06-17 10:22:02</c:v>
                </c:pt>
                <c:pt idx="3">
                  <c:v>2025-06-17 10:11:50</c:v>
                </c:pt>
                <c:pt idx="4">
                  <c:v>2025-06-17 10:04:46</c:v>
                </c:pt>
                <c:pt idx="5">
                  <c:v>2025-06-17 10:06:07</c:v>
                </c:pt>
                <c:pt idx="6">
                  <c:v>2025-06-17 10:00:57</c:v>
                </c:pt>
                <c:pt idx="7">
                  <c:v>2025-06-17 09:58:25</c:v>
                </c:pt>
                <c:pt idx="8">
                  <c:v>2025-06-17 09:53:33</c:v>
                </c:pt>
                <c:pt idx="9">
                  <c:v>2025-06-17 09:50:44</c:v>
                </c:pt>
                <c:pt idx="10">
                  <c:v>2025-06-17 09:54:54</c:v>
                </c:pt>
                <c:pt idx="11">
                  <c:v>2025-06-17 09:40:31</c:v>
                </c:pt>
                <c:pt idx="12">
                  <c:v>2025-06-17 09:30:19</c:v>
                </c:pt>
                <c:pt idx="13">
                  <c:v>2025-06-17 09:20:06</c:v>
                </c:pt>
                <c:pt idx="14">
                  <c:v>2025-06-17 09:12:13</c:v>
                </c:pt>
                <c:pt idx="15">
                  <c:v>2025-06-17 09:09:53</c:v>
                </c:pt>
                <c:pt idx="16">
                  <c:v>2025-06-17 08:59:03</c:v>
                </c:pt>
                <c:pt idx="17">
                  <c:v>2025-06-17 08:38:00</c:v>
                </c:pt>
                <c:pt idx="18">
                  <c:v>2025-06-17 08:27:47</c:v>
                </c:pt>
                <c:pt idx="19">
                  <c:v>2025-06-17 08:36:08</c:v>
                </c:pt>
                <c:pt idx="20">
                  <c:v>2025-06-17 08:17:35</c:v>
                </c:pt>
                <c:pt idx="21">
                  <c:v>2025-06-17 08:10:31</c:v>
                </c:pt>
                <c:pt idx="22">
                  <c:v>2025-06-17 08:12:12</c:v>
                </c:pt>
                <c:pt idx="23">
                  <c:v>2025-06-17 08:11:41</c:v>
                </c:pt>
                <c:pt idx="24">
                  <c:v>2025-06-17 08:07:22</c:v>
                </c:pt>
                <c:pt idx="25">
                  <c:v>2025-06-17 08:12:52</c:v>
                </c:pt>
                <c:pt idx="26">
                  <c:v>2025-06-17 08:00:30</c:v>
                </c:pt>
                <c:pt idx="27">
                  <c:v>2025-06-17 08:01:10</c:v>
                </c:pt>
                <c:pt idx="28">
                  <c:v>2025-06-17 07:56:31</c:v>
                </c:pt>
                <c:pt idx="29">
                  <c:v>2025-06-17 07:46:18</c:v>
                </c:pt>
                <c:pt idx="30">
                  <c:v>2025-06-17 07:44:46</c:v>
                </c:pt>
                <c:pt idx="31">
                  <c:v>2025-06-17 07:44:06</c:v>
                </c:pt>
                <c:pt idx="32">
                  <c:v>2025-06-17 07:42:35</c:v>
                </c:pt>
                <c:pt idx="33">
                  <c:v>2025-06-17 07:36:05</c:v>
                </c:pt>
                <c:pt idx="34">
                  <c:v>2025-06-17 07:25:53</c:v>
                </c:pt>
                <c:pt idx="35">
                  <c:v>2025-06-17 07:22:20</c:v>
                </c:pt>
                <c:pt idx="36">
                  <c:v>2025-06-17 07:21:30</c:v>
                </c:pt>
                <c:pt idx="37">
                  <c:v>2025-06-17 07:20:09</c:v>
                </c:pt>
                <c:pt idx="38">
                  <c:v>2025-06-17 07:22:00</c:v>
                </c:pt>
                <c:pt idx="39">
                  <c:v>2025-06-17 07:15:40</c:v>
                </c:pt>
                <c:pt idx="40">
                  <c:v>2025-06-17 07:05:27</c:v>
                </c:pt>
                <c:pt idx="41">
                  <c:v>2025-06-17 07:10:16</c:v>
                </c:pt>
                <c:pt idx="42">
                  <c:v>2025-06-17 07:09:26</c:v>
                </c:pt>
                <c:pt idx="43">
                  <c:v>2025-06-17 06:46:35</c:v>
                </c:pt>
                <c:pt idx="44">
                  <c:v>2025-06-17 06:43:46</c:v>
                </c:pt>
                <c:pt idx="45">
                  <c:v>2025-06-17 06:33:34</c:v>
                </c:pt>
                <c:pt idx="46">
                  <c:v>2025-06-17 06:23:21</c:v>
                </c:pt>
                <c:pt idx="47">
                  <c:v>2025-06-17 06:13:08</c:v>
                </c:pt>
                <c:pt idx="48">
                  <c:v>2025-06-17 06:02:56</c:v>
                </c:pt>
                <c:pt idx="49">
                  <c:v>2025-06-17 05:52:10</c:v>
                </c:pt>
                <c:pt idx="50">
                  <c:v>2025-06-17 05:54:49</c:v>
                </c:pt>
                <c:pt idx="51">
                  <c:v>2025-06-17 05:41:57</c:v>
                </c:pt>
                <c:pt idx="52">
                  <c:v>2025-06-17 05:44:47</c:v>
                </c:pt>
                <c:pt idx="53">
                  <c:v>2025-06-17 05:46:27</c:v>
                </c:pt>
                <c:pt idx="54">
                  <c:v>2025-06-17 05:36:15</c:v>
                </c:pt>
                <c:pt idx="55">
                  <c:v>2025-06-17 05:31:45</c:v>
                </c:pt>
                <c:pt idx="56">
                  <c:v>2025-06-17 05:30:43</c:v>
                </c:pt>
                <c:pt idx="57">
                  <c:v>2025-06-17 05:26:22</c:v>
                </c:pt>
                <c:pt idx="58">
                  <c:v>2025-06-17 05:25:01</c:v>
                </c:pt>
                <c:pt idx="59">
                  <c:v>2025-06-17 05:21:33</c:v>
                </c:pt>
                <c:pt idx="60">
                  <c:v>2025-06-17 05:11:20</c:v>
                </c:pt>
                <c:pt idx="61">
                  <c:v>2025-06-17 05:18:40</c:v>
                </c:pt>
                <c:pt idx="62">
                  <c:v>2025-06-17 04:49:45</c:v>
                </c:pt>
                <c:pt idx="63">
                  <c:v>2025-06-17 04:39:32</c:v>
                </c:pt>
                <c:pt idx="64">
                  <c:v>2025-06-17 04:42:01</c:v>
                </c:pt>
                <c:pt idx="65">
                  <c:v>2025-06-17 04:31:39</c:v>
                </c:pt>
                <c:pt idx="66">
                  <c:v>2025-06-17 04:37:10</c:v>
                </c:pt>
                <c:pt idx="67">
                  <c:v>2025-06-17 04:29:20</c:v>
                </c:pt>
                <c:pt idx="68">
                  <c:v>2025-06-17 04:21:46</c:v>
                </c:pt>
                <c:pt idx="69">
                  <c:v>2025-06-17 04:19:07</c:v>
                </c:pt>
                <c:pt idx="70">
                  <c:v>2025-06-17 04:08:54</c:v>
                </c:pt>
                <c:pt idx="71">
                  <c:v>2025-06-17 04:11:54</c:v>
                </c:pt>
                <c:pt idx="72">
                  <c:v>2025-06-17 04:02:01</c:v>
                </c:pt>
                <c:pt idx="73">
                  <c:v>2025-06-17 04:00:51</c:v>
                </c:pt>
                <c:pt idx="74">
                  <c:v>2025-06-17 03:58:42</c:v>
                </c:pt>
                <c:pt idx="75">
                  <c:v>2025-06-17 03:50:06</c:v>
                </c:pt>
                <c:pt idx="76">
                  <c:v>2025-06-17 03:47:58</c:v>
                </c:pt>
                <c:pt idx="77">
                  <c:v>2025-06-17 03:45:05</c:v>
                </c:pt>
                <c:pt idx="78">
                  <c:v>2025-06-17 03:39:54</c:v>
                </c:pt>
                <c:pt idx="79">
                  <c:v>2025-06-17 03:37:45</c:v>
                </c:pt>
                <c:pt idx="80">
                  <c:v>2025-06-17 03:27:32</c:v>
                </c:pt>
                <c:pt idx="81">
                  <c:v>2025-06-17 03:29:52</c:v>
                </c:pt>
                <c:pt idx="82">
                  <c:v>2025-06-17 03:17:20</c:v>
                </c:pt>
                <c:pt idx="83">
                  <c:v>2025-06-17 03:09:26</c:v>
                </c:pt>
                <c:pt idx="84">
                  <c:v>2025-06-17 03:07:07</c:v>
                </c:pt>
                <c:pt idx="85">
                  <c:v>2025-06-17 03:01:24</c:v>
                </c:pt>
                <c:pt idx="86">
                  <c:v>2025-06-17 02:56:55</c:v>
                </c:pt>
                <c:pt idx="87">
                  <c:v>2025-06-17 02:46:11</c:v>
                </c:pt>
                <c:pt idx="88">
                  <c:v>2025-06-17 02:25:07</c:v>
                </c:pt>
                <c:pt idx="89">
                  <c:v>2025-06-17 02:18:14</c:v>
                </c:pt>
                <c:pt idx="90">
                  <c:v>2025-06-17 02:14:54</c:v>
                </c:pt>
                <c:pt idx="91">
                  <c:v>2025-06-17 02:04:49</c:v>
                </c:pt>
                <c:pt idx="92">
                  <c:v>2025-06-17 01:54:29</c:v>
                </c:pt>
                <c:pt idx="93">
                  <c:v>2025-06-17 01:32:54</c:v>
                </c:pt>
                <c:pt idx="94">
                  <c:v>2025-06-17 01:22:41</c:v>
                </c:pt>
                <c:pt idx="95">
                  <c:v>2025-06-17 01:24:50</c:v>
                </c:pt>
                <c:pt idx="96">
                  <c:v>2025-06-17 01:12:28</c:v>
                </c:pt>
                <c:pt idx="97">
                  <c:v>2025-06-17 01:02:16</c:v>
                </c:pt>
                <c:pt idx="98">
                  <c:v>2025-06-17 00:52:03</c:v>
                </c:pt>
                <c:pt idx="99">
                  <c:v>2025-06-17 00:54:32</c:v>
                </c:pt>
                <c:pt idx="100">
                  <c:v>2025-06-17 00:44:30</c:v>
                </c:pt>
                <c:pt idx="101">
                  <c:v>2025-06-17 00:41:51</c:v>
                </c:pt>
                <c:pt idx="102">
                  <c:v>2025-06-17 00:31:06</c:v>
                </c:pt>
                <c:pt idx="103">
                  <c:v>2025-06-17 00:23:42</c:v>
                </c:pt>
                <c:pt idx="104">
                  <c:v>2025-06-17 00:20:53</c:v>
                </c:pt>
                <c:pt idx="105">
                  <c:v>2025-06-17 00:10:40</c:v>
                </c:pt>
                <c:pt idx="106">
                  <c:v>2025-06-17 00:00:28</c:v>
                </c:pt>
                <c:pt idx="107">
                  <c:v>2025-06-16 23:43:05</c:v>
                </c:pt>
                <c:pt idx="108">
                  <c:v>2025-06-16 23:51:06</c:v>
                </c:pt>
                <c:pt idx="109">
                  <c:v>2025-06-16 23:45:14</c:v>
                </c:pt>
                <c:pt idx="110">
                  <c:v>2025-06-16 23:32:52</c:v>
                </c:pt>
                <c:pt idx="111">
                  <c:v>2025-06-16 23:22:07</c:v>
                </c:pt>
                <c:pt idx="112">
                  <c:v>2025-06-16 23:24:16</c:v>
                </c:pt>
                <c:pt idx="113">
                  <c:v>2025-06-16 23:11:55</c:v>
                </c:pt>
                <c:pt idx="114">
                  <c:v>2025-06-16 23:01:42</c:v>
                </c:pt>
                <c:pt idx="115">
                  <c:v>2025-06-16 22:53:49</c:v>
                </c:pt>
                <c:pt idx="116">
                  <c:v>2025-06-16 22:51:30</c:v>
                </c:pt>
                <c:pt idx="117">
                  <c:v>2025-06-16 22:41:17</c:v>
                </c:pt>
                <c:pt idx="118">
                  <c:v>2025-06-16 22:31:05</c:v>
                </c:pt>
                <c:pt idx="119">
                  <c:v>2025-06-16 22:39:35</c:v>
                </c:pt>
                <c:pt idx="120">
                  <c:v>2025-06-16 22:33:23</c:v>
                </c:pt>
                <c:pt idx="121">
                  <c:v>2025-06-16 22:20:18</c:v>
                </c:pt>
                <c:pt idx="122">
                  <c:v>2025-06-16 22:22:27</c:v>
                </c:pt>
                <c:pt idx="123">
                  <c:v>2025-06-16 22:10:06</c:v>
                </c:pt>
                <c:pt idx="124">
                  <c:v>2025-06-16 21:59:53</c:v>
                </c:pt>
                <c:pt idx="125">
                  <c:v>2025-06-16 21:51:59</c:v>
                </c:pt>
                <c:pt idx="126">
                  <c:v>2025-06-16 21:49:40</c:v>
                </c:pt>
                <c:pt idx="127">
                  <c:v>2025-06-16 21:39:27</c:v>
                </c:pt>
                <c:pt idx="128">
                  <c:v>2025-06-16 21:31:24</c:v>
                </c:pt>
                <c:pt idx="129">
                  <c:v>2025-06-16 21:29:15</c:v>
                </c:pt>
                <c:pt idx="130">
                  <c:v>2025-06-16 21:32:54</c:v>
                </c:pt>
                <c:pt idx="131">
                  <c:v>2025-06-16 21:21:49</c:v>
                </c:pt>
                <c:pt idx="132">
                  <c:v>2025-06-16 21:18:29</c:v>
                </c:pt>
                <c:pt idx="133">
                  <c:v>2025-06-16 21:08:17</c:v>
                </c:pt>
                <c:pt idx="134">
                  <c:v>2025-06-16 21:02:44</c:v>
                </c:pt>
                <c:pt idx="135">
                  <c:v>2025-06-16 21:00:13</c:v>
                </c:pt>
                <c:pt idx="136">
                  <c:v>2025-06-16 21:03:14</c:v>
                </c:pt>
                <c:pt idx="137">
                  <c:v>2025-06-16 20:58:04</c:v>
                </c:pt>
                <c:pt idx="138">
                  <c:v>2025-06-16 21:00:53</c:v>
                </c:pt>
                <c:pt idx="139">
                  <c:v>2025-06-16 20:47:51</c:v>
                </c:pt>
                <c:pt idx="140">
                  <c:v>2025-06-16 20:50:31</c:v>
                </c:pt>
                <c:pt idx="141">
                  <c:v>2025-06-16 20:37:39</c:v>
                </c:pt>
                <c:pt idx="142">
                  <c:v>2025-06-16 20:35:47</c:v>
                </c:pt>
                <c:pt idx="143">
                  <c:v>2025-06-16 20:33:56</c:v>
                </c:pt>
                <c:pt idx="144">
                  <c:v>2025-06-16 20:33:26</c:v>
                </c:pt>
                <c:pt idx="145">
                  <c:v>2025-06-16 20:27:27</c:v>
                </c:pt>
                <c:pt idx="146">
                  <c:v>2025-06-16 20:34:17</c:v>
                </c:pt>
                <c:pt idx="147">
                  <c:v>2025-06-16 19:56:14</c:v>
                </c:pt>
                <c:pt idx="148">
                  <c:v>2025-06-16 19:48:21</c:v>
                </c:pt>
                <c:pt idx="149">
                  <c:v>2025-06-16 19:46:02</c:v>
                </c:pt>
                <c:pt idx="150">
                  <c:v>2025-06-16 19:35:49</c:v>
                </c:pt>
                <c:pt idx="151">
                  <c:v>2025-06-16 19:25:37</c:v>
                </c:pt>
                <c:pt idx="152">
                  <c:v>2025-06-16 19:14:48</c:v>
                </c:pt>
                <c:pt idx="153">
                  <c:v>2025-06-16 19:04:35</c:v>
                </c:pt>
                <c:pt idx="154">
                  <c:v>2025-06-16 19:09:45</c:v>
                </c:pt>
                <c:pt idx="155">
                  <c:v>2025-06-16 18:54:22</c:v>
                </c:pt>
                <c:pt idx="156">
                  <c:v>2025-06-16 18:46:19</c:v>
                </c:pt>
                <c:pt idx="157">
                  <c:v>2025-06-16 18:44:10</c:v>
                </c:pt>
                <c:pt idx="158">
                  <c:v>2025-06-16 18:33:57</c:v>
                </c:pt>
                <c:pt idx="159">
                  <c:v>2025-06-16 18:29:14</c:v>
                </c:pt>
                <c:pt idx="160">
                  <c:v>2025-06-16 18:29:55</c:v>
                </c:pt>
                <c:pt idx="161">
                  <c:v>2025-06-16 18:27:14</c:v>
                </c:pt>
                <c:pt idx="162">
                  <c:v>2025-06-16 18:26:03</c:v>
                </c:pt>
                <c:pt idx="163">
                  <c:v>2025-06-16 18:23:45</c:v>
                </c:pt>
                <c:pt idx="164">
                  <c:v>2025-06-16 18:12:53</c:v>
                </c:pt>
                <c:pt idx="165">
                  <c:v>2025-06-16 18:02:40</c:v>
                </c:pt>
                <c:pt idx="166">
                  <c:v>2025-06-16 18:11:51</c:v>
                </c:pt>
                <c:pt idx="167">
                  <c:v>2025-06-16 18:01:39</c:v>
                </c:pt>
                <c:pt idx="168">
                  <c:v>2025-06-16 17:52:28</c:v>
                </c:pt>
                <c:pt idx="169">
                  <c:v>2025-06-16 17:56:08</c:v>
                </c:pt>
                <c:pt idx="170">
                  <c:v>2025-06-16 17:54:57</c:v>
                </c:pt>
                <c:pt idx="171">
                  <c:v>2025-06-16 17:44:35</c:v>
                </c:pt>
                <c:pt idx="172">
                  <c:v>2025-06-16 17:42:16</c:v>
                </c:pt>
                <c:pt idx="173">
                  <c:v>2025-06-16 17:32:04</c:v>
                </c:pt>
                <c:pt idx="174">
                  <c:v>2025-06-16 17:21:51</c:v>
                </c:pt>
                <c:pt idx="175">
                  <c:v>2025-06-16 17:11:01</c:v>
                </c:pt>
                <c:pt idx="176">
                  <c:v>2025-06-16 17:02:58</c:v>
                </c:pt>
                <c:pt idx="177">
                  <c:v>2025-06-16 17:00:49</c:v>
                </c:pt>
                <c:pt idx="178">
                  <c:v>2025-06-16 17:05:19</c:v>
                </c:pt>
                <c:pt idx="179">
                  <c:v>2025-06-16 16:50:37</c:v>
                </c:pt>
                <c:pt idx="180">
                  <c:v>2025-06-16 16:40:24</c:v>
                </c:pt>
                <c:pt idx="181">
                  <c:v>2025-06-16 16:42:43</c:v>
                </c:pt>
                <c:pt idx="182">
                  <c:v>2025-06-16 16:34:31</c:v>
                </c:pt>
                <c:pt idx="183">
                  <c:v>2025-06-16 16:30:12</c:v>
                </c:pt>
                <c:pt idx="184">
                  <c:v>2025-06-16 16:19:59</c:v>
                </c:pt>
                <c:pt idx="185">
                  <c:v>2025-06-16 16:09:11</c:v>
                </c:pt>
                <c:pt idx="186">
                  <c:v>2025-06-16 16:02:38</c:v>
                </c:pt>
                <c:pt idx="187">
                  <c:v>2025-06-16 15:58:58</c:v>
                </c:pt>
                <c:pt idx="188">
                  <c:v>2025-06-16 15:48:46</c:v>
                </c:pt>
                <c:pt idx="189">
                  <c:v>2025-06-16 15:38:33</c:v>
                </c:pt>
                <c:pt idx="190">
                  <c:v>2025-06-16 15:46:34</c:v>
                </c:pt>
                <c:pt idx="191">
                  <c:v>2025-06-16 15:45:54</c:v>
                </c:pt>
                <c:pt idx="192">
                  <c:v>2025-06-16 15:47:44</c:v>
                </c:pt>
                <c:pt idx="193">
                  <c:v>2025-06-16 15:28:21</c:v>
                </c:pt>
                <c:pt idx="194">
                  <c:v>2025-06-16 15:30:30</c:v>
                </c:pt>
                <c:pt idx="195">
                  <c:v>2025-06-16 15:27:09</c:v>
                </c:pt>
                <c:pt idx="196">
                  <c:v>2025-06-16 15:18:09</c:v>
                </c:pt>
                <c:pt idx="197">
                  <c:v>2025-06-16 15:10:11</c:v>
                </c:pt>
                <c:pt idx="198">
                  <c:v>2025-06-16 15:07:22</c:v>
                </c:pt>
                <c:pt idx="199">
                  <c:v>2025-06-16 14:57:10</c:v>
                </c:pt>
                <c:pt idx="200">
                  <c:v>2025-06-16 14:46:58</c:v>
                </c:pt>
                <c:pt idx="201">
                  <c:v>2025-06-16 14:38:54</c:v>
                </c:pt>
                <c:pt idx="202">
                  <c:v>2025-06-16 14:36:45</c:v>
                </c:pt>
                <c:pt idx="203">
                  <c:v>2025-06-16 14:26:33</c:v>
                </c:pt>
                <c:pt idx="204">
                  <c:v>2025-06-16 14:16:20</c:v>
                </c:pt>
                <c:pt idx="205">
                  <c:v>2025-06-16 14:23:20</c:v>
                </c:pt>
                <c:pt idx="206">
                  <c:v>2025-06-16 14:05:35</c:v>
                </c:pt>
                <c:pt idx="207">
                  <c:v>2025-06-16 13:55:21</c:v>
                </c:pt>
                <c:pt idx="208">
                  <c:v>2025-06-16 13:45:08</c:v>
                </c:pt>
                <c:pt idx="209">
                  <c:v>2025-06-16 13:37:05</c:v>
                </c:pt>
                <c:pt idx="210">
                  <c:v>2025-06-16 13:34:56</c:v>
                </c:pt>
                <c:pt idx="211">
                  <c:v>2025-06-16 13:24:43</c:v>
                </c:pt>
                <c:pt idx="212">
                  <c:v>2025-06-16 13:31:13</c:v>
                </c:pt>
                <c:pt idx="213">
                  <c:v>2025-06-16 13:27:52</c:v>
                </c:pt>
                <c:pt idx="214">
                  <c:v>2025-06-16 13:14:30</c:v>
                </c:pt>
                <c:pt idx="215">
                  <c:v>2025-06-16 13:03:44</c:v>
                </c:pt>
                <c:pt idx="216">
                  <c:v>2025-06-16 12:53:32</c:v>
                </c:pt>
                <c:pt idx="217">
                  <c:v>2025-06-16 12:43:19</c:v>
                </c:pt>
                <c:pt idx="218">
                  <c:v>2025-06-16 12:33:06</c:v>
                </c:pt>
                <c:pt idx="219">
                  <c:v>2025-06-16 12:22:53</c:v>
                </c:pt>
                <c:pt idx="220">
                  <c:v>2025-06-16 12:12:41</c:v>
                </c:pt>
                <c:pt idx="221">
                  <c:v>2025-06-16 12:01:54</c:v>
                </c:pt>
                <c:pt idx="222">
                  <c:v>2025-06-16 11:51:41</c:v>
                </c:pt>
                <c:pt idx="223">
                  <c:v>2025-06-16 11:41:28</c:v>
                </c:pt>
                <c:pt idx="224">
                  <c:v>2025-06-16 11:31:16</c:v>
                </c:pt>
                <c:pt idx="225">
                  <c:v>2025-06-16 11:21:03</c:v>
                </c:pt>
                <c:pt idx="226">
                  <c:v>2025-06-16 11:10:51</c:v>
                </c:pt>
                <c:pt idx="227">
                  <c:v>2025-06-16 11:00:05</c:v>
                </c:pt>
                <c:pt idx="228">
                  <c:v>2025-06-16 10:49:58</c:v>
                </c:pt>
                <c:pt idx="229">
                  <c:v>2025-06-16 10:39:45</c:v>
                </c:pt>
                <c:pt idx="230">
                  <c:v>2025-06-16 10:29:33</c:v>
                </c:pt>
                <c:pt idx="231">
                  <c:v>2025-06-16 10:19:20</c:v>
                </c:pt>
                <c:pt idx="232">
                  <c:v>2025-06-16 10:09:07</c:v>
                </c:pt>
                <c:pt idx="233">
                  <c:v>2025-06-16 09:58:22</c:v>
                </c:pt>
                <c:pt idx="234">
                  <c:v>2025-06-16 09:48:09</c:v>
                </c:pt>
                <c:pt idx="235">
                  <c:v>2025-06-16 09:37:57</c:v>
                </c:pt>
                <c:pt idx="236">
                  <c:v>2025-06-16 09:27:44</c:v>
                </c:pt>
                <c:pt idx="237">
                  <c:v>2025-06-16 09:17:31</c:v>
                </c:pt>
                <c:pt idx="238">
                  <c:v>2025-06-16 09:07:18</c:v>
                </c:pt>
                <c:pt idx="239">
                  <c:v>2025-06-16 08:56:31</c:v>
                </c:pt>
                <c:pt idx="240">
                  <c:v>2025-06-16 08:46:19</c:v>
                </c:pt>
                <c:pt idx="241">
                  <c:v>2025-06-16 08:36:05</c:v>
                </c:pt>
                <c:pt idx="242">
                  <c:v>2025-06-16 08:25:53</c:v>
                </c:pt>
                <c:pt idx="243">
                  <c:v>2025-06-16 08:15:40</c:v>
                </c:pt>
                <c:pt idx="244">
                  <c:v>2025-06-16 08:05:27</c:v>
                </c:pt>
                <c:pt idx="245">
                  <c:v>2025-06-16 07:51:03</c:v>
                </c:pt>
                <c:pt idx="246">
                  <c:v>2025-06-16 07:40:50</c:v>
                </c:pt>
                <c:pt idx="247">
                  <c:v>2025-06-16 07:30:38</c:v>
                </c:pt>
                <c:pt idx="248">
                  <c:v>2025-06-16 07:20:25</c:v>
                </c:pt>
                <c:pt idx="249">
                  <c:v>2025-06-16 07:10:13</c:v>
                </c:pt>
                <c:pt idx="250">
                  <c:v>2025-06-16 07:00:00</c:v>
                </c:pt>
                <c:pt idx="251">
                  <c:v>2025-06-16 06:44:24</c:v>
                </c:pt>
                <c:pt idx="252">
                  <c:v>2025-06-16 06:21:20</c:v>
                </c:pt>
                <c:pt idx="253">
                  <c:v>2025-06-16 06:11:08</c:v>
                </c:pt>
                <c:pt idx="254">
                  <c:v>2025-06-16 06:00:55</c:v>
                </c:pt>
                <c:pt idx="255">
                  <c:v>2025-06-16 05:50:48</c:v>
                </c:pt>
                <c:pt idx="256">
                  <c:v>2025-06-16 05:40:07</c:v>
                </c:pt>
                <c:pt idx="257">
                  <c:v>2025-06-16 05:29:54</c:v>
                </c:pt>
                <c:pt idx="258">
                  <c:v>2025-06-16 05:19:42</c:v>
                </c:pt>
                <c:pt idx="259">
                  <c:v>2025-06-16 05:09:29</c:v>
                </c:pt>
                <c:pt idx="260">
                  <c:v>2025-06-16 04:59:16</c:v>
                </c:pt>
                <c:pt idx="261">
                  <c:v>2025-06-16 04:49:03</c:v>
                </c:pt>
                <c:pt idx="262">
                  <c:v>2025-06-16 04:38:17</c:v>
                </c:pt>
                <c:pt idx="263">
                  <c:v>2025-06-16 04:28:05</c:v>
                </c:pt>
                <c:pt idx="264">
                  <c:v>2025-06-16 04:17:52</c:v>
                </c:pt>
                <c:pt idx="265">
                  <c:v>2025-06-16 04:07:39</c:v>
                </c:pt>
                <c:pt idx="266">
                  <c:v>2025-06-16 03:57:25</c:v>
                </c:pt>
                <c:pt idx="267">
                  <c:v>2025-06-16 03:47:13</c:v>
                </c:pt>
                <c:pt idx="268">
                  <c:v>2025-06-16 03:36:27</c:v>
                </c:pt>
                <c:pt idx="269">
                  <c:v>2025-06-16 03:26:14</c:v>
                </c:pt>
                <c:pt idx="270">
                  <c:v>2025-06-16 03:16:01</c:v>
                </c:pt>
                <c:pt idx="271">
                  <c:v>2025-06-16 03:05:49</c:v>
                </c:pt>
                <c:pt idx="272">
                  <c:v>2025-06-16 02:55:36</c:v>
                </c:pt>
                <c:pt idx="273">
                  <c:v>2025-06-16 02:45:24</c:v>
                </c:pt>
                <c:pt idx="274">
                  <c:v>2025-06-16 02:34:35</c:v>
                </c:pt>
                <c:pt idx="275">
                  <c:v>2025-06-16 02:24:22</c:v>
                </c:pt>
                <c:pt idx="276">
                  <c:v>2025-06-16 02:14:10</c:v>
                </c:pt>
                <c:pt idx="277">
                  <c:v>2025-06-16 02:03:57</c:v>
                </c:pt>
                <c:pt idx="278">
                  <c:v>2025-06-16 01:53:45</c:v>
                </c:pt>
                <c:pt idx="279">
                  <c:v>2025-06-16 01:43:32</c:v>
                </c:pt>
                <c:pt idx="280">
                  <c:v>2025-06-16 01:32:47</c:v>
                </c:pt>
                <c:pt idx="281">
                  <c:v>2025-06-16 01:22:34</c:v>
                </c:pt>
                <c:pt idx="282">
                  <c:v>2025-06-16 01:12:22</c:v>
                </c:pt>
                <c:pt idx="283">
                  <c:v>2025-06-16 01:02:09</c:v>
                </c:pt>
                <c:pt idx="284">
                  <c:v>2025-06-16 00:51:57</c:v>
                </c:pt>
                <c:pt idx="285">
                  <c:v>2025-06-16 00:41:44</c:v>
                </c:pt>
                <c:pt idx="286">
                  <c:v>2025-06-16 00:31:00</c:v>
                </c:pt>
                <c:pt idx="287">
                  <c:v>2025-06-16 00:20:47</c:v>
                </c:pt>
                <c:pt idx="288">
                  <c:v>2025-06-16 00:10:35</c:v>
                </c:pt>
                <c:pt idx="289">
                  <c:v>2025-06-16 00:00:22</c:v>
                </c:pt>
              </c:strCache>
            </c:strRef>
          </c:cat>
          <c:val>
            <c:numRef>
              <c:f>'Test21-MAMA(Moz 5)'!$N$2:$N$291</c:f>
              <c:numCache>
                <c:formatCode>General</c:formatCode>
                <c:ptCount val="290"/>
                <c:pt idx="0">
                  <c:v>43741.58</c:v>
                </c:pt>
                <c:pt idx="1">
                  <c:v>43736.98</c:v>
                </c:pt>
                <c:pt idx="2">
                  <c:v>43746.98</c:v>
                </c:pt>
                <c:pt idx="3">
                  <c:v>43751.98</c:v>
                </c:pt>
                <c:pt idx="4">
                  <c:v>43747.380000000005</c:v>
                </c:pt>
                <c:pt idx="5">
                  <c:v>43738.280000000006</c:v>
                </c:pt>
                <c:pt idx="6">
                  <c:v>43719.880000000005</c:v>
                </c:pt>
                <c:pt idx="7">
                  <c:v>43715.33</c:v>
                </c:pt>
                <c:pt idx="8">
                  <c:v>43678.53</c:v>
                </c:pt>
                <c:pt idx="9">
                  <c:v>43688.53</c:v>
                </c:pt>
                <c:pt idx="10">
                  <c:v>43693.53</c:v>
                </c:pt>
                <c:pt idx="11">
                  <c:v>43713.53</c:v>
                </c:pt>
                <c:pt idx="12">
                  <c:v>43708.93</c:v>
                </c:pt>
                <c:pt idx="13">
                  <c:v>43704.33</c:v>
                </c:pt>
                <c:pt idx="14">
                  <c:v>43699.73</c:v>
                </c:pt>
                <c:pt idx="15">
                  <c:v>43690.530000000006</c:v>
                </c:pt>
                <c:pt idx="16">
                  <c:v>43685.930000000008</c:v>
                </c:pt>
                <c:pt idx="17">
                  <c:v>43681.330000000009</c:v>
                </c:pt>
                <c:pt idx="18">
                  <c:v>43676.73000000001</c:v>
                </c:pt>
                <c:pt idx="19">
                  <c:v>43681.73000000001</c:v>
                </c:pt>
                <c:pt idx="20">
                  <c:v>43691.73000000001</c:v>
                </c:pt>
                <c:pt idx="21">
                  <c:v>43687.130000000012</c:v>
                </c:pt>
                <c:pt idx="22">
                  <c:v>43697.130000000012</c:v>
                </c:pt>
                <c:pt idx="23">
                  <c:v>43737.130000000012</c:v>
                </c:pt>
                <c:pt idx="24">
                  <c:v>43757.130000000012</c:v>
                </c:pt>
                <c:pt idx="25">
                  <c:v>43762.130000000012</c:v>
                </c:pt>
                <c:pt idx="26">
                  <c:v>43842.130000000012</c:v>
                </c:pt>
                <c:pt idx="27">
                  <c:v>43852.130000000012</c:v>
                </c:pt>
                <c:pt idx="28">
                  <c:v>43833.73000000001</c:v>
                </c:pt>
                <c:pt idx="29">
                  <c:v>43838.73000000001</c:v>
                </c:pt>
                <c:pt idx="30">
                  <c:v>43834.130000000012</c:v>
                </c:pt>
                <c:pt idx="31">
                  <c:v>43797.330000000009</c:v>
                </c:pt>
                <c:pt idx="32">
                  <c:v>43778.930000000008</c:v>
                </c:pt>
                <c:pt idx="33">
                  <c:v>43769.73000000001</c:v>
                </c:pt>
                <c:pt idx="34">
                  <c:v>43774.73000000001</c:v>
                </c:pt>
                <c:pt idx="35">
                  <c:v>43770.130000000012</c:v>
                </c:pt>
                <c:pt idx="36">
                  <c:v>43850.130000000012</c:v>
                </c:pt>
                <c:pt idx="37">
                  <c:v>43870.130000000012</c:v>
                </c:pt>
                <c:pt idx="38">
                  <c:v>43880.130000000012</c:v>
                </c:pt>
                <c:pt idx="39">
                  <c:v>43920.130000000012</c:v>
                </c:pt>
                <c:pt idx="40">
                  <c:v>43925.130000000012</c:v>
                </c:pt>
                <c:pt idx="41">
                  <c:v>43930.130000000012</c:v>
                </c:pt>
                <c:pt idx="42">
                  <c:v>43911.73000000001</c:v>
                </c:pt>
                <c:pt idx="43">
                  <c:v>43921.73000000001</c:v>
                </c:pt>
                <c:pt idx="44">
                  <c:v>43912.73000000001</c:v>
                </c:pt>
                <c:pt idx="45">
                  <c:v>43908.23000000001</c:v>
                </c:pt>
                <c:pt idx="46">
                  <c:v>43913.23000000001</c:v>
                </c:pt>
                <c:pt idx="47">
                  <c:v>43918.23000000001</c:v>
                </c:pt>
                <c:pt idx="48">
                  <c:v>43913.630000000012</c:v>
                </c:pt>
                <c:pt idx="49">
                  <c:v>43918.630000000012</c:v>
                </c:pt>
                <c:pt idx="50">
                  <c:v>43923.630000000012</c:v>
                </c:pt>
                <c:pt idx="51">
                  <c:v>43933.630000000012</c:v>
                </c:pt>
                <c:pt idx="52">
                  <c:v>43938.630000000012</c:v>
                </c:pt>
                <c:pt idx="53">
                  <c:v>43948.630000000012</c:v>
                </c:pt>
                <c:pt idx="54">
                  <c:v>43968.630000000012</c:v>
                </c:pt>
                <c:pt idx="55">
                  <c:v>43959.430000000015</c:v>
                </c:pt>
                <c:pt idx="56">
                  <c:v>43954.830000000016</c:v>
                </c:pt>
                <c:pt idx="57">
                  <c:v>43918.030000000013</c:v>
                </c:pt>
                <c:pt idx="58">
                  <c:v>43899.630000000012</c:v>
                </c:pt>
                <c:pt idx="59">
                  <c:v>43909.630000000012</c:v>
                </c:pt>
                <c:pt idx="60">
                  <c:v>43914.630000000012</c:v>
                </c:pt>
                <c:pt idx="61">
                  <c:v>43910.030000000013</c:v>
                </c:pt>
                <c:pt idx="62">
                  <c:v>43900.830000000016</c:v>
                </c:pt>
                <c:pt idx="63">
                  <c:v>43896.230000000018</c:v>
                </c:pt>
                <c:pt idx="64">
                  <c:v>43901.230000000018</c:v>
                </c:pt>
                <c:pt idx="65">
                  <c:v>43911.230000000018</c:v>
                </c:pt>
                <c:pt idx="66">
                  <c:v>43921.230000000018</c:v>
                </c:pt>
                <c:pt idx="67">
                  <c:v>43902.830000000016</c:v>
                </c:pt>
                <c:pt idx="68">
                  <c:v>43907.830000000016</c:v>
                </c:pt>
                <c:pt idx="69">
                  <c:v>43917.830000000016</c:v>
                </c:pt>
                <c:pt idx="70">
                  <c:v>43922.830000000016</c:v>
                </c:pt>
                <c:pt idx="71">
                  <c:v>43918.230000000018</c:v>
                </c:pt>
                <c:pt idx="72">
                  <c:v>43909.030000000021</c:v>
                </c:pt>
                <c:pt idx="73">
                  <c:v>43890.630000000019</c:v>
                </c:pt>
                <c:pt idx="74">
                  <c:v>43881.430000000022</c:v>
                </c:pt>
                <c:pt idx="75">
                  <c:v>43876.830000000024</c:v>
                </c:pt>
                <c:pt idx="76">
                  <c:v>43886.830000000024</c:v>
                </c:pt>
                <c:pt idx="77">
                  <c:v>43891.830000000024</c:v>
                </c:pt>
                <c:pt idx="78">
                  <c:v>43911.830000000024</c:v>
                </c:pt>
                <c:pt idx="79">
                  <c:v>43921.830000000024</c:v>
                </c:pt>
                <c:pt idx="80">
                  <c:v>43926.830000000024</c:v>
                </c:pt>
                <c:pt idx="81">
                  <c:v>43931.830000000024</c:v>
                </c:pt>
                <c:pt idx="82">
                  <c:v>43922.630000000026</c:v>
                </c:pt>
                <c:pt idx="83">
                  <c:v>43922.630000000026</c:v>
                </c:pt>
                <c:pt idx="84">
                  <c:v>43913.430000000029</c:v>
                </c:pt>
                <c:pt idx="85">
                  <c:v>43908.830000000031</c:v>
                </c:pt>
                <c:pt idx="86">
                  <c:v>43899.630000000034</c:v>
                </c:pt>
                <c:pt idx="87">
                  <c:v>43904.630000000034</c:v>
                </c:pt>
                <c:pt idx="88">
                  <c:v>43900.030000000035</c:v>
                </c:pt>
                <c:pt idx="89">
                  <c:v>43895.430000000037</c:v>
                </c:pt>
                <c:pt idx="90">
                  <c:v>43886.23000000004</c:v>
                </c:pt>
                <c:pt idx="91">
                  <c:v>43891.23000000004</c:v>
                </c:pt>
                <c:pt idx="92">
                  <c:v>43886.630000000041</c:v>
                </c:pt>
                <c:pt idx="93">
                  <c:v>43882.030000000042</c:v>
                </c:pt>
                <c:pt idx="94">
                  <c:v>43877.430000000044</c:v>
                </c:pt>
                <c:pt idx="95">
                  <c:v>43882.430000000044</c:v>
                </c:pt>
                <c:pt idx="96">
                  <c:v>43873.230000000047</c:v>
                </c:pt>
                <c:pt idx="97">
                  <c:v>43868.630000000048</c:v>
                </c:pt>
                <c:pt idx="98">
                  <c:v>43864.03000000005</c:v>
                </c:pt>
                <c:pt idx="99">
                  <c:v>43859.430000000051</c:v>
                </c:pt>
                <c:pt idx="100">
                  <c:v>43850.230000000054</c:v>
                </c:pt>
                <c:pt idx="101">
                  <c:v>43841.030000000057</c:v>
                </c:pt>
                <c:pt idx="102">
                  <c:v>43836.430000000058</c:v>
                </c:pt>
                <c:pt idx="103">
                  <c:v>43831.83000000006</c:v>
                </c:pt>
                <c:pt idx="104">
                  <c:v>43822.630000000063</c:v>
                </c:pt>
                <c:pt idx="105">
                  <c:v>43818.030000000064</c:v>
                </c:pt>
                <c:pt idx="106">
                  <c:v>43813.430000000066</c:v>
                </c:pt>
                <c:pt idx="107">
                  <c:v>43808.830000000067</c:v>
                </c:pt>
                <c:pt idx="108">
                  <c:v>43813.830000000067</c:v>
                </c:pt>
                <c:pt idx="109">
                  <c:v>43833.830000000067</c:v>
                </c:pt>
                <c:pt idx="110">
                  <c:v>43843.830000000067</c:v>
                </c:pt>
                <c:pt idx="111">
                  <c:v>43839.230000000069</c:v>
                </c:pt>
                <c:pt idx="112">
                  <c:v>43844.230000000069</c:v>
                </c:pt>
                <c:pt idx="113">
                  <c:v>43835.030000000072</c:v>
                </c:pt>
                <c:pt idx="114">
                  <c:v>43830.430000000073</c:v>
                </c:pt>
                <c:pt idx="115">
                  <c:v>43825.830000000075</c:v>
                </c:pt>
                <c:pt idx="116">
                  <c:v>43816.630000000077</c:v>
                </c:pt>
                <c:pt idx="117">
                  <c:v>43821.630000000077</c:v>
                </c:pt>
                <c:pt idx="118">
                  <c:v>43817.030000000079</c:v>
                </c:pt>
                <c:pt idx="119">
                  <c:v>43822.030000000079</c:v>
                </c:pt>
                <c:pt idx="120">
                  <c:v>43803.630000000077</c:v>
                </c:pt>
                <c:pt idx="121">
                  <c:v>43813.630000000077</c:v>
                </c:pt>
                <c:pt idx="122">
                  <c:v>43818.630000000077</c:v>
                </c:pt>
                <c:pt idx="123">
                  <c:v>43828.630000000077</c:v>
                </c:pt>
                <c:pt idx="124">
                  <c:v>43833.630000000077</c:v>
                </c:pt>
                <c:pt idx="125">
                  <c:v>43829.030000000079</c:v>
                </c:pt>
                <c:pt idx="126">
                  <c:v>43819.830000000082</c:v>
                </c:pt>
                <c:pt idx="127">
                  <c:v>43824.830000000082</c:v>
                </c:pt>
                <c:pt idx="128">
                  <c:v>43820.230000000083</c:v>
                </c:pt>
                <c:pt idx="129">
                  <c:v>43811.030000000086</c:v>
                </c:pt>
                <c:pt idx="130">
                  <c:v>43816.030000000086</c:v>
                </c:pt>
                <c:pt idx="131">
                  <c:v>43797.630000000085</c:v>
                </c:pt>
                <c:pt idx="132">
                  <c:v>43788.430000000088</c:v>
                </c:pt>
                <c:pt idx="133">
                  <c:v>43793.430000000088</c:v>
                </c:pt>
                <c:pt idx="134">
                  <c:v>43788.830000000089</c:v>
                </c:pt>
                <c:pt idx="135">
                  <c:v>43752.030000000086</c:v>
                </c:pt>
                <c:pt idx="136">
                  <c:v>43762.030000000086</c:v>
                </c:pt>
                <c:pt idx="137">
                  <c:v>43688.430000000088</c:v>
                </c:pt>
                <c:pt idx="138">
                  <c:v>43693.430000000088</c:v>
                </c:pt>
                <c:pt idx="139">
                  <c:v>43713.430000000088</c:v>
                </c:pt>
                <c:pt idx="140">
                  <c:v>43708.830000000089</c:v>
                </c:pt>
                <c:pt idx="141">
                  <c:v>43699.630000000092</c:v>
                </c:pt>
                <c:pt idx="142">
                  <c:v>43695.030000000093</c:v>
                </c:pt>
                <c:pt idx="143">
                  <c:v>43775.030000000093</c:v>
                </c:pt>
                <c:pt idx="144">
                  <c:v>43795.030000000093</c:v>
                </c:pt>
                <c:pt idx="145">
                  <c:v>43805.030000000093</c:v>
                </c:pt>
                <c:pt idx="146">
                  <c:v>43810.030000000093</c:v>
                </c:pt>
                <c:pt idx="147">
                  <c:v>43850.030000000093</c:v>
                </c:pt>
                <c:pt idx="148">
                  <c:v>43845.430000000095</c:v>
                </c:pt>
                <c:pt idx="149">
                  <c:v>43836.230000000098</c:v>
                </c:pt>
                <c:pt idx="150">
                  <c:v>43831.630000000099</c:v>
                </c:pt>
                <c:pt idx="151">
                  <c:v>43827.030000000101</c:v>
                </c:pt>
                <c:pt idx="152">
                  <c:v>43822.430000000102</c:v>
                </c:pt>
                <c:pt idx="153">
                  <c:v>43817.830000000104</c:v>
                </c:pt>
                <c:pt idx="154">
                  <c:v>43822.830000000104</c:v>
                </c:pt>
                <c:pt idx="155">
                  <c:v>43813.630000000107</c:v>
                </c:pt>
                <c:pt idx="156">
                  <c:v>43809.030000000108</c:v>
                </c:pt>
                <c:pt idx="157">
                  <c:v>43799.830000000111</c:v>
                </c:pt>
                <c:pt idx="158">
                  <c:v>43804.830000000111</c:v>
                </c:pt>
                <c:pt idx="159">
                  <c:v>43800.230000000112</c:v>
                </c:pt>
                <c:pt idx="160">
                  <c:v>43840.230000000112</c:v>
                </c:pt>
                <c:pt idx="161">
                  <c:v>43920.230000000112</c:v>
                </c:pt>
                <c:pt idx="162">
                  <c:v>43940.230000000112</c:v>
                </c:pt>
                <c:pt idx="163">
                  <c:v>43950.230000000112</c:v>
                </c:pt>
                <c:pt idx="164">
                  <c:v>43955.230000000112</c:v>
                </c:pt>
                <c:pt idx="165">
                  <c:v>43950.630000000114</c:v>
                </c:pt>
                <c:pt idx="166">
                  <c:v>43946.030000000115</c:v>
                </c:pt>
                <c:pt idx="167">
                  <c:v>43936.830000000118</c:v>
                </c:pt>
                <c:pt idx="168">
                  <c:v>43976.830000000118</c:v>
                </c:pt>
                <c:pt idx="169">
                  <c:v>43981.830000000118</c:v>
                </c:pt>
                <c:pt idx="170">
                  <c:v>44001.830000000118</c:v>
                </c:pt>
                <c:pt idx="171">
                  <c:v>44011.830000000118</c:v>
                </c:pt>
                <c:pt idx="172">
                  <c:v>44002.630000000121</c:v>
                </c:pt>
                <c:pt idx="173">
                  <c:v>43998.030000000123</c:v>
                </c:pt>
                <c:pt idx="174">
                  <c:v>44003.030000000123</c:v>
                </c:pt>
                <c:pt idx="175">
                  <c:v>43998.430000000124</c:v>
                </c:pt>
                <c:pt idx="176">
                  <c:v>43993.830000000125</c:v>
                </c:pt>
                <c:pt idx="177">
                  <c:v>44003.830000000125</c:v>
                </c:pt>
                <c:pt idx="178">
                  <c:v>44008.830000000125</c:v>
                </c:pt>
                <c:pt idx="179">
                  <c:v>44028.830000000125</c:v>
                </c:pt>
                <c:pt idx="180">
                  <c:v>44024.230000000127</c:v>
                </c:pt>
                <c:pt idx="181">
                  <c:v>44029.230000000127</c:v>
                </c:pt>
                <c:pt idx="182">
                  <c:v>44039.230000000127</c:v>
                </c:pt>
                <c:pt idx="183">
                  <c:v>44030.03000000013</c:v>
                </c:pt>
                <c:pt idx="184">
                  <c:v>44025.430000000131</c:v>
                </c:pt>
                <c:pt idx="185">
                  <c:v>44030.430000000131</c:v>
                </c:pt>
                <c:pt idx="186">
                  <c:v>44025.830000000133</c:v>
                </c:pt>
                <c:pt idx="187">
                  <c:v>44016.630000000136</c:v>
                </c:pt>
                <c:pt idx="188">
                  <c:v>44012.030000000137</c:v>
                </c:pt>
                <c:pt idx="189">
                  <c:v>44007.430000000139</c:v>
                </c:pt>
                <c:pt idx="190">
                  <c:v>44012.430000000139</c:v>
                </c:pt>
                <c:pt idx="191">
                  <c:v>44032.430000000139</c:v>
                </c:pt>
                <c:pt idx="192">
                  <c:v>44042.430000000139</c:v>
                </c:pt>
                <c:pt idx="193">
                  <c:v>44082.430000000139</c:v>
                </c:pt>
                <c:pt idx="194">
                  <c:v>44087.430000000139</c:v>
                </c:pt>
                <c:pt idx="195">
                  <c:v>44078.230000000141</c:v>
                </c:pt>
                <c:pt idx="196">
                  <c:v>44069.030000000144</c:v>
                </c:pt>
                <c:pt idx="197">
                  <c:v>44064.430000000146</c:v>
                </c:pt>
                <c:pt idx="198">
                  <c:v>44055.230000000149</c:v>
                </c:pt>
                <c:pt idx="199">
                  <c:v>44060.230000000149</c:v>
                </c:pt>
                <c:pt idx="200">
                  <c:v>44065.230000000149</c:v>
                </c:pt>
                <c:pt idx="201">
                  <c:v>44060.63000000015</c:v>
                </c:pt>
                <c:pt idx="202">
                  <c:v>44051.430000000153</c:v>
                </c:pt>
                <c:pt idx="203">
                  <c:v>44056.430000000153</c:v>
                </c:pt>
                <c:pt idx="204">
                  <c:v>44051.830000000155</c:v>
                </c:pt>
                <c:pt idx="205">
                  <c:v>44056.830000000155</c:v>
                </c:pt>
                <c:pt idx="206">
                  <c:v>44066.830000000155</c:v>
                </c:pt>
                <c:pt idx="207">
                  <c:v>44062.230000000156</c:v>
                </c:pt>
                <c:pt idx="208">
                  <c:v>44057.630000000157</c:v>
                </c:pt>
                <c:pt idx="209">
                  <c:v>44062.630000000157</c:v>
                </c:pt>
                <c:pt idx="210">
                  <c:v>44053.43000000016</c:v>
                </c:pt>
                <c:pt idx="211">
                  <c:v>44048.830000000162</c:v>
                </c:pt>
                <c:pt idx="212">
                  <c:v>44053.830000000162</c:v>
                </c:pt>
                <c:pt idx="213">
                  <c:v>44035.43000000016</c:v>
                </c:pt>
                <c:pt idx="214">
                  <c:v>44045.43000000016</c:v>
                </c:pt>
                <c:pt idx="215">
                  <c:v>44040.830000000162</c:v>
                </c:pt>
                <c:pt idx="216">
                  <c:v>44045.830000000162</c:v>
                </c:pt>
                <c:pt idx="217">
                  <c:v>44050.830000000162</c:v>
                </c:pt>
                <c:pt idx="218">
                  <c:v>44046.230000000163</c:v>
                </c:pt>
                <c:pt idx="219">
                  <c:v>44041.630000000165</c:v>
                </c:pt>
                <c:pt idx="220">
                  <c:v>44046.630000000165</c:v>
                </c:pt>
                <c:pt idx="221">
                  <c:v>44042.030000000166</c:v>
                </c:pt>
                <c:pt idx="222">
                  <c:v>44047.030000000166</c:v>
                </c:pt>
                <c:pt idx="223">
                  <c:v>44052.030000000166</c:v>
                </c:pt>
                <c:pt idx="224">
                  <c:v>44057.030000000166</c:v>
                </c:pt>
                <c:pt idx="225">
                  <c:v>44052.430000000168</c:v>
                </c:pt>
                <c:pt idx="226">
                  <c:v>44047.830000000169</c:v>
                </c:pt>
                <c:pt idx="227">
                  <c:v>44043.230000000171</c:v>
                </c:pt>
                <c:pt idx="228">
                  <c:v>44038.630000000172</c:v>
                </c:pt>
                <c:pt idx="229">
                  <c:v>44034.030000000173</c:v>
                </c:pt>
                <c:pt idx="230">
                  <c:v>44029.430000000175</c:v>
                </c:pt>
                <c:pt idx="231">
                  <c:v>44024.830000000176</c:v>
                </c:pt>
                <c:pt idx="232">
                  <c:v>44029.830000000176</c:v>
                </c:pt>
                <c:pt idx="233">
                  <c:v>44025.230000000178</c:v>
                </c:pt>
                <c:pt idx="234">
                  <c:v>44020.630000000179</c:v>
                </c:pt>
                <c:pt idx="235">
                  <c:v>44025.630000000179</c:v>
                </c:pt>
                <c:pt idx="236">
                  <c:v>44021.030000000181</c:v>
                </c:pt>
                <c:pt idx="237">
                  <c:v>44016.430000000182</c:v>
                </c:pt>
                <c:pt idx="238">
                  <c:v>44011.830000000184</c:v>
                </c:pt>
                <c:pt idx="239">
                  <c:v>44016.830000000184</c:v>
                </c:pt>
                <c:pt idx="240">
                  <c:v>44012.230000000185</c:v>
                </c:pt>
                <c:pt idx="241">
                  <c:v>44017.230000000185</c:v>
                </c:pt>
                <c:pt idx="242">
                  <c:v>44012.630000000187</c:v>
                </c:pt>
                <c:pt idx="243">
                  <c:v>44008.030000000188</c:v>
                </c:pt>
                <c:pt idx="244">
                  <c:v>44013.030000000188</c:v>
                </c:pt>
                <c:pt idx="245">
                  <c:v>44008.430000000189</c:v>
                </c:pt>
                <c:pt idx="246">
                  <c:v>44008.430000000189</c:v>
                </c:pt>
                <c:pt idx="247">
                  <c:v>44003.830000000191</c:v>
                </c:pt>
                <c:pt idx="248">
                  <c:v>44008.830000000191</c:v>
                </c:pt>
                <c:pt idx="249">
                  <c:v>44013.830000000191</c:v>
                </c:pt>
                <c:pt idx="250">
                  <c:v>44018.830000000191</c:v>
                </c:pt>
                <c:pt idx="251">
                  <c:v>44014.230000000192</c:v>
                </c:pt>
                <c:pt idx="252">
                  <c:v>44009.630000000194</c:v>
                </c:pt>
                <c:pt idx="253">
                  <c:v>44014.630000000194</c:v>
                </c:pt>
                <c:pt idx="254">
                  <c:v>44019.630000000194</c:v>
                </c:pt>
                <c:pt idx="255">
                  <c:v>44024.630000000194</c:v>
                </c:pt>
                <c:pt idx="256">
                  <c:v>44020.030000000195</c:v>
                </c:pt>
                <c:pt idx="257">
                  <c:v>44025.030000000195</c:v>
                </c:pt>
                <c:pt idx="258">
                  <c:v>44020.430000000197</c:v>
                </c:pt>
                <c:pt idx="259">
                  <c:v>44015.830000000198</c:v>
                </c:pt>
                <c:pt idx="260">
                  <c:v>44020.830000000198</c:v>
                </c:pt>
                <c:pt idx="261">
                  <c:v>44016.2300000002</c:v>
                </c:pt>
                <c:pt idx="262">
                  <c:v>44021.2300000002</c:v>
                </c:pt>
                <c:pt idx="263">
                  <c:v>44026.2300000002</c:v>
                </c:pt>
                <c:pt idx="264">
                  <c:v>44021.630000000201</c:v>
                </c:pt>
                <c:pt idx="265">
                  <c:v>44026.630000000201</c:v>
                </c:pt>
                <c:pt idx="266">
                  <c:v>44031.630000000201</c:v>
                </c:pt>
                <c:pt idx="267">
                  <c:v>44036.630000000201</c:v>
                </c:pt>
                <c:pt idx="268">
                  <c:v>44032.030000000203</c:v>
                </c:pt>
                <c:pt idx="269">
                  <c:v>44027.430000000204</c:v>
                </c:pt>
                <c:pt idx="270">
                  <c:v>44032.430000000204</c:v>
                </c:pt>
                <c:pt idx="271">
                  <c:v>44027.830000000205</c:v>
                </c:pt>
                <c:pt idx="272">
                  <c:v>44023.230000000207</c:v>
                </c:pt>
                <c:pt idx="273">
                  <c:v>44028.230000000207</c:v>
                </c:pt>
                <c:pt idx="274">
                  <c:v>44033.230000000207</c:v>
                </c:pt>
                <c:pt idx="275">
                  <c:v>44038.230000000207</c:v>
                </c:pt>
                <c:pt idx="276">
                  <c:v>44043.230000000207</c:v>
                </c:pt>
                <c:pt idx="277">
                  <c:v>44048.230000000207</c:v>
                </c:pt>
                <c:pt idx="278">
                  <c:v>44053.230000000207</c:v>
                </c:pt>
                <c:pt idx="279">
                  <c:v>44058.230000000207</c:v>
                </c:pt>
                <c:pt idx="280">
                  <c:v>44063.230000000207</c:v>
                </c:pt>
                <c:pt idx="281">
                  <c:v>44058.630000000208</c:v>
                </c:pt>
                <c:pt idx="282">
                  <c:v>44063.630000000208</c:v>
                </c:pt>
                <c:pt idx="283">
                  <c:v>44068.630000000208</c:v>
                </c:pt>
                <c:pt idx="284">
                  <c:v>44064.03000000021</c:v>
                </c:pt>
                <c:pt idx="285">
                  <c:v>44069.03000000021</c:v>
                </c:pt>
                <c:pt idx="286">
                  <c:v>44074.03000000021</c:v>
                </c:pt>
                <c:pt idx="287">
                  <c:v>44079.03000000021</c:v>
                </c:pt>
                <c:pt idx="288">
                  <c:v>44074.430000000211</c:v>
                </c:pt>
                <c:pt idx="289">
                  <c:v>44069.830000000213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4-544A-8D4D-AD89057E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291</xdr:row>
      <xdr:rowOff>139700</xdr:rowOff>
    </xdr:from>
    <xdr:to>
      <xdr:col>19</xdr:col>
      <xdr:colOff>419100</xdr:colOff>
      <xdr:row>324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095A0-5BBC-EE4E-BDCA-6ED7E1344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20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20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20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9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7" ca="1" si="27">SUMIF(INDIRECT($N$4),R144,INDIRECT($N$5))</f>
        <v>5</v>
      </c>
      <c r="U144">
        <f t="shared" ref="U144:U207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10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10" ca="1" si="30">_xlfn.MAXIFS(INDIRECT($N$9),INDIRECT($N$4),$R195)</f>
        <v>0.91142999999999996</v>
      </c>
      <c r="W195" s="7">
        <f t="shared" ref="W195:W210" ca="1" si="31">_xlfn.MAXIFS(INDIRECT($N$8),INDIRECT($N$4),$R195)</f>
        <v>0.91054000000000002</v>
      </c>
      <c r="X195" s="7">
        <f t="shared" ref="X195:X210" ca="1" si="32">_xlfn.MINIFS(INDIRECT($N$8),INDIRECT($N$4),$R195)</f>
        <v>0.91013999999999995</v>
      </c>
      <c r="Y195">
        <f t="shared" ref="Y195:Y210" ca="1" si="33">IF(AND(W195&gt;V195,V195&gt;X195), 1,0)</f>
        <v>0</v>
      </c>
      <c r="Z195">
        <f t="shared" ref="Z195:Z210" ca="1" si="34">IF(V195&gt;W195,1,0)</f>
        <v>1</v>
      </c>
      <c r="AA195">
        <f t="shared" ref="AA195:AA210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N22" sqref="N2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30" sqref="I3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5">COUNTIF(INDIRECT($O$4),S67)</f>
        <v>2</v>
      </c>
      <c r="U67">
        <f t="shared" ref="U67:U130" ca="1" si="6">SUMIF(INDIRECT($O$4),S67,INDIRECT($O$5))</f>
        <v>3</v>
      </c>
      <c r="V67">
        <f t="shared" ref="V67:V130" ca="1" si="7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8">L67-J67</f>
        <v>44450.020000000055</v>
      </c>
      <c r="S68" t="str">
        <f ca="1"/>
        <v>2025-06-04 04:42:00</v>
      </c>
      <c r="T68">
        <f t="shared" ca="1" si="5"/>
        <v>1</v>
      </c>
      <c r="U68">
        <f t="shared" ca="1" si="6"/>
        <v>1</v>
      </c>
      <c r="V68">
        <f t="shared" ca="1" si="7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8"/>
        <v>44451.020000000055</v>
      </c>
      <c r="S69" t="str">
        <f ca="1"/>
        <v>2025-06-04 04:40:49</v>
      </c>
      <c r="T69">
        <f t="shared" ca="1" si="5"/>
        <v>1</v>
      </c>
      <c r="U69">
        <f t="shared" ca="1" si="6"/>
        <v>1</v>
      </c>
      <c r="V69">
        <f t="shared" ca="1" si="7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8"/>
        <v>44449.180000000058</v>
      </c>
      <c r="S70" t="str">
        <f ca="1"/>
        <v>2025-06-04 04:39:39</v>
      </c>
      <c r="T70">
        <f t="shared" ca="1" si="5"/>
        <v>1</v>
      </c>
      <c r="U70">
        <f t="shared" ca="1" si="6"/>
        <v>1</v>
      </c>
      <c r="V70">
        <f t="shared" ca="1" si="7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8"/>
        <v>44448.26000000006</v>
      </c>
      <c r="S71" t="str">
        <f ca="1"/>
        <v>2025-06-04 04:38:28</v>
      </c>
      <c r="T71">
        <f t="shared" ca="1" si="5"/>
        <v>3</v>
      </c>
      <c r="U71">
        <f t="shared" ca="1" si="6"/>
        <v>7</v>
      </c>
      <c r="V71">
        <f t="shared" ca="1" si="7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8"/>
        <v>44446.420000000064</v>
      </c>
      <c r="S72" t="str">
        <f ca="1"/>
        <v>2025-06-04 04:37:18</v>
      </c>
      <c r="T72">
        <f t="shared" ca="1" si="5"/>
        <v>1</v>
      </c>
      <c r="U72">
        <f t="shared" ca="1" si="6"/>
        <v>1</v>
      </c>
      <c r="V72">
        <f t="shared" ca="1" si="7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8"/>
        <v>44445.500000000065</v>
      </c>
      <c r="S73" t="str">
        <f ca="1"/>
        <v>2025-06-04 04:36:08</v>
      </c>
      <c r="T73">
        <f t="shared" ca="1" si="5"/>
        <v>1</v>
      </c>
      <c r="U73">
        <f t="shared" ca="1" si="6"/>
        <v>1</v>
      </c>
      <c r="V73">
        <f t="shared" ca="1" si="7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8"/>
        <v>44444.580000000067</v>
      </c>
      <c r="S74" t="str">
        <f ca="1"/>
        <v>2025-06-04 04:34:58</v>
      </c>
      <c r="T74">
        <f t="shared" ca="1" si="5"/>
        <v>4</v>
      </c>
      <c r="U74">
        <f t="shared" ca="1" si="6"/>
        <v>15</v>
      </c>
      <c r="V74">
        <f t="shared" ca="1" si="7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8"/>
        <v>44443.660000000069</v>
      </c>
      <c r="S75" t="str">
        <f ca="1"/>
        <v>2025-06-04 04:33:47</v>
      </c>
      <c r="T75">
        <f t="shared" ca="1" si="5"/>
        <v>4</v>
      </c>
      <c r="U75">
        <f t="shared" ca="1" si="6"/>
        <v>15</v>
      </c>
      <c r="V75">
        <f t="shared" ca="1" si="7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8"/>
        <v>44441.820000000072</v>
      </c>
      <c r="S76" t="str">
        <f ca="1"/>
        <v>2025-06-04 04:32:37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8"/>
        <v>44442.820000000072</v>
      </c>
      <c r="S77" t="str">
        <f ca="1"/>
        <v>2025-06-04 04:30:55</v>
      </c>
      <c r="T77">
        <f t="shared" ca="1" si="5"/>
        <v>2</v>
      </c>
      <c r="U77">
        <f t="shared" ca="1" si="6"/>
        <v>3</v>
      </c>
      <c r="V77">
        <f t="shared" ca="1" si="7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8"/>
        <v>44444.820000000072</v>
      </c>
      <c r="S78" t="str">
        <f ca="1"/>
        <v>2025-06-04 04:29:45</v>
      </c>
      <c r="T78">
        <f t="shared" ca="1" si="5"/>
        <v>2</v>
      </c>
      <c r="U78">
        <f t="shared" ca="1" si="6"/>
        <v>3</v>
      </c>
      <c r="V78">
        <f t="shared" ca="1" si="7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8"/>
        <v>44452.820000000072</v>
      </c>
      <c r="S79" t="str">
        <f ca="1"/>
        <v>2025-06-04 04:28:35</v>
      </c>
      <c r="T79">
        <f t="shared" ca="1" si="5"/>
        <v>1</v>
      </c>
      <c r="U79">
        <f t="shared" ca="1" si="6"/>
        <v>1</v>
      </c>
      <c r="V79">
        <f t="shared" ca="1" si="7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8"/>
        <v>44456.820000000072</v>
      </c>
      <c r="S80" t="str">
        <f ca="1"/>
        <v>2025-06-04 04:27:25</v>
      </c>
      <c r="T80">
        <f t="shared" ca="1" si="5"/>
        <v>4</v>
      </c>
      <c r="U80">
        <f t="shared" ca="1" si="6"/>
        <v>15</v>
      </c>
      <c r="V80">
        <f t="shared" ca="1" si="7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8"/>
        <v>44460.820000000072</v>
      </c>
      <c r="S81" t="str">
        <f ca="1"/>
        <v>2025-06-04 04:26:14</v>
      </c>
      <c r="T81">
        <f t="shared" ca="1" si="5"/>
        <v>4</v>
      </c>
      <c r="U81">
        <f t="shared" ca="1" si="6"/>
        <v>15</v>
      </c>
      <c r="V81">
        <f t="shared" ca="1" si="7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8"/>
        <v>44462.820000000072</v>
      </c>
      <c r="S82" t="str">
        <f ca="1"/>
        <v>2025-06-04 04:25:04</v>
      </c>
      <c r="T82">
        <f t="shared" ca="1" si="5"/>
        <v>4</v>
      </c>
      <c r="U82">
        <f t="shared" ca="1" si="6"/>
        <v>15</v>
      </c>
      <c r="V82">
        <f t="shared" ca="1" si="7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8"/>
        <v>44463.820000000072</v>
      </c>
      <c r="S83" t="str">
        <f ca="1"/>
        <v>2025-06-04 04:23:54</v>
      </c>
      <c r="T83">
        <f t="shared" ca="1" si="5"/>
        <v>3</v>
      </c>
      <c r="U83">
        <f t="shared" ca="1" si="6"/>
        <v>7</v>
      </c>
      <c r="V83">
        <f t="shared" ca="1" si="7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8"/>
        <v>44464.820000000072</v>
      </c>
      <c r="S84" t="str">
        <f ca="1"/>
        <v>2025-06-04 04:22:44</v>
      </c>
      <c r="T84">
        <f t="shared" ca="1" si="5"/>
        <v>4</v>
      </c>
      <c r="U84">
        <f t="shared" ca="1" si="6"/>
        <v>15</v>
      </c>
      <c r="V84">
        <f t="shared" ca="1" si="7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8"/>
        <v>44462.980000000076</v>
      </c>
      <c r="S85" t="str">
        <f ca="1"/>
        <v>2025-06-04 04:21:33</v>
      </c>
      <c r="T85">
        <f t="shared" ca="1" si="5"/>
        <v>4</v>
      </c>
      <c r="U85">
        <f t="shared" ca="1" si="6"/>
        <v>15</v>
      </c>
      <c r="V85">
        <f t="shared" ca="1" si="7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8"/>
        <v>44462.060000000078</v>
      </c>
      <c r="S86" t="str">
        <f ca="1"/>
        <v>2025-06-04 04:20:23</v>
      </c>
      <c r="T86">
        <f t="shared" ca="1" si="5"/>
        <v>4</v>
      </c>
      <c r="U86">
        <f t="shared" ca="1" si="6"/>
        <v>15</v>
      </c>
      <c r="V86">
        <f t="shared" ca="1" si="7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8"/>
        <v>44461.140000000079</v>
      </c>
      <c r="S87" t="str">
        <f ca="1"/>
        <v>2025-06-04 04:19:13</v>
      </c>
      <c r="T87">
        <f t="shared" ca="1" si="5"/>
        <v>2</v>
      </c>
      <c r="U87">
        <f t="shared" ca="1" si="6"/>
        <v>3</v>
      </c>
      <c r="V87">
        <f t="shared" ca="1" si="7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8"/>
        <v>44459.300000000083</v>
      </c>
      <c r="S88" t="str">
        <f ca="1"/>
        <v>2025-06-04 04:18:03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8"/>
        <v>44458.380000000085</v>
      </c>
      <c r="S89" t="str">
        <f ca="1"/>
        <v>2025-06-04 04:16:52</v>
      </c>
      <c r="T89">
        <f t="shared" ca="1" si="5"/>
        <v>2</v>
      </c>
      <c r="U89">
        <f t="shared" ca="1" si="6"/>
        <v>3</v>
      </c>
      <c r="V89">
        <f t="shared" ca="1" si="7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8"/>
        <v>44456.540000000088</v>
      </c>
      <c r="S90" t="str">
        <f ca="1"/>
        <v>2025-06-04 04:15:42</v>
      </c>
      <c r="T90">
        <f t="shared" ca="1" si="5"/>
        <v>2</v>
      </c>
      <c r="U90">
        <f t="shared" ca="1" si="6"/>
        <v>3</v>
      </c>
      <c r="V90">
        <f t="shared" ca="1" si="7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8"/>
        <v>44452.860000000088</v>
      </c>
      <c r="S91" t="str">
        <f ca="1"/>
        <v>2025-06-04 04:14:32</v>
      </c>
      <c r="T91">
        <f t="shared" ca="1" si="5"/>
        <v>3</v>
      </c>
      <c r="U91">
        <f t="shared" ca="1" si="6"/>
        <v>7</v>
      </c>
      <c r="V91">
        <f t="shared" ca="1" si="7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8"/>
        <v>44454.860000000088</v>
      </c>
      <c r="S92" t="str">
        <f ca="1"/>
        <v>2025-06-04 04:13:21</v>
      </c>
      <c r="T92">
        <f t="shared" ca="1" si="5"/>
        <v>3</v>
      </c>
      <c r="U92">
        <f t="shared" ca="1" si="6"/>
        <v>7</v>
      </c>
      <c r="V92">
        <f t="shared" ca="1" si="7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8"/>
        <v>44458.860000000088</v>
      </c>
      <c r="S93" t="str">
        <f ca="1"/>
        <v>2025-06-04 04:12:11</v>
      </c>
      <c r="T93">
        <f t="shared" ca="1" si="5"/>
        <v>1</v>
      </c>
      <c r="U93">
        <f t="shared" ca="1" si="6"/>
        <v>1</v>
      </c>
      <c r="V93">
        <f t="shared" ca="1" si="7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8"/>
        <v>44459.860000000088</v>
      </c>
      <c r="S94" t="str">
        <f ca="1"/>
        <v>2025-06-04 04:11:01</v>
      </c>
      <c r="T94">
        <f t="shared" ca="1" si="5"/>
        <v>1</v>
      </c>
      <c r="U94">
        <f t="shared" ca="1" si="6"/>
        <v>1</v>
      </c>
      <c r="V94">
        <f t="shared" ca="1" si="7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8"/>
        <v>44463.860000000088</v>
      </c>
      <c r="S95" t="str">
        <f ca="1"/>
        <v>2025-06-04 04:09:51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8"/>
        <v>44465.860000000088</v>
      </c>
      <c r="S96" t="str">
        <f ca="1"/>
        <v>2025-06-04 04:08:41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8"/>
        <v>44473.860000000088</v>
      </c>
      <c r="S97" t="str">
        <f ca="1"/>
        <v>2025-06-04 04:07:30</v>
      </c>
      <c r="T97">
        <f t="shared" ca="1" si="5"/>
        <v>2</v>
      </c>
      <c r="U97">
        <f t="shared" ca="1" si="6"/>
        <v>3</v>
      </c>
      <c r="V97">
        <f t="shared" ca="1" si="7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8"/>
        <v>44474.860000000088</v>
      </c>
      <c r="S98" t="str">
        <f ca="1"/>
        <v>2025-06-04 04:06:20</v>
      </c>
      <c r="T98">
        <f t="shared" ca="1" si="5"/>
        <v>1</v>
      </c>
      <c r="U98">
        <f t="shared" ca="1" si="6"/>
        <v>1</v>
      </c>
      <c r="V98">
        <f t="shared" ca="1" si="7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8"/>
        <v>44473.020000000091</v>
      </c>
      <c r="S99" t="str">
        <f ca="1"/>
        <v>2025-06-04 04:05:10</v>
      </c>
      <c r="T99">
        <f t="shared" ca="1" si="5"/>
        <v>2</v>
      </c>
      <c r="U99">
        <f t="shared" ca="1" si="6"/>
        <v>3</v>
      </c>
      <c r="V99">
        <f t="shared" ca="1" si="7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8"/>
        <v>44472.100000000093</v>
      </c>
      <c r="S100" t="str">
        <f ca="1"/>
        <v>2025-06-04 04:03:59</v>
      </c>
      <c r="T100">
        <f t="shared" ca="1" si="5"/>
        <v>2</v>
      </c>
      <c r="U100">
        <f t="shared" ca="1" si="6"/>
        <v>3</v>
      </c>
      <c r="V100">
        <f t="shared" ca="1" si="7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8"/>
        <v>44471.180000000095</v>
      </c>
      <c r="S101" t="str">
        <f ca="1"/>
        <v>2025-06-04 04:02:50</v>
      </c>
      <c r="T101">
        <f t="shared" ca="1" si="5"/>
        <v>3</v>
      </c>
      <c r="U101">
        <f t="shared" ca="1" si="6"/>
        <v>7</v>
      </c>
      <c r="V101">
        <f t="shared" ca="1" si="7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8"/>
        <v>44473.180000000095</v>
      </c>
      <c r="S102" t="str">
        <f ca="1"/>
        <v>2025-06-04 04:01:39</v>
      </c>
      <c r="T102">
        <f t="shared" ca="1" si="5"/>
        <v>4</v>
      </c>
      <c r="U102">
        <f t="shared" ca="1" si="6"/>
        <v>15</v>
      </c>
      <c r="V102">
        <f t="shared" ca="1" si="7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8"/>
        <v>44474.180000000095</v>
      </c>
      <c r="S103" t="str">
        <f ca="1"/>
        <v>2025-06-04 04:00:29</v>
      </c>
      <c r="T103">
        <f t="shared" ca="1" si="5"/>
        <v>4</v>
      </c>
      <c r="U103">
        <f t="shared" ca="1" si="6"/>
        <v>15</v>
      </c>
      <c r="V103">
        <f t="shared" ca="1" si="7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8"/>
        <v>44470.500000000095</v>
      </c>
      <c r="S104" t="str">
        <f ca="1"/>
        <v>2025-06-04 03:59:19</v>
      </c>
      <c r="T104">
        <f t="shared" ca="1" si="5"/>
        <v>3</v>
      </c>
      <c r="U104">
        <f t="shared" ca="1" si="6"/>
        <v>7</v>
      </c>
      <c r="V104">
        <f t="shared" ca="1" si="7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8"/>
        <v>44472.500000000095</v>
      </c>
      <c r="S105" t="str">
        <f ca="1"/>
        <v>2025-06-04 03:57:58</v>
      </c>
      <c r="T105">
        <f t="shared" ca="1" si="5"/>
        <v>3</v>
      </c>
      <c r="U105">
        <f t="shared" ca="1" si="6"/>
        <v>7</v>
      </c>
      <c r="V105">
        <f t="shared" ca="1" si="7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8"/>
        <v>44465.140000000094</v>
      </c>
      <c r="S106" t="str">
        <f ca="1"/>
        <v>2025-06-04 03:56:48</v>
      </c>
      <c r="T106">
        <f t="shared" ca="1" si="5"/>
        <v>4</v>
      </c>
      <c r="U106">
        <f t="shared" ca="1" si="6"/>
        <v>15</v>
      </c>
      <c r="V106">
        <f t="shared" ca="1" si="7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8"/>
        <v>44466.140000000094</v>
      </c>
      <c r="S107" t="str">
        <f ca="1"/>
        <v>2025-06-04 03:55:38</v>
      </c>
      <c r="T107">
        <f t="shared" ca="1" si="5"/>
        <v>4</v>
      </c>
      <c r="U107">
        <f t="shared" ca="1" si="6"/>
        <v>15</v>
      </c>
      <c r="V107">
        <f t="shared" ca="1" si="7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8"/>
        <v>44470.140000000094</v>
      </c>
      <c r="S108" t="str">
        <f ca="1"/>
        <v>2025-06-04 03:54:27</v>
      </c>
      <c r="T108">
        <f t="shared" ca="1" si="5"/>
        <v>3</v>
      </c>
      <c r="U108">
        <f t="shared" ca="1" si="6"/>
        <v>7</v>
      </c>
      <c r="V108">
        <f t="shared" ca="1" si="7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8"/>
        <v>44472.140000000094</v>
      </c>
      <c r="S109" t="str">
        <f ca="1"/>
        <v>2025-06-04 03:53:17</v>
      </c>
      <c r="T109">
        <f t="shared" ca="1" si="5"/>
        <v>1</v>
      </c>
      <c r="U109">
        <f t="shared" ca="1" si="6"/>
        <v>1</v>
      </c>
      <c r="V109">
        <f t="shared" ca="1" si="7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8"/>
        <v>44476.140000000094</v>
      </c>
      <c r="S110" t="str">
        <f ca="1"/>
        <v>2025-06-04 03:52:07</v>
      </c>
      <c r="T110">
        <f t="shared" ca="1" si="5"/>
        <v>4</v>
      </c>
      <c r="U110">
        <f t="shared" ca="1" si="6"/>
        <v>15</v>
      </c>
      <c r="V110">
        <f t="shared" ca="1" si="7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8"/>
        <v>44477.140000000094</v>
      </c>
      <c r="S111" t="str">
        <f ca="1"/>
        <v>2025-06-04 03:50:57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8"/>
        <v>44475.300000000097</v>
      </c>
      <c r="S112" t="str">
        <f ca="1"/>
        <v>2025-06-04 03:49:46</v>
      </c>
      <c r="T112">
        <f t="shared" ca="1" si="5"/>
        <v>3</v>
      </c>
      <c r="U112">
        <f t="shared" ca="1" si="6"/>
        <v>7</v>
      </c>
      <c r="V112">
        <f t="shared" ca="1" si="7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8"/>
        <v>44474.380000000099</v>
      </c>
      <c r="S113" t="str">
        <f ca="1"/>
        <v>2025-06-04 03:48:36</v>
      </c>
      <c r="T113">
        <f t="shared" ca="1" si="5"/>
        <v>1</v>
      </c>
      <c r="U113">
        <f t="shared" ca="1" si="6"/>
        <v>1</v>
      </c>
      <c r="V113">
        <f t="shared" ca="1" si="7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8"/>
        <v>44470.700000000099</v>
      </c>
      <c r="S114" t="str">
        <f ca="1"/>
        <v>2025-06-04 03:47:26</v>
      </c>
      <c r="T114">
        <f t="shared" ca="1" si="5"/>
        <v>3</v>
      </c>
      <c r="U114">
        <f t="shared" ca="1" si="6"/>
        <v>7</v>
      </c>
      <c r="V114">
        <f t="shared" ca="1" si="7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8"/>
        <v>44468.860000000102</v>
      </c>
      <c r="S115" t="str">
        <f ca="1"/>
        <v>2025-06-04 03:46:16</v>
      </c>
      <c r="T115">
        <f t="shared" ca="1" si="5"/>
        <v>2</v>
      </c>
      <c r="U115">
        <f t="shared" ca="1" si="6"/>
        <v>3</v>
      </c>
      <c r="V115">
        <f t="shared" ca="1" si="7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8"/>
        <v>44467.940000000104</v>
      </c>
      <c r="S116" t="str">
        <f ca="1"/>
        <v>2025-06-04 03:45:06</v>
      </c>
      <c r="T116">
        <f t="shared" ca="1" si="5"/>
        <v>3</v>
      </c>
      <c r="U116">
        <f t="shared" ca="1" si="6"/>
        <v>7</v>
      </c>
      <c r="V116">
        <f t="shared" ca="1" si="7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8"/>
        <v>44467.020000000106</v>
      </c>
      <c r="S117" t="str">
        <f ca="1"/>
        <v>2025-06-04 03:43:55</v>
      </c>
      <c r="T117">
        <f t="shared" ca="1" si="5"/>
        <v>3</v>
      </c>
      <c r="U117">
        <f t="shared" ca="1" si="6"/>
        <v>7</v>
      </c>
      <c r="V117">
        <f t="shared" ca="1" si="7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8"/>
        <v>44475.020000000106</v>
      </c>
      <c r="S118" t="str">
        <f ca="1"/>
        <v>2025-06-04 03:42:45</v>
      </c>
      <c r="T118">
        <f t="shared" ca="1" si="5"/>
        <v>1</v>
      </c>
      <c r="U118">
        <f t="shared" ca="1" si="6"/>
        <v>1</v>
      </c>
      <c r="V118">
        <f t="shared" ca="1" si="7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8"/>
        <v>44477.020000000106</v>
      </c>
      <c r="S119" t="str">
        <f ca="1"/>
        <v>2025-06-04 03:41:35</v>
      </c>
      <c r="T119">
        <f t="shared" ca="1" si="5"/>
        <v>1</v>
      </c>
      <c r="U119">
        <f t="shared" ca="1" si="6"/>
        <v>1</v>
      </c>
      <c r="V119">
        <f t="shared" ca="1" si="7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8"/>
        <v>44478.020000000106</v>
      </c>
      <c r="S120" t="str">
        <f ca="1"/>
        <v>2025-06-04 03:40:25</v>
      </c>
      <c r="T120">
        <f t="shared" ca="1" si="5"/>
        <v>1</v>
      </c>
      <c r="U120">
        <f t="shared" ca="1" si="6"/>
        <v>1</v>
      </c>
      <c r="V120">
        <f t="shared" ca="1" si="7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8"/>
        <v>44482.020000000106</v>
      </c>
      <c r="S121" t="str">
        <f ca="1"/>
        <v>2025-06-04 03:39:14</v>
      </c>
      <c r="T121">
        <f t="shared" ca="1" si="5"/>
        <v>4</v>
      </c>
      <c r="U121">
        <f t="shared" ca="1" si="6"/>
        <v>15</v>
      </c>
      <c r="V121">
        <f t="shared" ca="1" si="7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8"/>
        <v>44481.100000000108</v>
      </c>
      <c r="S122" t="str">
        <f ca="1"/>
        <v>2025-06-04 03:38:04</v>
      </c>
      <c r="T122">
        <f t="shared" ca="1" si="5"/>
        <v>1</v>
      </c>
      <c r="U122">
        <f t="shared" ca="1" si="6"/>
        <v>1</v>
      </c>
      <c r="V122">
        <f t="shared" ca="1" si="7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8"/>
        <v>44489.100000000108</v>
      </c>
      <c r="S123" t="str">
        <f ca="1"/>
        <v>2025-06-04 03:36:54</v>
      </c>
      <c r="T123">
        <f t="shared" ca="1" si="5"/>
        <v>2</v>
      </c>
      <c r="U123">
        <f t="shared" ca="1" si="6"/>
        <v>3</v>
      </c>
      <c r="V123">
        <f t="shared" ca="1" si="7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8"/>
        <v>44493.100000000108</v>
      </c>
      <c r="S124" t="str">
        <f ca="1"/>
        <v>2025-06-04 03:35:43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8"/>
        <v>44494.100000000108</v>
      </c>
      <c r="S125" t="str">
        <f ca="1"/>
        <v>2025-06-04 03:34:33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8"/>
        <v>44496.100000000108</v>
      </c>
      <c r="S126" t="str">
        <f ca="1"/>
        <v>2025-06-04 03:33:23</v>
      </c>
      <c r="T126">
        <f t="shared" ca="1" si="5"/>
        <v>1</v>
      </c>
      <c r="U126">
        <f t="shared" ca="1" si="6"/>
        <v>1</v>
      </c>
      <c r="V126">
        <f t="shared" ca="1" si="7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8"/>
        <v>44495.180000000109</v>
      </c>
      <c r="S127" t="str">
        <f ca="1"/>
        <v>2025-06-04 03:32:12</v>
      </c>
      <c r="T127">
        <f t="shared" ca="1" si="5"/>
        <v>2</v>
      </c>
      <c r="U127">
        <f t="shared" ca="1" si="6"/>
        <v>3</v>
      </c>
      <c r="V127">
        <f t="shared" ca="1" si="7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8"/>
        <v>44493.340000000113</v>
      </c>
      <c r="S128" t="str">
        <f ca="1"/>
        <v>2025-06-04 03:30:31</v>
      </c>
      <c r="T128">
        <f t="shared" ca="1" si="5"/>
        <v>1</v>
      </c>
      <c r="U128">
        <f t="shared" ca="1" si="6"/>
        <v>1</v>
      </c>
      <c r="V128">
        <f t="shared" ca="1" si="7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8"/>
        <v>44494.340000000113</v>
      </c>
      <c r="S129" t="str">
        <f ca="1"/>
        <v>2025-06-04 03:29:21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8"/>
        <v>44493.420000000115</v>
      </c>
      <c r="S130" t="str">
        <f ca="1"/>
        <v>2025-06-04 03:28:10</v>
      </c>
      <c r="T130">
        <f t="shared" ca="1" si="5"/>
        <v>3</v>
      </c>
      <c r="U130">
        <f t="shared" ca="1" si="6"/>
        <v>7</v>
      </c>
      <c r="V130">
        <f t="shared" ca="1" si="7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8"/>
        <v>44489.740000000114</v>
      </c>
      <c r="S131" t="str">
        <f ca="1"/>
        <v>2025-06-04 03:27:00</v>
      </c>
      <c r="T131">
        <f t="shared" ref="T131:T194" ca="1" si="9">COUNTIF(INDIRECT($O$4),S131)</f>
        <v>3</v>
      </c>
      <c r="U131">
        <f t="shared" ref="U131:U194" ca="1" si="10">SUMIF(INDIRECT($O$4),S131,INDIRECT($O$5))</f>
        <v>7</v>
      </c>
      <c r="V131">
        <f t="shared" ref="V131:V194" ca="1" si="11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2">L131-J131</f>
        <v>44488.820000000116</v>
      </c>
      <c r="S132" t="str">
        <f ca="1"/>
        <v>2025-06-04 03:25:50</v>
      </c>
      <c r="T132">
        <f t="shared" ca="1" si="9"/>
        <v>2</v>
      </c>
      <c r="U132">
        <f t="shared" ca="1" si="10"/>
        <v>3</v>
      </c>
      <c r="V132">
        <f t="shared" ca="1" si="11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2"/>
        <v>44486.98000000012</v>
      </c>
      <c r="S133" t="str">
        <f ca="1"/>
        <v>2025-06-04 03:24:40</v>
      </c>
      <c r="T133">
        <f t="shared" ca="1" si="9"/>
        <v>4</v>
      </c>
      <c r="U133">
        <f t="shared" ca="1" si="10"/>
        <v>15</v>
      </c>
      <c r="V133">
        <f t="shared" ca="1" si="11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2"/>
        <v>44485.140000000123</v>
      </c>
      <c r="S134" t="str">
        <f ca="1"/>
        <v>2025-06-04 03:23:29</v>
      </c>
      <c r="T134">
        <f t="shared" ca="1" si="9"/>
        <v>4</v>
      </c>
      <c r="U134">
        <f t="shared" ca="1" si="10"/>
        <v>15</v>
      </c>
      <c r="V134">
        <f t="shared" ca="1" si="11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2"/>
        <v>44486.140000000123</v>
      </c>
      <c r="S135" t="str">
        <f ca="1"/>
        <v>2025-06-04 03:22:19</v>
      </c>
      <c r="T135">
        <f t="shared" ca="1" si="9"/>
        <v>3</v>
      </c>
      <c r="U135">
        <f t="shared" ca="1" si="10"/>
        <v>7</v>
      </c>
      <c r="V135">
        <f t="shared" ca="1" si="11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2"/>
        <v>44482.460000000123</v>
      </c>
      <c r="S136" t="str">
        <f ca="1"/>
        <v>2025-06-04 03:21:09</v>
      </c>
      <c r="T136">
        <f t="shared" ca="1" si="9"/>
        <v>1</v>
      </c>
      <c r="U136">
        <f t="shared" ca="1" si="10"/>
        <v>1</v>
      </c>
      <c r="V136">
        <f t="shared" ca="1" si="11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2"/>
        <v>44486.460000000123</v>
      </c>
      <c r="S137" t="str">
        <f ca="1"/>
        <v>2025-06-04 03:19:59</v>
      </c>
      <c r="T137">
        <f t="shared" ca="1" si="9"/>
        <v>2</v>
      </c>
      <c r="U137">
        <f t="shared" ca="1" si="10"/>
        <v>3</v>
      </c>
      <c r="V137">
        <f t="shared" ca="1" si="11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2"/>
        <v>44487.460000000123</v>
      </c>
      <c r="S138" t="str">
        <f ca="1"/>
        <v>2025-06-04 03:18:49</v>
      </c>
      <c r="T138">
        <f t="shared" ca="1" si="9"/>
        <v>3</v>
      </c>
      <c r="U138">
        <f t="shared" ca="1" si="10"/>
        <v>7</v>
      </c>
      <c r="V138">
        <f t="shared" ca="1" si="11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2"/>
        <v>44485.620000000126</v>
      </c>
      <c r="S139" t="str">
        <f ca="1"/>
        <v>2025-06-04 03:17:38</v>
      </c>
      <c r="T139">
        <f t="shared" ca="1" si="9"/>
        <v>1</v>
      </c>
      <c r="U139">
        <f t="shared" ca="1" si="10"/>
        <v>1</v>
      </c>
      <c r="V139">
        <f t="shared" ca="1" si="11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2"/>
        <v>44493.620000000126</v>
      </c>
      <c r="S140" t="str">
        <f ca="1"/>
        <v>2025-06-04 03:16:28</v>
      </c>
      <c r="T140">
        <f t="shared" ca="1" si="9"/>
        <v>4</v>
      </c>
      <c r="U140">
        <f t="shared" ca="1" si="10"/>
        <v>15</v>
      </c>
      <c r="V140">
        <f t="shared" ca="1" si="11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2"/>
        <v>44494.620000000126</v>
      </c>
      <c r="S141" t="str">
        <f ca="1"/>
        <v>2025-06-04 03:15:18</v>
      </c>
      <c r="T141">
        <f t="shared" ca="1" si="9"/>
        <v>4</v>
      </c>
      <c r="U141">
        <f t="shared" ca="1" si="10"/>
        <v>15</v>
      </c>
      <c r="V141">
        <f t="shared" ca="1" si="11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2"/>
        <v>44498.620000000126</v>
      </c>
      <c r="S142" t="str">
        <f ca="1"/>
        <v>2025-06-04 03:14:07</v>
      </c>
      <c r="T142">
        <f t="shared" ca="1" si="9"/>
        <v>1</v>
      </c>
      <c r="U142">
        <f t="shared" ca="1" si="10"/>
        <v>1</v>
      </c>
      <c r="V142">
        <f t="shared" ca="1" si="11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2"/>
        <v>44500.620000000126</v>
      </c>
      <c r="S143" t="str">
        <f ca="1"/>
        <v>2025-06-04 03:12:57</v>
      </c>
      <c r="T143">
        <f t="shared" ca="1" si="9"/>
        <v>1</v>
      </c>
      <c r="U143">
        <f t="shared" ca="1" si="10"/>
        <v>1</v>
      </c>
      <c r="V143">
        <f t="shared" ca="1" si="11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2"/>
        <v>44496.940000000126</v>
      </c>
      <c r="S144" t="str">
        <f ca="1"/>
        <v>2025-06-04 03:11:47</v>
      </c>
      <c r="T144">
        <f t="shared" ca="1" si="9"/>
        <v>1</v>
      </c>
      <c r="U144">
        <f t="shared" ca="1" si="10"/>
        <v>1</v>
      </c>
      <c r="V144">
        <f t="shared" ca="1" si="11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2"/>
        <v>44497.940000000126</v>
      </c>
      <c r="S145" t="str">
        <f ca="1"/>
        <v>2025-06-04 03:10:37</v>
      </c>
      <c r="T145">
        <f t="shared" ca="1" si="9"/>
        <v>3</v>
      </c>
      <c r="U145">
        <f t="shared" ca="1" si="10"/>
        <v>7</v>
      </c>
      <c r="V145">
        <f t="shared" ca="1" si="11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2"/>
        <v>44499.940000000126</v>
      </c>
      <c r="S146" t="str">
        <f ca="1"/>
        <v>2025-06-04 03:09:26</v>
      </c>
      <c r="T146">
        <f t="shared" ca="1" si="9"/>
        <v>3</v>
      </c>
      <c r="U146">
        <f t="shared" ca="1" si="10"/>
        <v>7</v>
      </c>
      <c r="V146">
        <f t="shared" ca="1" si="11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2"/>
        <v>44498.10000000013</v>
      </c>
      <c r="S147" t="str">
        <f ca="1"/>
        <v>2025-06-04 03:08:16</v>
      </c>
      <c r="T147">
        <f t="shared" ca="1" si="9"/>
        <v>1</v>
      </c>
      <c r="U147">
        <f t="shared" ca="1" si="10"/>
        <v>1</v>
      </c>
      <c r="V147">
        <f t="shared" ca="1" si="11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2"/>
        <v>44499.10000000013</v>
      </c>
      <c r="S148" t="str">
        <f ca="1"/>
        <v>2025-06-04 03:07:06</v>
      </c>
      <c r="T148">
        <f t="shared" ca="1" si="9"/>
        <v>2</v>
      </c>
      <c r="U148">
        <f t="shared" ca="1" si="10"/>
        <v>3</v>
      </c>
      <c r="V148">
        <f t="shared" ca="1" si="11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2"/>
        <v>44495.420000000129</v>
      </c>
      <c r="S149" t="str">
        <f ca="1"/>
        <v>2025-06-04 03:05:56</v>
      </c>
      <c r="T149">
        <f t="shared" ca="1" si="9"/>
        <v>2</v>
      </c>
      <c r="U149">
        <f t="shared" ca="1" si="10"/>
        <v>3</v>
      </c>
      <c r="V149">
        <f t="shared" ca="1" si="11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2"/>
        <v>44496.420000000129</v>
      </c>
      <c r="S150" t="str">
        <f ca="1"/>
        <v>2025-06-04 03:04:45</v>
      </c>
      <c r="T150">
        <f t="shared" ca="1" si="9"/>
        <v>4</v>
      </c>
      <c r="U150">
        <f t="shared" ca="1" si="10"/>
        <v>15</v>
      </c>
      <c r="V150">
        <f t="shared" ca="1" si="11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2"/>
        <v>44500.420000000129</v>
      </c>
      <c r="S151" t="str">
        <f ca="1"/>
        <v>2025-06-04 03:03:35</v>
      </c>
      <c r="T151">
        <f t="shared" ca="1" si="9"/>
        <v>4</v>
      </c>
      <c r="U151">
        <f t="shared" ca="1" si="10"/>
        <v>15</v>
      </c>
      <c r="V151">
        <f t="shared" ca="1" si="11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2"/>
        <v>44508.420000000129</v>
      </c>
      <c r="S152" t="str">
        <f ca="1"/>
        <v>2025-06-04 03:02:25</v>
      </c>
      <c r="T152">
        <f t="shared" ca="1" si="9"/>
        <v>1</v>
      </c>
      <c r="U152">
        <f t="shared" ca="1" si="10"/>
        <v>1</v>
      </c>
      <c r="V152">
        <f t="shared" ca="1" si="11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2"/>
        <v>44510.420000000129</v>
      </c>
      <c r="S153" t="str">
        <f ca="1"/>
        <v>2025-06-04 03:01:14</v>
      </c>
      <c r="T153">
        <f t="shared" ca="1" si="9"/>
        <v>2</v>
      </c>
      <c r="U153">
        <f t="shared" ca="1" si="10"/>
        <v>3</v>
      </c>
      <c r="V153">
        <f t="shared" ca="1" si="11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2"/>
        <v>44518.420000000129</v>
      </c>
      <c r="S154" t="str">
        <f ca="1"/>
        <v>2025-06-04 03:00:04</v>
      </c>
      <c r="T154">
        <f t="shared" ca="1" si="9"/>
        <v>1</v>
      </c>
      <c r="U154">
        <f t="shared" ca="1" si="10"/>
        <v>1</v>
      </c>
      <c r="V154">
        <f t="shared" ca="1" si="11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2"/>
        <v>44522.420000000129</v>
      </c>
      <c r="S155" t="str">
        <f ca="1"/>
        <v>2025-06-04 02:58:54</v>
      </c>
      <c r="T155">
        <f t="shared" ca="1" si="9"/>
        <v>1</v>
      </c>
      <c r="U155">
        <f t="shared" ca="1" si="10"/>
        <v>1</v>
      </c>
      <c r="V155">
        <f t="shared" ca="1" si="11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2"/>
        <v>44523.420000000129</v>
      </c>
      <c r="S156" t="str">
        <f ca="1"/>
        <v>2025-06-04 02:57:44</v>
      </c>
      <c r="T156">
        <f t="shared" ca="1" si="9"/>
        <v>2</v>
      </c>
      <c r="U156">
        <f t="shared" ca="1" si="10"/>
        <v>3</v>
      </c>
      <c r="V156">
        <f t="shared" ca="1" si="11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2"/>
        <v>44525.420000000129</v>
      </c>
      <c r="S157" t="str">
        <f ca="1"/>
        <v>2025-06-04 02:56:33</v>
      </c>
      <c r="T157">
        <f t="shared" ca="1" si="9"/>
        <v>4</v>
      </c>
      <c r="U157">
        <f t="shared" ca="1" si="10"/>
        <v>15</v>
      </c>
      <c r="V157">
        <f t="shared" ca="1" si="11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2"/>
        <v>44518.060000000129</v>
      </c>
      <c r="S158" t="str">
        <f ca="1"/>
        <v>2025-06-04 02:55:23</v>
      </c>
      <c r="T158">
        <f t="shared" ca="1" si="9"/>
        <v>4</v>
      </c>
      <c r="U158">
        <f t="shared" ca="1" si="10"/>
        <v>15</v>
      </c>
      <c r="V158">
        <f t="shared" ca="1" si="11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2"/>
        <v>44514.380000000128</v>
      </c>
      <c r="S159" t="str">
        <f ca="1"/>
        <v>2025-06-04 02:54:13</v>
      </c>
      <c r="T159">
        <f t="shared" ca="1" si="9"/>
        <v>4</v>
      </c>
      <c r="U159">
        <f t="shared" ca="1" si="10"/>
        <v>15</v>
      </c>
      <c r="V159">
        <f t="shared" ca="1" si="11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2"/>
        <v>44515.380000000128</v>
      </c>
      <c r="S160" t="str">
        <f ca="1"/>
        <v>2025-06-04 02:53:02</v>
      </c>
      <c r="T160">
        <f t="shared" ca="1" si="9"/>
        <v>4</v>
      </c>
      <c r="U160">
        <f t="shared" ca="1" si="10"/>
        <v>15</v>
      </c>
      <c r="V160">
        <f t="shared" ca="1" si="11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2"/>
        <v>44513.540000000132</v>
      </c>
      <c r="S161" t="str">
        <f ca="1"/>
        <v>2025-06-04 02:51:52</v>
      </c>
      <c r="T161">
        <f t="shared" ca="1" si="9"/>
        <v>4</v>
      </c>
      <c r="U161">
        <f t="shared" ca="1" si="10"/>
        <v>15</v>
      </c>
      <c r="V161">
        <f t="shared" ca="1" si="11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2"/>
        <v>44512.620000000134</v>
      </c>
      <c r="S162" t="str">
        <f ca="1"/>
        <v>2025-06-04 02:50:42</v>
      </c>
      <c r="T162">
        <f t="shared" ca="1" si="9"/>
        <v>1</v>
      </c>
      <c r="U162">
        <f t="shared" ca="1" si="10"/>
        <v>1</v>
      </c>
      <c r="V162">
        <f t="shared" ca="1" si="11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2"/>
        <v>44514.620000000134</v>
      </c>
      <c r="S163" t="str">
        <f ca="1"/>
        <v>2025-06-04 02:49:32</v>
      </c>
      <c r="T163">
        <f t="shared" ca="1" si="9"/>
        <v>4</v>
      </c>
      <c r="U163">
        <f t="shared" ca="1" si="10"/>
        <v>15</v>
      </c>
      <c r="V163">
        <f t="shared" ca="1" si="11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2"/>
        <v>44515.620000000134</v>
      </c>
      <c r="S164" t="str">
        <f ca="1"/>
        <v>2025-06-04 02:48:21</v>
      </c>
      <c r="T164">
        <f t="shared" ca="1" si="9"/>
        <v>2</v>
      </c>
      <c r="U164">
        <f t="shared" ca="1" si="10"/>
        <v>3</v>
      </c>
      <c r="V164">
        <f t="shared" ca="1" si="11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2"/>
        <v>44517.620000000134</v>
      </c>
      <c r="S165" t="str">
        <f ca="1"/>
        <v>2025-06-04 02:47:11</v>
      </c>
      <c r="T165">
        <f t="shared" ca="1" si="9"/>
        <v>1</v>
      </c>
      <c r="U165">
        <f t="shared" ca="1" si="10"/>
        <v>1</v>
      </c>
      <c r="V165">
        <f t="shared" ca="1" si="11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2"/>
        <v>44525.620000000134</v>
      </c>
      <c r="S166" t="str">
        <f ca="1"/>
        <v>2025-06-04 02:46:01</v>
      </c>
      <c r="T166">
        <f t="shared" ca="1" si="9"/>
        <v>1</v>
      </c>
      <c r="U166">
        <f t="shared" ca="1" si="10"/>
        <v>1</v>
      </c>
      <c r="V166">
        <f t="shared" ca="1" si="11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2"/>
        <v>44526.620000000134</v>
      </c>
      <c r="S167" t="str">
        <f ca="1"/>
        <v>2025-06-04 02:44:51</v>
      </c>
      <c r="T167">
        <f t="shared" ca="1" si="9"/>
        <v>3</v>
      </c>
      <c r="U167">
        <f t="shared" ca="1" si="10"/>
        <v>7</v>
      </c>
      <c r="V167">
        <f t="shared" ca="1" si="11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2"/>
        <v>44530.620000000134</v>
      </c>
      <c r="S168" t="str">
        <f ca="1"/>
        <v>2025-06-04 02:43:40</v>
      </c>
      <c r="T168">
        <f t="shared" ca="1" si="9"/>
        <v>2</v>
      </c>
      <c r="U168">
        <f t="shared" ca="1" si="10"/>
        <v>3</v>
      </c>
      <c r="V168">
        <f t="shared" ca="1" si="11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2"/>
        <v>44531.620000000134</v>
      </c>
      <c r="S169" t="str">
        <f ca="1"/>
        <v>2025-06-04 02:42:30</v>
      </c>
      <c r="T169">
        <f t="shared" ca="1" si="9"/>
        <v>1</v>
      </c>
      <c r="U169">
        <f t="shared" ca="1" si="10"/>
        <v>1</v>
      </c>
      <c r="V169">
        <f t="shared" ca="1" si="11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2"/>
        <v>44539.620000000134</v>
      </c>
      <c r="S170" t="str">
        <f ca="1"/>
        <v>2025-06-04 02:41:20</v>
      </c>
      <c r="T170">
        <f t="shared" ca="1" si="9"/>
        <v>4</v>
      </c>
      <c r="U170">
        <f t="shared" ca="1" si="10"/>
        <v>15</v>
      </c>
      <c r="V170">
        <f t="shared" ca="1" si="11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2"/>
        <v>44541.620000000134</v>
      </c>
      <c r="S171" t="str">
        <f ca="1"/>
        <v>2025-06-04 02:40:09</v>
      </c>
      <c r="T171">
        <f t="shared" ca="1" si="9"/>
        <v>2</v>
      </c>
      <c r="U171">
        <f t="shared" ca="1" si="10"/>
        <v>3</v>
      </c>
      <c r="V171">
        <f t="shared" ca="1" si="11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2"/>
        <v>44545.620000000134</v>
      </c>
      <c r="S172" t="str">
        <f ca="1"/>
        <v>2025-06-04 02:38:59</v>
      </c>
      <c r="T172">
        <f t="shared" ca="1" si="9"/>
        <v>3</v>
      </c>
      <c r="U172">
        <f t="shared" ca="1" si="10"/>
        <v>7</v>
      </c>
      <c r="V172">
        <f t="shared" ca="1" si="11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2"/>
        <v>44543.780000000137</v>
      </c>
      <c r="S173" t="str">
        <f ca="1"/>
        <v>2025-06-04 02:37:49</v>
      </c>
      <c r="T173">
        <f t="shared" ca="1" si="9"/>
        <v>2</v>
      </c>
      <c r="U173">
        <f t="shared" ca="1" si="10"/>
        <v>3</v>
      </c>
      <c r="V173">
        <f t="shared" ca="1" si="11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2"/>
        <v>44542.860000000139</v>
      </c>
      <c r="S174" t="str">
        <f ca="1"/>
        <v>2025-06-04 02:36:39</v>
      </c>
      <c r="T174">
        <f t="shared" ca="1" si="9"/>
        <v>4</v>
      </c>
      <c r="U174">
        <f t="shared" ca="1" si="10"/>
        <v>15</v>
      </c>
      <c r="V174">
        <f t="shared" ca="1" si="11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2"/>
        <v>44541.940000000141</v>
      </c>
      <c r="S175" t="str">
        <f ca="1"/>
        <v>2025-06-04 02:35:28</v>
      </c>
      <c r="T175">
        <f t="shared" ca="1" si="9"/>
        <v>1</v>
      </c>
      <c r="U175">
        <f t="shared" ca="1" si="10"/>
        <v>1</v>
      </c>
      <c r="V175">
        <f t="shared" ca="1" si="11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2"/>
        <v>44541.020000000142</v>
      </c>
      <c r="S176" t="str">
        <f ca="1"/>
        <v>2025-06-04 02:34:18</v>
      </c>
      <c r="T176">
        <f t="shared" ca="1" si="9"/>
        <v>4</v>
      </c>
      <c r="U176">
        <f t="shared" ca="1" si="10"/>
        <v>15</v>
      </c>
      <c r="V176">
        <f t="shared" ca="1" si="11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2"/>
        <v>44540.100000000144</v>
      </c>
      <c r="S177" t="str">
        <f ca="1"/>
        <v>2025-06-04 02:33:08</v>
      </c>
      <c r="T177">
        <f t="shared" ca="1" si="9"/>
        <v>3</v>
      </c>
      <c r="U177">
        <f t="shared" ca="1" si="10"/>
        <v>7</v>
      </c>
      <c r="V177">
        <f t="shared" ca="1" si="11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2"/>
        <v>44536.420000000144</v>
      </c>
      <c r="S178" t="str">
        <f ca="1"/>
        <v>2025-06-04 02:31:58</v>
      </c>
      <c r="T178">
        <f t="shared" ca="1" si="9"/>
        <v>2</v>
      </c>
      <c r="U178">
        <f t="shared" ca="1" si="10"/>
        <v>3</v>
      </c>
      <c r="V178">
        <f t="shared" ca="1" si="11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2"/>
        <v>44534.580000000147</v>
      </c>
      <c r="S179" t="str">
        <f ca="1"/>
        <v>2025-06-04 02:30:08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2"/>
        <v>44535.580000000147</v>
      </c>
      <c r="S180" t="str">
        <f ca="1"/>
        <v>2025-06-04 02:28:57</v>
      </c>
      <c r="T180">
        <f t="shared" ca="1" si="9"/>
        <v>3</v>
      </c>
      <c r="U180">
        <f t="shared" ca="1" si="10"/>
        <v>7</v>
      </c>
      <c r="V180">
        <f t="shared" ca="1" si="11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2"/>
        <v>44534.660000000149</v>
      </c>
      <c r="S181" t="str">
        <f ca="1"/>
        <v>2025-06-04 02:27:47</v>
      </c>
      <c r="T181">
        <f t="shared" ca="1" si="9"/>
        <v>3</v>
      </c>
      <c r="U181">
        <f t="shared" ca="1" si="10"/>
        <v>7</v>
      </c>
      <c r="V181">
        <f t="shared" ca="1" si="11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2"/>
        <v>44533.740000000151</v>
      </c>
      <c r="S182" t="str">
        <f ca="1"/>
        <v>2025-06-04 02:26:37</v>
      </c>
      <c r="T182">
        <f t="shared" ca="1" si="9"/>
        <v>3</v>
      </c>
      <c r="U182">
        <f t="shared" ca="1" si="10"/>
        <v>7</v>
      </c>
      <c r="V182">
        <f t="shared" ca="1" si="11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2"/>
        <v>44537.740000000151</v>
      </c>
      <c r="S183" t="str">
        <f ca="1"/>
        <v>2025-06-04 02:25:27</v>
      </c>
      <c r="T183">
        <f t="shared" ca="1" si="9"/>
        <v>4</v>
      </c>
      <c r="U183">
        <f t="shared" ca="1" si="10"/>
        <v>15</v>
      </c>
      <c r="V183">
        <f t="shared" ca="1" si="11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2"/>
        <v>44539.740000000151</v>
      </c>
      <c r="S184" t="str">
        <f ca="1"/>
        <v>2025-06-04 02:24:17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2"/>
        <v>44540.740000000151</v>
      </c>
      <c r="S185" t="str">
        <f ca="1"/>
        <v>2025-06-04 02:23:06</v>
      </c>
      <c r="T185">
        <f t="shared" ca="1" si="9"/>
        <v>1</v>
      </c>
      <c r="U185">
        <f t="shared" ca="1" si="10"/>
        <v>1</v>
      </c>
      <c r="V185">
        <f t="shared" ca="1" si="11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2"/>
        <v>44548.740000000151</v>
      </c>
      <c r="S186" t="str">
        <f ca="1"/>
        <v>2025-06-04 02:21:56</v>
      </c>
      <c r="T186">
        <f t="shared" ca="1" si="9"/>
        <v>3</v>
      </c>
      <c r="U186">
        <f t="shared" ca="1" si="10"/>
        <v>7</v>
      </c>
      <c r="V186">
        <f t="shared" ca="1" si="11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2"/>
        <v>44549.740000000151</v>
      </c>
      <c r="S187" t="str">
        <f ca="1"/>
        <v>2025-06-04 02:20:46</v>
      </c>
      <c r="T187">
        <f t="shared" ca="1" si="9"/>
        <v>2</v>
      </c>
      <c r="U187">
        <f t="shared" ca="1" si="10"/>
        <v>3</v>
      </c>
      <c r="V187">
        <f t="shared" ca="1" si="11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2"/>
        <v>44546.06000000015</v>
      </c>
      <c r="S188" t="str">
        <f ca="1"/>
        <v>2025-06-04 02:19:35</v>
      </c>
      <c r="T188">
        <f t="shared" ca="1" si="9"/>
        <v>1</v>
      </c>
      <c r="U188">
        <f t="shared" ca="1" si="10"/>
        <v>1</v>
      </c>
      <c r="V188">
        <f t="shared" ca="1" si="11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2"/>
        <v>44538.70000000015</v>
      </c>
      <c r="S189" t="str">
        <f ca="1"/>
        <v>2025-06-04 02:18:26</v>
      </c>
      <c r="T189">
        <f t="shared" ca="1" si="9"/>
        <v>3</v>
      </c>
      <c r="U189">
        <f t="shared" ca="1" si="10"/>
        <v>7</v>
      </c>
      <c r="V189">
        <f t="shared" ca="1" si="11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2"/>
        <v>44538.70000000015</v>
      </c>
      <c r="S190" t="str">
        <f ca="1"/>
        <v>2025-06-04 02:17:15</v>
      </c>
      <c r="T190">
        <f t="shared" ca="1" si="9"/>
        <v>2</v>
      </c>
      <c r="U190">
        <f t="shared" ca="1" si="10"/>
        <v>3</v>
      </c>
      <c r="V190">
        <f t="shared" ca="1" si="11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2"/>
        <v>44537.780000000152</v>
      </c>
      <c r="S191" t="str">
        <f ca="1"/>
        <v>2025-06-04 02:16:05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2"/>
        <v>44535.940000000155</v>
      </c>
      <c r="S192" t="str">
        <f ca="1"/>
        <v>2025-06-04 02:14:55</v>
      </c>
      <c r="T192">
        <f t="shared" ca="1" si="9"/>
        <v>2</v>
      </c>
      <c r="U192">
        <f t="shared" ca="1" si="10"/>
        <v>3</v>
      </c>
      <c r="V192">
        <f t="shared" ca="1" si="11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2"/>
        <v>44535.020000000157</v>
      </c>
      <c r="S193" t="str">
        <f ca="1"/>
        <v>2025-06-04 02:13:45</v>
      </c>
      <c r="T193">
        <f t="shared" ca="1" si="9"/>
        <v>2</v>
      </c>
      <c r="U193">
        <f t="shared" ca="1" si="10"/>
        <v>3</v>
      </c>
      <c r="V193">
        <f t="shared" ca="1" si="11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2"/>
        <v>44533.18000000016</v>
      </c>
      <c r="S194" t="str">
        <f ca="1"/>
        <v>2025-06-04 02:12:34</v>
      </c>
      <c r="T194">
        <f t="shared" ca="1" si="9"/>
        <v>1</v>
      </c>
      <c r="U194">
        <f t="shared" ca="1" si="10"/>
        <v>1</v>
      </c>
      <c r="V194">
        <f t="shared" ca="1" si="11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2"/>
        <v>44531.340000000164</v>
      </c>
      <c r="S195" t="str">
        <f ca="1"/>
        <v>2025-06-04 02:11:24</v>
      </c>
      <c r="T195">
        <f t="shared" ref="T195:T258" ca="1" si="13">COUNTIF(INDIRECT($O$4),S195)</f>
        <v>1</v>
      </c>
      <c r="U195">
        <f t="shared" ref="U195:U258" ca="1" si="14">SUMIF(INDIRECT($O$4),S195,INDIRECT($O$5))</f>
        <v>1</v>
      </c>
      <c r="V195">
        <f t="shared" ref="V195:V258" ca="1" si="15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6">L195-J195</f>
        <v>44530.420000000166</v>
      </c>
      <c r="S196" t="str">
        <f ca="1"/>
        <v>2025-06-04 02:10:14</v>
      </c>
      <c r="T196">
        <f t="shared" ca="1" si="13"/>
        <v>2</v>
      </c>
      <c r="U196">
        <f t="shared" ca="1" si="14"/>
        <v>3</v>
      </c>
      <c r="V196">
        <f t="shared" ca="1" si="15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6"/>
        <v>44529.500000000167</v>
      </c>
      <c r="S197" t="str">
        <f ca="1"/>
        <v>2025-06-04 02:09:04</v>
      </c>
      <c r="T197">
        <f t="shared" ca="1" si="13"/>
        <v>1</v>
      </c>
      <c r="U197">
        <f t="shared" ca="1" si="14"/>
        <v>1</v>
      </c>
      <c r="V197">
        <f t="shared" ca="1" si="15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6"/>
        <v>44531.500000000167</v>
      </c>
      <c r="S198" t="str">
        <f ca="1"/>
        <v>2025-06-04 02:07:53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6"/>
        <v>44539.500000000167</v>
      </c>
      <c r="S199" t="str">
        <f ca="1"/>
        <v>2025-06-04 02:06:43</v>
      </c>
      <c r="T199">
        <f t="shared" ca="1" si="13"/>
        <v>3</v>
      </c>
      <c r="U199">
        <f t="shared" ca="1" si="14"/>
        <v>7</v>
      </c>
      <c r="V199">
        <f t="shared" ca="1" si="15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6"/>
        <v>44540.500000000167</v>
      </c>
      <c r="S200" t="str">
        <f ca="1"/>
        <v>2025-06-04 02:05:32</v>
      </c>
      <c r="T200">
        <f t="shared" ca="1" si="13"/>
        <v>1</v>
      </c>
      <c r="U200">
        <f t="shared" ca="1" si="14"/>
        <v>1</v>
      </c>
      <c r="V200">
        <f t="shared" ca="1" si="15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6"/>
        <v>44544.500000000167</v>
      </c>
      <c r="S201" t="str">
        <f ca="1"/>
        <v>2025-06-04 02:04:22</v>
      </c>
      <c r="T201">
        <f t="shared" ca="1" si="13"/>
        <v>2</v>
      </c>
      <c r="U201">
        <f t="shared" ca="1" si="14"/>
        <v>3</v>
      </c>
      <c r="V201">
        <f t="shared" ca="1" si="15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6"/>
        <v>44548.500000000167</v>
      </c>
      <c r="S202" t="str">
        <f ca="1"/>
        <v>2025-06-04 02:03:12</v>
      </c>
      <c r="T202">
        <f t="shared" ca="1" si="13"/>
        <v>4</v>
      </c>
      <c r="U202">
        <f t="shared" ca="1" si="14"/>
        <v>15</v>
      </c>
      <c r="V202">
        <f t="shared" ca="1" si="15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6"/>
        <v>44550.500000000167</v>
      </c>
      <c r="S203" t="str">
        <f ca="1"/>
        <v>2025-06-04 02:02:02</v>
      </c>
      <c r="T203">
        <f t="shared" ca="1" si="13"/>
        <v>3</v>
      </c>
      <c r="U203">
        <f t="shared" ca="1" si="14"/>
        <v>7</v>
      </c>
      <c r="V203">
        <f t="shared" ca="1" si="15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6"/>
        <v>44551.500000000167</v>
      </c>
      <c r="S204" t="str">
        <f ca="1"/>
        <v>2025-06-04 02:00:51</v>
      </c>
      <c r="T204">
        <f t="shared" ca="1" si="13"/>
        <v>2</v>
      </c>
      <c r="U204">
        <f t="shared" ca="1" si="14"/>
        <v>3</v>
      </c>
      <c r="V204">
        <f t="shared" ca="1" si="15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6"/>
        <v>44559.500000000167</v>
      </c>
      <c r="S205" t="str">
        <f ca="1"/>
        <v>2025-06-04 01:59:41</v>
      </c>
      <c r="T205">
        <f t="shared" ca="1" si="13"/>
        <v>4</v>
      </c>
      <c r="U205">
        <f t="shared" ca="1" si="14"/>
        <v>15</v>
      </c>
      <c r="V205">
        <f t="shared" ca="1" si="15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6"/>
        <v>44561.500000000167</v>
      </c>
      <c r="S206" t="str">
        <f ca="1"/>
        <v>2025-06-04 01:58:31</v>
      </c>
      <c r="T206">
        <f t="shared" ca="1" si="13"/>
        <v>1</v>
      </c>
      <c r="U206">
        <f t="shared" ca="1" si="14"/>
        <v>1</v>
      </c>
      <c r="V206">
        <f t="shared" ca="1" si="15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6"/>
        <v>44565.500000000167</v>
      </c>
      <c r="S207" t="str">
        <f ca="1"/>
        <v>2025-06-04 01:57:21</v>
      </c>
      <c r="T207">
        <f t="shared" ca="1" si="13"/>
        <v>2</v>
      </c>
      <c r="U207">
        <f t="shared" ca="1" si="14"/>
        <v>3</v>
      </c>
      <c r="V207">
        <f t="shared" ca="1" si="15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6"/>
        <v>44573.500000000167</v>
      </c>
      <c r="S208" t="str">
        <f ca="1"/>
        <v>2025-06-04 01:56:11</v>
      </c>
      <c r="T208">
        <f t="shared" ca="1" si="13"/>
        <v>3</v>
      </c>
      <c r="U208">
        <f t="shared" ca="1" si="14"/>
        <v>7</v>
      </c>
      <c r="V208">
        <f t="shared" ca="1" si="15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6"/>
        <v>44574.500000000167</v>
      </c>
      <c r="S209" t="str">
        <f ca="1"/>
        <v>2025-06-04 01:55:00</v>
      </c>
      <c r="T209">
        <f t="shared" ca="1" si="13"/>
        <v>3</v>
      </c>
      <c r="U209">
        <f t="shared" ca="1" si="14"/>
        <v>7</v>
      </c>
      <c r="V209">
        <f t="shared" ca="1" si="15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6"/>
        <v>44575.500000000167</v>
      </c>
      <c r="S210" t="str">
        <f ca="1"/>
        <v>2025-06-04 01:53:50</v>
      </c>
      <c r="T210">
        <f t="shared" ca="1" si="13"/>
        <v>4</v>
      </c>
      <c r="U210">
        <f t="shared" ca="1" si="14"/>
        <v>15</v>
      </c>
      <c r="V210">
        <f t="shared" ca="1" si="15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6"/>
        <v>44571.820000000167</v>
      </c>
      <c r="S211" t="str">
        <f ca="1"/>
        <v>2025-06-04 01:52:40</v>
      </c>
      <c r="T211">
        <f t="shared" ca="1" si="13"/>
        <v>4</v>
      </c>
      <c r="U211">
        <f t="shared" ca="1" si="14"/>
        <v>15</v>
      </c>
      <c r="V211">
        <f t="shared" ca="1" si="15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6"/>
        <v>44573.820000000167</v>
      </c>
      <c r="S212" t="str">
        <f ca="1"/>
        <v>2025-06-04 01:51:30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6"/>
        <v>44574.820000000167</v>
      </c>
      <c r="S213" t="str">
        <f ca="1"/>
        <v>2025-06-04 01:50:19</v>
      </c>
      <c r="T213">
        <f t="shared" ca="1" si="13"/>
        <v>1</v>
      </c>
      <c r="U213">
        <f t="shared" ca="1" si="14"/>
        <v>1</v>
      </c>
      <c r="V213">
        <f t="shared" ca="1" si="15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6"/>
        <v>44567.460000000166</v>
      </c>
      <c r="S214" t="str">
        <f ca="1"/>
        <v>2025-06-04 01:49:09</v>
      </c>
      <c r="T214">
        <f t="shared" ca="1" si="13"/>
        <v>3</v>
      </c>
      <c r="U214">
        <f t="shared" ca="1" si="14"/>
        <v>7</v>
      </c>
      <c r="V214">
        <f t="shared" ca="1" si="15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6"/>
        <v>44571.460000000166</v>
      </c>
      <c r="S215" t="str">
        <f ca="1"/>
        <v>2025-06-04 01:47:59</v>
      </c>
      <c r="T215">
        <f t="shared" ca="1" si="13"/>
        <v>1</v>
      </c>
      <c r="U215">
        <f t="shared" ca="1" si="14"/>
        <v>1</v>
      </c>
      <c r="V215">
        <f t="shared" ca="1" si="15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6"/>
        <v>44573.460000000166</v>
      </c>
      <c r="S216" t="str">
        <f ca="1"/>
        <v>2025-06-04 01:46:48</v>
      </c>
      <c r="T216">
        <f t="shared" ca="1" si="13"/>
        <v>4</v>
      </c>
      <c r="U216">
        <f t="shared" ca="1" si="14"/>
        <v>15</v>
      </c>
      <c r="V216">
        <f t="shared" ca="1" si="15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6"/>
        <v>44581.460000000166</v>
      </c>
      <c r="S217" t="str">
        <f ca="1"/>
        <v>2025-06-04 01:45:38</v>
      </c>
      <c r="T217">
        <f t="shared" ca="1" si="13"/>
        <v>4</v>
      </c>
      <c r="U217">
        <f t="shared" ca="1" si="14"/>
        <v>15</v>
      </c>
      <c r="V217">
        <f t="shared" ca="1" si="15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6"/>
        <v>44585.460000000166</v>
      </c>
      <c r="S218" t="str">
        <f ca="1"/>
        <v>2025-06-04 01:44:28</v>
      </c>
      <c r="T218">
        <f t="shared" ca="1" si="13"/>
        <v>4</v>
      </c>
      <c r="U218">
        <f t="shared" ca="1" si="14"/>
        <v>15</v>
      </c>
      <c r="V218">
        <f t="shared" ca="1" si="15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6"/>
        <v>44586.460000000166</v>
      </c>
      <c r="S219" t="str">
        <f ca="1"/>
        <v>2025-06-04 01:43:17</v>
      </c>
      <c r="T219">
        <f t="shared" ca="1" si="13"/>
        <v>2</v>
      </c>
      <c r="U219">
        <f t="shared" ca="1" si="14"/>
        <v>3</v>
      </c>
      <c r="V219">
        <f t="shared" ca="1" si="15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6"/>
        <v>44588.460000000166</v>
      </c>
      <c r="S220" t="str">
        <f ca="1"/>
        <v>2025-06-04 01:42:07</v>
      </c>
      <c r="T220">
        <f t="shared" ca="1" si="13"/>
        <v>2</v>
      </c>
      <c r="U220">
        <f t="shared" ca="1" si="14"/>
        <v>3</v>
      </c>
      <c r="V220">
        <f t="shared" ca="1" si="15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6"/>
        <v>44592.460000000166</v>
      </c>
      <c r="S221" t="str">
        <f ca="1"/>
        <v>2025-06-04 01:40:57</v>
      </c>
      <c r="T221">
        <f t="shared" ca="1" si="13"/>
        <v>4</v>
      </c>
      <c r="U221">
        <f t="shared" ca="1" si="14"/>
        <v>15</v>
      </c>
      <c r="V221">
        <f t="shared" ca="1" si="15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6"/>
        <v>44594.460000000166</v>
      </c>
      <c r="S222" t="str">
        <f ca="1"/>
        <v>2025-06-04 01:39:47</v>
      </c>
      <c r="T222">
        <f t="shared" ca="1" si="13"/>
        <v>4</v>
      </c>
      <c r="U222">
        <f t="shared" ca="1" si="14"/>
        <v>15</v>
      </c>
      <c r="V222">
        <f t="shared" ca="1" si="15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6"/>
        <v>44602.460000000166</v>
      </c>
      <c r="S223" t="str">
        <f ca="1"/>
        <v>2025-06-04 01:38:36</v>
      </c>
      <c r="T223">
        <f t="shared" ca="1" si="13"/>
        <v>4</v>
      </c>
      <c r="U223">
        <f t="shared" ca="1" si="14"/>
        <v>15</v>
      </c>
      <c r="V223">
        <f t="shared" ca="1" si="15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6"/>
        <v>44603.460000000166</v>
      </c>
      <c r="S224" t="str">
        <f ca="1"/>
        <v>2025-06-04 01:37:26</v>
      </c>
      <c r="T224">
        <f t="shared" ca="1" si="13"/>
        <v>4</v>
      </c>
      <c r="U224">
        <f t="shared" ca="1" si="14"/>
        <v>15</v>
      </c>
      <c r="V224">
        <f t="shared" ca="1" si="15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6"/>
        <v>44601.62000000017</v>
      </c>
      <c r="S225" t="str">
        <f ca="1"/>
        <v>2025-06-04 01:36:16</v>
      </c>
      <c r="T225">
        <f t="shared" ca="1" si="13"/>
        <v>4</v>
      </c>
      <c r="U225">
        <f t="shared" ca="1" si="14"/>
        <v>15</v>
      </c>
      <c r="V225">
        <f t="shared" ca="1" si="15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6"/>
        <v>44600.700000000172</v>
      </c>
      <c r="S226" t="str">
        <f ca="1"/>
        <v>2025-06-04 01:35:05</v>
      </c>
      <c r="T226">
        <f t="shared" ca="1" si="13"/>
        <v>3</v>
      </c>
      <c r="U226">
        <f t="shared" ca="1" si="14"/>
        <v>7</v>
      </c>
      <c r="V226">
        <f t="shared" ca="1" si="15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6"/>
        <v>44599.780000000173</v>
      </c>
      <c r="S227" t="str">
        <f ca="1"/>
        <v>2025-06-04 01:33:55</v>
      </c>
      <c r="T227">
        <f t="shared" ca="1" si="13"/>
        <v>3</v>
      </c>
      <c r="U227">
        <f t="shared" ca="1" si="14"/>
        <v>7</v>
      </c>
      <c r="V227">
        <f t="shared" ca="1" si="15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6"/>
        <v>44597.940000000177</v>
      </c>
      <c r="S228" t="str">
        <f ca="1"/>
        <v>2025-06-04 01:32:45</v>
      </c>
      <c r="T228">
        <f t="shared" ca="1" si="13"/>
        <v>4</v>
      </c>
      <c r="U228">
        <f t="shared" ca="1" si="14"/>
        <v>15</v>
      </c>
      <c r="V228">
        <f t="shared" ca="1" si="15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6"/>
        <v>44597.020000000179</v>
      </c>
      <c r="S229" t="str">
        <f ca="1"/>
        <v>2025-06-04 01:31:35</v>
      </c>
      <c r="T229">
        <f t="shared" ca="1" si="13"/>
        <v>4</v>
      </c>
      <c r="U229">
        <f t="shared" ca="1" si="14"/>
        <v>15</v>
      </c>
      <c r="V229">
        <f t="shared" ca="1" si="15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6"/>
        <v>44598.020000000179</v>
      </c>
      <c r="S230" t="str">
        <f ca="1"/>
        <v>2025-06-04 01:29:52</v>
      </c>
      <c r="T230">
        <f t="shared" ca="1" si="13"/>
        <v>3</v>
      </c>
      <c r="U230">
        <f t="shared" ca="1" si="14"/>
        <v>7</v>
      </c>
      <c r="V230">
        <f t="shared" ca="1" si="15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6"/>
        <v>44600.020000000179</v>
      </c>
      <c r="S231" t="str">
        <f ca="1"/>
        <v>2025-06-04 01:28:42</v>
      </c>
      <c r="T231">
        <f t="shared" ca="1" si="13"/>
        <v>3</v>
      </c>
      <c r="U231">
        <f t="shared" ca="1" si="14"/>
        <v>7</v>
      </c>
      <c r="V231">
        <f t="shared" ca="1" si="15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6"/>
        <v>44598.180000000182</v>
      </c>
      <c r="S232" t="str">
        <f ca="1"/>
        <v>2025-06-04 01:27:31</v>
      </c>
      <c r="T232">
        <f t="shared" ca="1" si="13"/>
        <v>1</v>
      </c>
      <c r="U232">
        <f t="shared" ca="1" si="14"/>
        <v>1</v>
      </c>
      <c r="V232">
        <f t="shared" ca="1" si="15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6"/>
        <v>44594.500000000182</v>
      </c>
      <c r="S233" t="str">
        <f ca="1"/>
        <v>2025-06-04 01:26:21</v>
      </c>
      <c r="T233">
        <f t="shared" ca="1" si="13"/>
        <v>4</v>
      </c>
      <c r="U233">
        <f t="shared" ca="1" si="14"/>
        <v>15</v>
      </c>
      <c r="V233">
        <f t="shared" ca="1" si="15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6"/>
        <v>44593.580000000184</v>
      </c>
      <c r="S234" t="str">
        <f ca="1"/>
        <v>2025-06-04 01:25:11</v>
      </c>
      <c r="T234">
        <f t="shared" ca="1" si="13"/>
        <v>4</v>
      </c>
      <c r="U234">
        <f t="shared" ca="1" si="14"/>
        <v>15</v>
      </c>
      <c r="V234">
        <f t="shared" ca="1" si="15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6"/>
        <v>44594.580000000184</v>
      </c>
      <c r="S235" t="str">
        <f ca="1"/>
        <v>2025-06-04 01:24:01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6"/>
        <v>44598.580000000184</v>
      </c>
      <c r="S236" t="str">
        <f ca="1"/>
        <v>2025-06-04 01:22:51</v>
      </c>
      <c r="T236">
        <f t="shared" ca="1" si="13"/>
        <v>3</v>
      </c>
      <c r="U236">
        <f t="shared" ca="1" si="14"/>
        <v>7</v>
      </c>
      <c r="V236">
        <f t="shared" ca="1" si="15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6"/>
        <v>44600.580000000184</v>
      </c>
      <c r="S237" t="str">
        <f ca="1"/>
        <v>2025-06-04 01:21:40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6"/>
        <v>44599.660000000185</v>
      </c>
      <c r="S238" t="str">
        <f ca="1"/>
        <v>2025-06-04 01:20:30</v>
      </c>
      <c r="T238">
        <f t="shared" ca="1" si="13"/>
        <v>1</v>
      </c>
      <c r="U238">
        <f t="shared" ca="1" si="14"/>
        <v>1</v>
      </c>
      <c r="V238">
        <f t="shared" ca="1" si="15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6"/>
        <v>44598.740000000187</v>
      </c>
      <c r="S239" t="str">
        <f ca="1"/>
        <v>2025-06-04 01:19:20</v>
      </c>
      <c r="T239">
        <f t="shared" ca="1" si="13"/>
        <v>4</v>
      </c>
      <c r="U239">
        <f t="shared" ca="1" si="14"/>
        <v>15</v>
      </c>
      <c r="V239">
        <f t="shared" ca="1" si="15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6"/>
        <v>44599.740000000187</v>
      </c>
      <c r="S240" t="str">
        <f ca="1"/>
        <v>2025-06-04 01:18:10</v>
      </c>
      <c r="T240">
        <f t="shared" ca="1" si="13"/>
        <v>4</v>
      </c>
      <c r="U240">
        <f t="shared" ca="1" si="14"/>
        <v>15</v>
      </c>
      <c r="V240">
        <f t="shared" ca="1" si="15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6"/>
        <v>44601.740000000187</v>
      </c>
      <c r="S241" t="str">
        <f ca="1"/>
        <v>2025-06-04 01:16:59</v>
      </c>
      <c r="T241">
        <f t="shared" ca="1" si="13"/>
        <v>3</v>
      </c>
      <c r="U241">
        <f t="shared" ca="1" si="14"/>
        <v>7</v>
      </c>
      <c r="V241">
        <f t="shared" ca="1" si="15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6"/>
        <v>44605.740000000187</v>
      </c>
      <c r="S242" t="str">
        <f ca="1"/>
        <v>2025-06-04 01:15:49</v>
      </c>
      <c r="T242">
        <f t="shared" ca="1" si="13"/>
        <v>2</v>
      </c>
      <c r="U242">
        <f t="shared" ca="1" si="14"/>
        <v>3</v>
      </c>
      <c r="V242">
        <f t="shared" ca="1" si="15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6"/>
        <v>44604.820000000189</v>
      </c>
      <c r="S243" t="str">
        <f ca="1"/>
        <v>2025-06-04 01:14:39</v>
      </c>
      <c r="T243">
        <f t="shared" ca="1" si="13"/>
        <v>1</v>
      </c>
      <c r="U243">
        <f t="shared" ca="1" si="14"/>
        <v>1</v>
      </c>
      <c r="V243">
        <f t="shared" ca="1" si="15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6"/>
        <v>44601.140000000189</v>
      </c>
      <c r="S244" t="str">
        <f ca="1"/>
        <v>2025-06-04 01:13:29</v>
      </c>
      <c r="T244">
        <f t="shared" ca="1" si="13"/>
        <v>4</v>
      </c>
      <c r="U244">
        <f t="shared" ca="1" si="14"/>
        <v>15</v>
      </c>
      <c r="V244">
        <f t="shared" ca="1" si="15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6"/>
        <v>44599.300000000192</v>
      </c>
      <c r="S245" t="str">
        <f ca="1"/>
        <v>2025-06-04 01:12:18</v>
      </c>
      <c r="T245">
        <f t="shared" ca="1" si="13"/>
        <v>2</v>
      </c>
      <c r="U245">
        <f t="shared" ca="1" si="14"/>
        <v>3</v>
      </c>
      <c r="V245">
        <f t="shared" ca="1" si="15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6"/>
        <v>44597.460000000196</v>
      </c>
      <c r="S246" t="str">
        <f ca="1"/>
        <v>2025-06-04 01:11:08</v>
      </c>
      <c r="T246">
        <f t="shared" ca="1" si="13"/>
        <v>1</v>
      </c>
      <c r="U246">
        <f t="shared" ca="1" si="14"/>
        <v>1</v>
      </c>
      <c r="V246">
        <f t="shared" ca="1" si="15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6"/>
        <v>44596.540000000197</v>
      </c>
      <c r="S247" t="str">
        <f ca="1"/>
        <v>2025-06-04 01:09:58</v>
      </c>
      <c r="T247">
        <f t="shared" ca="1" si="13"/>
        <v>3</v>
      </c>
      <c r="U247">
        <f t="shared" ca="1" si="14"/>
        <v>7</v>
      </c>
      <c r="V247">
        <f t="shared" ca="1" si="15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6"/>
        <v>44595.620000000199</v>
      </c>
      <c r="S248" t="str">
        <f ca="1"/>
        <v>2025-06-04 01:08:47</v>
      </c>
      <c r="T248">
        <f t="shared" ca="1" si="13"/>
        <v>1</v>
      </c>
      <c r="U248">
        <f t="shared" ca="1" si="14"/>
        <v>1</v>
      </c>
      <c r="V248">
        <f t="shared" ca="1" si="15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6"/>
        <v>44593.780000000203</v>
      </c>
      <c r="S249" t="str">
        <f ca="1"/>
        <v>2025-06-04 01:07:37</v>
      </c>
      <c r="T249">
        <f t="shared" ca="1" si="13"/>
        <v>4</v>
      </c>
      <c r="U249">
        <f t="shared" ca="1" si="14"/>
        <v>15</v>
      </c>
      <c r="V249">
        <f t="shared" ca="1" si="15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6"/>
        <v>44592.860000000204</v>
      </c>
      <c r="S250" t="str">
        <f ca="1"/>
        <v>2025-06-04 01:06:27</v>
      </c>
      <c r="T250">
        <f t="shared" ca="1" si="13"/>
        <v>4</v>
      </c>
      <c r="U250">
        <f t="shared" ca="1" si="14"/>
        <v>15</v>
      </c>
      <c r="V250">
        <f t="shared" ca="1" si="15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6"/>
        <v>44591.020000000208</v>
      </c>
      <c r="S251" t="str">
        <f ca="1"/>
        <v>2025-06-04 01:05:17</v>
      </c>
      <c r="T251">
        <f t="shared" ca="1" si="13"/>
        <v>1</v>
      </c>
      <c r="U251">
        <f t="shared" ca="1" si="14"/>
        <v>1</v>
      </c>
      <c r="V251">
        <f t="shared" ca="1" si="15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6"/>
        <v>44590.10000000021</v>
      </c>
      <c r="S252" t="str">
        <f ca="1"/>
        <v>2025-06-04 01:04:06</v>
      </c>
      <c r="T252">
        <f t="shared" ca="1" si="13"/>
        <v>3</v>
      </c>
      <c r="U252">
        <f t="shared" ca="1" si="14"/>
        <v>7</v>
      </c>
      <c r="V252">
        <f t="shared" ca="1" si="15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6"/>
        <v>44588.260000000213</v>
      </c>
      <c r="S253" t="str">
        <f ca="1"/>
        <v>2025-06-04 01:02:56</v>
      </c>
      <c r="T253">
        <f t="shared" ca="1" si="13"/>
        <v>1</v>
      </c>
      <c r="U253">
        <f t="shared" ca="1" si="14"/>
        <v>1</v>
      </c>
      <c r="V253">
        <f t="shared" ca="1" si="15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6"/>
        <v>44587.340000000215</v>
      </c>
      <c r="S254" t="str">
        <f ca="1"/>
        <v>2025-06-04 01:01:46</v>
      </c>
      <c r="T254">
        <f t="shared" ca="1" si="13"/>
        <v>2</v>
      </c>
      <c r="U254">
        <f t="shared" ca="1" si="14"/>
        <v>3</v>
      </c>
      <c r="V254">
        <f t="shared" ca="1" si="15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6"/>
        <v>44583.660000000214</v>
      </c>
      <c r="S255" t="str">
        <f ca="1"/>
        <v>2025-06-04 01:00:36</v>
      </c>
      <c r="T255">
        <f t="shared" ca="1" si="13"/>
        <v>4</v>
      </c>
      <c r="U255">
        <f t="shared" ca="1" si="14"/>
        <v>15</v>
      </c>
      <c r="V255">
        <f t="shared" ca="1" si="15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6"/>
        <v>44582.740000000216</v>
      </c>
      <c r="S256" t="str">
        <f ca="1"/>
        <v>2025-06-04 00:59:26</v>
      </c>
      <c r="T256">
        <f t="shared" ca="1" si="13"/>
        <v>2</v>
      </c>
      <c r="U256">
        <f t="shared" ca="1" si="14"/>
        <v>3</v>
      </c>
      <c r="V256">
        <f t="shared" ca="1" si="15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6"/>
        <v>44579.060000000216</v>
      </c>
      <c r="S257" t="str">
        <f ca="1"/>
        <v>2025-06-04 00:58:15</v>
      </c>
      <c r="T257">
        <f t="shared" ca="1" si="13"/>
        <v>4</v>
      </c>
      <c r="U257">
        <f t="shared" ca="1" si="14"/>
        <v>15</v>
      </c>
      <c r="V257">
        <f t="shared" ca="1" si="15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6"/>
        <v>44571.700000000215</v>
      </c>
      <c r="S258" t="str">
        <f ca="1"/>
        <v>2025-06-04 00:57:05</v>
      </c>
      <c r="T258">
        <f t="shared" ca="1" si="13"/>
        <v>1</v>
      </c>
      <c r="U258">
        <f t="shared" ca="1" si="14"/>
        <v>1</v>
      </c>
      <c r="V258">
        <f t="shared" ca="1" si="15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6"/>
        <v>44569.860000000219</v>
      </c>
      <c r="S259" t="str">
        <f ca="1"/>
        <v>2025-06-04 00:55:55</v>
      </c>
      <c r="T259">
        <f t="shared" ref="T259:T322" ca="1" si="17">COUNTIF(INDIRECT($O$4),S259)</f>
        <v>1</v>
      </c>
      <c r="U259">
        <f t="shared" ref="U259:U322" ca="1" si="18">SUMIF(INDIRECT($O$4),S259,INDIRECT($O$5))</f>
        <v>1</v>
      </c>
      <c r="V259">
        <f t="shared" ref="V259:V322" ca="1" si="19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0">L259-J259</f>
        <v>44568.940000000221</v>
      </c>
      <c r="S260" t="str">
        <f ca="1"/>
        <v>2025-06-04 00:54:45</v>
      </c>
      <c r="T260">
        <f t="shared" ca="1" si="17"/>
        <v>4</v>
      </c>
      <c r="U260">
        <f t="shared" ca="1" si="18"/>
        <v>15</v>
      </c>
      <c r="V260">
        <f t="shared" ca="1" si="19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0"/>
        <v>44567.100000000224</v>
      </c>
      <c r="S261" t="str">
        <f ca="1"/>
        <v>2025-06-04 00:53:34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0"/>
        <v>44559.740000000224</v>
      </c>
      <c r="S262" t="str">
        <f ca="1"/>
        <v>2025-06-04 00:52:24</v>
      </c>
      <c r="T262">
        <f t="shared" ca="1" si="17"/>
        <v>1</v>
      </c>
      <c r="U262">
        <f t="shared" ca="1" si="18"/>
        <v>1</v>
      </c>
      <c r="V262">
        <f t="shared" ca="1" si="19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0"/>
        <v>44556.060000000223</v>
      </c>
      <c r="S263" t="str">
        <f ca="1"/>
        <v>2025-06-04 00:51:14</v>
      </c>
      <c r="T263">
        <f t="shared" ca="1" si="17"/>
        <v>4</v>
      </c>
      <c r="U263">
        <f t="shared" ca="1" si="18"/>
        <v>15</v>
      </c>
      <c r="V263">
        <f t="shared" ca="1" si="19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0"/>
        <v>44552.380000000223</v>
      </c>
      <c r="S264" t="str">
        <f ca="1"/>
        <v>2025-06-04 00:50:04</v>
      </c>
      <c r="T264">
        <f t="shared" ca="1" si="17"/>
        <v>1</v>
      </c>
      <c r="U264">
        <f t="shared" ca="1" si="18"/>
        <v>1</v>
      </c>
      <c r="V264">
        <f t="shared" ca="1" si="19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0"/>
        <v>44551.460000000225</v>
      </c>
      <c r="S265" t="str">
        <f ca="1"/>
        <v>2025-06-04 00:48:53</v>
      </c>
      <c r="T265">
        <f t="shared" ca="1" si="17"/>
        <v>4</v>
      </c>
      <c r="U265">
        <f t="shared" ca="1" si="18"/>
        <v>15</v>
      </c>
      <c r="V265">
        <f t="shared" ca="1" si="19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0"/>
        <v>44549.620000000228</v>
      </c>
      <c r="S266" t="str">
        <f ca="1"/>
        <v>2025-06-04 00:47:43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0"/>
        <v>44546.060000000231</v>
      </c>
      <c r="S267" t="str">
        <f ca="1"/>
        <v>2025-06-04 00:46:33</v>
      </c>
      <c r="T267">
        <f t="shared" ca="1" si="17"/>
        <v>4</v>
      </c>
      <c r="U267">
        <f t="shared" ca="1" si="18"/>
        <v>15</v>
      </c>
      <c r="V267">
        <f t="shared" ca="1" si="19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0"/>
        <v>44544.260000000228</v>
      </c>
      <c r="S268" t="str">
        <f ca="1"/>
        <v>2025-06-04 00:45:23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0"/>
        <v>44543.360000000226</v>
      </c>
      <c r="S269" t="str">
        <f ca="1"/>
        <v>2025-06-04 00:44:12</v>
      </c>
      <c r="T269">
        <f t="shared" ca="1" si="17"/>
        <v>1</v>
      </c>
      <c r="U269">
        <f t="shared" ca="1" si="18"/>
        <v>1</v>
      </c>
      <c r="V269">
        <f t="shared" ca="1" si="19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0"/>
        <v>44551.360000000226</v>
      </c>
      <c r="S270" t="str">
        <f ca="1"/>
        <v>2025-06-04 00:43:02</v>
      </c>
      <c r="T270">
        <f t="shared" ca="1" si="17"/>
        <v>3</v>
      </c>
      <c r="U270">
        <f t="shared" ca="1" si="18"/>
        <v>7</v>
      </c>
      <c r="V270">
        <f t="shared" ca="1" si="19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0"/>
        <v>44552.360000000226</v>
      </c>
      <c r="S271" t="str">
        <f ca="1"/>
        <v>2025-06-04 00:41:52</v>
      </c>
      <c r="T271">
        <f t="shared" ca="1" si="17"/>
        <v>2</v>
      </c>
      <c r="U271">
        <f t="shared" ca="1" si="18"/>
        <v>3</v>
      </c>
      <c r="V271">
        <f t="shared" ca="1" si="19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0"/>
        <v>44556.360000000226</v>
      </c>
      <c r="S272" t="str">
        <f ca="1"/>
        <v>2025-06-04 00:40:41</v>
      </c>
      <c r="T272">
        <f t="shared" ca="1" si="17"/>
        <v>1</v>
      </c>
      <c r="U272">
        <f t="shared" ca="1" si="18"/>
        <v>1</v>
      </c>
      <c r="V272">
        <f t="shared" ca="1" si="19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0"/>
        <v>44558.360000000226</v>
      </c>
      <c r="S273" t="str">
        <f ca="1"/>
        <v>2025-06-04 00:39:31</v>
      </c>
      <c r="T273">
        <f t="shared" ca="1" si="17"/>
        <v>3</v>
      </c>
      <c r="U273">
        <f t="shared" ca="1" si="18"/>
        <v>7</v>
      </c>
      <c r="V273">
        <f t="shared" ca="1" si="19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0"/>
        <v>44559.360000000226</v>
      </c>
      <c r="S274" t="str">
        <f ca="1"/>
        <v>2025-06-04 00:38:21</v>
      </c>
      <c r="T274">
        <f t="shared" ca="1" si="17"/>
        <v>2</v>
      </c>
      <c r="U274">
        <f t="shared" ca="1" si="18"/>
        <v>3</v>
      </c>
      <c r="V274">
        <f t="shared" ca="1" si="19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0"/>
        <v>44563.360000000226</v>
      </c>
      <c r="S275" t="str">
        <f ca="1"/>
        <v>2025-06-04 00:37:11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0"/>
        <v>44571.360000000226</v>
      </c>
      <c r="S276" t="str">
        <f ca="1"/>
        <v>2025-06-04 00:36:00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0"/>
        <v>44573.360000000226</v>
      </c>
      <c r="S277" t="str">
        <f ca="1"/>
        <v>2025-06-04 00:34:50</v>
      </c>
      <c r="T277">
        <f t="shared" ca="1" si="17"/>
        <v>3</v>
      </c>
      <c r="U277">
        <f t="shared" ca="1" si="18"/>
        <v>7</v>
      </c>
      <c r="V277">
        <f t="shared" ca="1" si="19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0"/>
        <v>44575.360000000226</v>
      </c>
      <c r="S278" t="str">
        <f ca="1"/>
        <v>2025-06-04 00:33:40</v>
      </c>
      <c r="T278">
        <f t="shared" ca="1" si="17"/>
        <v>1</v>
      </c>
      <c r="U278">
        <f t="shared" ca="1" si="18"/>
        <v>1</v>
      </c>
      <c r="V278">
        <f t="shared" ca="1" si="19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0"/>
        <v>44571.760000000228</v>
      </c>
      <c r="S279" t="str">
        <f ca="1"/>
        <v>2025-06-04 00:32:30</v>
      </c>
      <c r="T279">
        <f t="shared" ca="1" si="17"/>
        <v>4</v>
      </c>
      <c r="U279">
        <f t="shared" ca="1" si="18"/>
        <v>15</v>
      </c>
      <c r="V279">
        <f t="shared" ca="1" si="19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0"/>
        <v>44572.760000000228</v>
      </c>
      <c r="S280" t="str">
        <f ca="1"/>
        <v>2025-06-04 00:31:19</v>
      </c>
      <c r="T280">
        <f t="shared" ca="1" si="17"/>
        <v>4</v>
      </c>
      <c r="U280">
        <f t="shared" ca="1" si="18"/>
        <v>15</v>
      </c>
      <c r="V280">
        <f t="shared" ca="1" si="19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0"/>
        <v>44571.860000000226</v>
      </c>
      <c r="S281" t="str">
        <f ca="1"/>
        <v>2025-06-04 00:29:38</v>
      </c>
      <c r="T281">
        <f t="shared" ca="1" si="17"/>
        <v>3</v>
      </c>
      <c r="U281">
        <f t="shared" ca="1" si="18"/>
        <v>7</v>
      </c>
      <c r="V281">
        <f t="shared" ca="1" si="19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0"/>
        <v>44572.860000000226</v>
      </c>
      <c r="S282" t="str">
        <f ca="1"/>
        <v>2025-06-04 00:28:28</v>
      </c>
      <c r="T282">
        <f t="shared" ca="1" si="17"/>
        <v>4</v>
      </c>
      <c r="U282">
        <f t="shared" ca="1" si="18"/>
        <v>15</v>
      </c>
      <c r="V282">
        <f t="shared" ca="1" si="19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0"/>
        <v>44569.260000000228</v>
      </c>
      <c r="S283" t="str">
        <f ca="1"/>
        <v>2025-06-04 00:27:17</v>
      </c>
      <c r="T283">
        <f t="shared" ca="1" si="17"/>
        <v>4</v>
      </c>
      <c r="U283">
        <f t="shared" ca="1" si="18"/>
        <v>15</v>
      </c>
      <c r="V283">
        <f t="shared" ca="1" si="19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0"/>
        <v>44562.060000000231</v>
      </c>
      <c r="S284" t="str">
        <f ca="1"/>
        <v>2025-06-04 00:26:07</v>
      </c>
      <c r="T284">
        <f t="shared" ca="1" si="17"/>
        <v>3</v>
      </c>
      <c r="U284">
        <f t="shared" ca="1" si="18"/>
        <v>7</v>
      </c>
      <c r="V284">
        <f t="shared" ca="1" si="19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0"/>
        <v>44560.260000000228</v>
      </c>
      <c r="S285" t="str">
        <f ca="1"/>
        <v>2025-06-04 00:24:57</v>
      </c>
      <c r="T285">
        <f t="shared" ca="1" si="17"/>
        <v>2</v>
      </c>
      <c r="U285">
        <f t="shared" ca="1" si="18"/>
        <v>3</v>
      </c>
      <c r="V285">
        <f t="shared" ca="1" si="19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0"/>
        <v>44564.260000000228</v>
      </c>
      <c r="S286" t="str">
        <f ca="1"/>
        <v>2025-06-04 00:23:47</v>
      </c>
      <c r="T286">
        <f t="shared" ca="1" si="17"/>
        <v>4</v>
      </c>
      <c r="U286">
        <f t="shared" ca="1" si="18"/>
        <v>15</v>
      </c>
      <c r="V286">
        <f t="shared" ca="1" si="19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0"/>
        <v>44566.260000000228</v>
      </c>
      <c r="S287" t="str">
        <f ca="1"/>
        <v>2025-06-04 00:22:36</v>
      </c>
      <c r="T287">
        <f t="shared" ca="1" si="17"/>
        <v>4</v>
      </c>
      <c r="U287">
        <f t="shared" ca="1" si="18"/>
        <v>15</v>
      </c>
      <c r="V287">
        <f t="shared" ca="1" si="19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0"/>
        <v>44567.260000000228</v>
      </c>
      <c r="S288" t="str">
        <f ca="1"/>
        <v>2025-06-04 00:21:26</v>
      </c>
      <c r="T288">
        <f t="shared" ca="1" si="17"/>
        <v>3</v>
      </c>
      <c r="U288">
        <f t="shared" ca="1" si="18"/>
        <v>7</v>
      </c>
      <c r="V288">
        <f t="shared" ca="1" si="19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0"/>
        <v>44563.580000000227</v>
      </c>
      <c r="S289" t="str">
        <f ca="1"/>
        <v>2025-06-04 00:20:16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0"/>
        <v>44561.740000000231</v>
      </c>
      <c r="S290" t="str">
        <f ca="1"/>
        <v>2025-06-04 00:19:06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0"/>
        <v>44560.820000000233</v>
      </c>
      <c r="S291" t="str">
        <f ca="1"/>
        <v>2025-06-04 00:17:55</v>
      </c>
      <c r="T291">
        <f t="shared" ca="1" si="17"/>
        <v>2</v>
      </c>
      <c r="U291">
        <f t="shared" ca="1" si="18"/>
        <v>3</v>
      </c>
      <c r="V291">
        <f t="shared" ca="1" si="19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0"/>
        <v>44559.900000000234</v>
      </c>
      <c r="S292" t="str">
        <f ca="1"/>
        <v>2025-06-04 00:16:45</v>
      </c>
      <c r="T292">
        <f t="shared" ca="1" si="17"/>
        <v>4</v>
      </c>
      <c r="U292">
        <f t="shared" ca="1" si="18"/>
        <v>15</v>
      </c>
      <c r="V292">
        <f t="shared" ca="1" si="19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0"/>
        <v>44558.980000000236</v>
      </c>
      <c r="S293" t="str">
        <f ca="1"/>
        <v>2025-06-04 00:15:35</v>
      </c>
      <c r="T293">
        <f t="shared" ca="1" si="17"/>
        <v>4</v>
      </c>
      <c r="U293">
        <f t="shared" ca="1" si="18"/>
        <v>15</v>
      </c>
      <c r="V293">
        <f t="shared" ca="1" si="19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0"/>
        <v>44557.14000000024</v>
      </c>
      <c r="S294" t="str">
        <f ca="1"/>
        <v>2025-06-04 00:14:25</v>
      </c>
      <c r="T294">
        <f t="shared" ca="1" si="17"/>
        <v>2</v>
      </c>
      <c r="U294">
        <f t="shared" ca="1" si="18"/>
        <v>3</v>
      </c>
      <c r="V294">
        <f t="shared" ca="1" si="19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0"/>
        <v>44553.460000000239</v>
      </c>
      <c r="S295" t="str">
        <f ca="1"/>
        <v>2025-06-04 00:13:15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0"/>
        <v>44551.620000000243</v>
      </c>
      <c r="S296" t="str">
        <f ca="1"/>
        <v>2025-06-04 00:12:04</v>
      </c>
      <c r="T296">
        <f t="shared" ca="1" si="17"/>
        <v>3</v>
      </c>
      <c r="U296">
        <f t="shared" ca="1" si="18"/>
        <v>7</v>
      </c>
      <c r="V296">
        <f t="shared" ca="1" si="19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0"/>
        <v>44552.620000000243</v>
      </c>
      <c r="S297" t="str">
        <f ca="1"/>
        <v>2025-06-04 00:10:54</v>
      </c>
      <c r="T297">
        <f t="shared" ca="1" si="17"/>
        <v>1</v>
      </c>
      <c r="U297">
        <f t="shared" ca="1" si="18"/>
        <v>1</v>
      </c>
      <c r="V297">
        <f t="shared" ca="1" si="19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0"/>
        <v>44553.620000000243</v>
      </c>
      <c r="S298" t="str">
        <f ca="1"/>
        <v>2025-06-04 00:09:43</v>
      </c>
      <c r="T298">
        <f t="shared" ca="1" si="17"/>
        <v>2</v>
      </c>
      <c r="U298">
        <f t="shared" ca="1" si="18"/>
        <v>3</v>
      </c>
      <c r="V298">
        <f t="shared" ca="1" si="19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0"/>
        <v>44549.940000000242</v>
      </c>
      <c r="S299" t="str">
        <f ca="1"/>
        <v>2025-06-04 00:08:34</v>
      </c>
      <c r="T299">
        <f t="shared" ca="1" si="17"/>
        <v>4</v>
      </c>
      <c r="U299">
        <f t="shared" ca="1" si="18"/>
        <v>15</v>
      </c>
      <c r="V299">
        <f t="shared" ca="1" si="19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0"/>
        <v>44548.100000000246</v>
      </c>
      <c r="S300" t="str">
        <f ca="1"/>
        <v>2025-06-04 00:07:23</v>
      </c>
      <c r="T300">
        <f t="shared" ca="1" si="17"/>
        <v>3</v>
      </c>
      <c r="U300">
        <f t="shared" ca="1" si="18"/>
        <v>7</v>
      </c>
      <c r="V300">
        <f t="shared" ca="1" si="19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0"/>
        <v>44544.420000000246</v>
      </c>
      <c r="S301" t="str">
        <f ca="1"/>
        <v>2025-06-04 00:06:13</v>
      </c>
      <c r="T301">
        <f t="shared" ca="1" si="17"/>
        <v>3</v>
      </c>
      <c r="U301">
        <f t="shared" ca="1" si="18"/>
        <v>7</v>
      </c>
      <c r="V301">
        <f t="shared" ca="1" si="19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0"/>
        <v>44545.420000000246</v>
      </c>
      <c r="S302" t="str">
        <f ca="1"/>
        <v>2025-06-04 00:05:02</v>
      </c>
      <c r="T302">
        <f t="shared" ca="1" si="17"/>
        <v>1</v>
      </c>
      <c r="U302">
        <f t="shared" ca="1" si="18"/>
        <v>1</v>
      </c>
      <c r="V302">
        <f t="shared" ca="1" si="19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0"/>
        <v>44545.420000000246</v>
      </c>
      <c r="S303" t="str">
        <f ca="1"/>
        <v>2025-06-04 00:03:52</v>
      </c>
      <c r="T303">
        <f t="shared" ca="1" si="17"/>
        <v>1</v>
      </c>
      <c r="U303">
        <f t="shared" ca="1" si="18"/>
        <v>1</v>
      </c>
      <c r="V303">
        <f t="shared" ca="1" si="19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0"/>
        <v>44544.500000000247</v>
      </c>
      <c r="S304" t="str">
        <f ca="1"/>
        <v>2025-06-04 00:02:42</v>
      </c>
      <c r="T304">
        <f t="shared" ca="1" si="17"/>
        <v>2</v>
      </c>
      <c r="U304">
        <f t="shared" ca="1" si="18"/>
        <v>3</v>
      </c>
      <c r="V304">
        <f t="shared" ca="1" si="19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0"/>
        <v>44543.580000000249</v>
      </c>
      <c r="S305" t="str">
        <f ca="1"/>
        <v>2025-06-04 00:01:32</v>
      </c>
      <c r="T305">
        <f t="shared" ca="1" si="17"/>
        <v>2</v>
      </c>
      <c r="U305">
        <f t="shared" ca="1" si="18"/>
        <v>3</v>
      </c>
      <c r="V305">
        <f t="shared" ca="1" si="19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0"/>
        <v>44542.660000000251</v>
      </c>
      <c r="S306" t="str">
        <f ca="1"/>
        <v>2025-06-03 23:58:51</v>
      </c>
      <c r="T306">
        <f t="shared" ca="1" si="17"/>
        <v>4</v>
      </c>
      <c r="U306">
        <f t="shared" ca="1" si="18"/>
        <v>15</v>
      </c>
      <c r="V306">
        <f t="shared" ca="1" si="19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0"/>
        <v>44543.660000000251</v>
      </c>
      <c r="S307" t="str">
        <f ca="1"/>
        <v>2025-06-03 23:57:41</v>
      </c>
      <c r="T307">
        <f t="shared" ca="1" si="17"/>
        <v>2</v>
      </c>
      <c r="U307">
        <f t="shared" ca="1" si="18"/>
        <v>3</v>
      </c>
      <c r="V307">
        <f t="shared" ca="1" si="19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0"/>
        <v>44545.660000000251</v>
      </c>
      <c r="S308" t="str">
        <f ca="1"/>
        <v>2025-06-03 23:56:31</v>
      </c>
      <c r="T308">
        <f t="shared" ca="1" si="17"/>
        <v>4</v>
      </c>
      <c r="U308">
        <f t="shared" ca="1" si="18"/>
        <v>15</v>
      </c>
      <c r="V308">
        <f t="shared" ca="1" si="19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0"/>
        <v>44549.660000000251</v>
      </c>
      <c r="S309" t="str">
        <f ca="1"/>
        <v>2025-06-03 23:55:21</v>
      </c>
      <c r="T309">
        <f t="shared" ca="1" si="17"/>
        <v>3</v>
      </c>
      <c r="U309">
        <f t="shared" ca="1" si="18"/>
        <v>7</v>
      </c>
      <c r="V309">
        <f t="shared" ca="1" si="19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0"/>
        <v>44557.660000000251</v>
      </c>
      <c r="S310" t="str">
        <f ca="1"/>
        <v>2025-06-03 23:54:11</v>
      </c>
      <c r="T310">
        <f t="shared" ca="1" si="17"/>
        <v>3</v>
      </c>
      <c r="U310">
        <f t="shared" ca="1" si="18"/>
        <v>7</v>
      </c>
      <c r="V310">
        <f t="shared" ca="1" si="19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0"/>
        <v>44556.740000000253</v>
      </c>
      <c r="S311" t="str">
        <f ca="1"/>
        <v>2025-06-03 23:53:00</v>
      </c>
      <c r="T311">
        <f t="shared" ca="1" si="17"/>
        <v>1</v>
      </c>
      <c r="U311">
        <f t="shared" ca="1" si="18"/>
        <v>1</v>
      </c>
      <c r="V311">
        <f t="shared" ca="1" si="19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0"/>
        <v>44555.820000000254</v>
      </c>
      <c r="S312" t="str">
        <f ca="1"/>
        <v>2025-06-03 23:51:50</v>
      </c>
      <c r="T312">
        <f t="shared" ca="1" si="17"/>
        <v>3</v>
      </c>
      <c r="U312">
        <f t="shared" ca="1" si="18"/>
        <v>7</v>
      </c>
      <c r="V312">
        <f t="shared" ca="1" si="19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0"/>
        <v>44553.980000000258</v>
      </c>
      <c r="S313" t="str">
        <f ca="1"/>
        <v>2025-06-03 23:50:40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0"/>
        <v>44553.06000000026</v>
      </c>
      <c r="S314" t="str">
        <f ca="1"/>
        <v>2025-06-03 23:49:30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0"/>
        <v>44552.140000000261</v>
      </c>
      <c r="S315" t="str">
        <f ca="1"/>
        <v>2025-06-03 23:48:19</v>
      </c>
      <c r="T315">
        <f t="shared" ca="1" si="17"/>
        <v>2</v>
      </c>
      <c r="U315">
        <f t="shared" ca="1" si="18"/>
        <v>3</v>
      </c>
      <c r="V315">
        <f t="shared" ca="1" si="19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0"/>
        <v>44551.220000000263</v>
      </c>
      <c r="S316" t="str">
        <f ca="1"/>
        <v>2025-06-03 23:47:09</v>
      </c>
      <c r="T316">
        <f t="shared" ca="1" si="17"/>
        <v>2</v>
      </c>
      <c r="U316">
        <f t="shared" ca="1" si="18"/>
        <v>3</v>
      </c>
      <c r="V316">
        <f t="shared" ca="1" si="19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0"/>
        <v>44550.300000000265</v>
      </c>
      <c r="S317" t="str">
        <f ca="1"/>
        <v>2025-06-03 23:45:59</v>
      </c>
      <c r="T317">
        <f t="shared" ca="1" si="17"/>
        <v>2</v>
      </c>
      <c r="U317">
        <f t="shared" ca="1" si="18"/>
        <v>3</v>
      </c>
      <c r="V317">
        <f t="shared" ca="1" si="19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0"/>
        <v>44548.460000000268</v>
      </c>
      <c r="S318" t="str">
        <f ca="1"/>
        <v>2025-06-03 23:44:49</v>
      </c>
      <c r="T318">
        <f t="shared" ca="1" si="17"/>
        <v>1</v>
      </c>
      <c r="U318">
        <f t="shared" ca="1" si="18"/>
        <v>1</v>
      </c>
      <c r="V318">
        <f t="shared" ca="1" si="19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0"/>
        <v>44547.54000000027</v>
      </c>
      <c r="S319" t="str">
        <f ca="1"/>
        <v>2025-06-03 23:43:39</v>
      </c>
      <c r="T319">
        <f t="shared" ca="1" si="17"/>
        <v>1</v>
      </c>
      <c r="U319">
        <f t="shared" ca="1" si="18"/>
        <v>1</v>
      </c>
      <c r="V319">
        <f t="shared" ca="1" si="19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0"/>
        <v>44546.620000000272</v>
      </c>
      <c r="S320" t="str">
        <f ca="1"/>
        <v>2025-06-03 23:42:28</v>
      </c>
      <c r="T320">
        <f t="shared" ca="1" si="17"/>
        <v>4</v>
      </c>
      <c r="U320">
        <f t="shared" ca="1" si="18"/>
        <v>15</v>
      </c>
      <c r="V320">
        <f t="shared" ca="1" si="19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0"/>
        <v>44547.620000000272</v>
      </c>
      <c r="S321" t="str">
        <f ca="1"/>
        <v>2025-06-03 23:41:18</v>
      </c>
      <c r="T321">
        <f t="shared" ca="1" si="17"/>
        <v>4</v>
      </c>
      <c r="U321">
        <f t="shared" ca="1" si="18"/>
        <v>15</v>
      </c>
      <c r="V321">
        <f t="shared" ca="1" si="19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0"/>
        <v>44549.620000000272</v>
      </c>
      <c r="S322" t="str">
        <f ca="1"/>
        <v>2025-06-03 23:40:08</v>
      </c>
      <c r="T322">
        <f t="shared" ca="1" si="17"/>
        <v>1</v>
      </c>
      <c r="U322">
        <f t="shared" ca="1" si="18"/>
        <v>1</v>
      </c>
      <c r="V322">
        <f t="shared" ca="1" si="19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0"/>
        <v>44553.620000000272</v>
      </c>
      <c r="S323" t="str">
        <f ca="1"/>
        <v>2025-06-03 23:38:57</v>
      </c>
      <c r="T323">
        <f t="shared" ref="T323:T386" ca="1" si="21">COUNTIF(INDIRECT($O$4),S323)</f>
        <v>4</v>
      </c>
      <c r="U323">
        <f t="shared" ref="U323:U386" ca="1" si="22">SUMIF(INDIRECT($O$4),S323,INDIRECT($O$5))</f>
        <v>15</v>
      </c>
      <c r="V323">
        <f t="shared" ref="V323:V386" ca="1" si="23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4">L323-J323</f>
        <v>44557.620000000272</v>
      </c>
      <c r="S324" t="str">
        <f ca="1"/>
        <v>2025-06-03 23:37:47</v>
      </c>
      <c r="T324">
        <f t="shared" ca="1" si="21"/>
        <v>1</v>
      </c>
      <c r="U324">
        <f t="shared" ca="1" si="22"/>
        <v>1</v>
      </c>
      <c r="V324">
        <f t="shared" ca="1" si="23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4"/>
        <v>44558.620000000272</v>
      </c>
      <c r="S325" t="str">
        <f ca="1"/>
        <v>2025-06-03 23:36:37</v>
      </c>
      <c r="T325">
        <f t="shared" ca="1" si="21"/>
        <v>1</v>
      </c>
      <c r="U325">
        <f t="shared" ca="1" si="22"/>
        <v>1</v>
      </c>
      <c r="V325">
        <f t="shared" ca="1" si="23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4"/>
        <v>44560.620000000272</v>
      </c>
      <c r="S326" t="str">
        <f ca="1"/>
        <v>2025-06-03 23:35:26</v>
      </c>
      <c r="T326">
        <f t="shared" ca="1" si="21"/>
        <v>2</v>
      </c>
      <c r="U326">
        <f t="shared" ca="1" si="22"/>
        <v>3</v>
      </c>
      <c r="V326">
        <f t="shared" ca="1" si="23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4"/>
        <v>44559.700000000274</v>
      </c>
      <c r="S327" t="str">
        <f ca="1"/>
        <v>2025-06-03 23:34:16</v>
      </c>
      <c r="T327">
        <f t="shared" ca="1" si="21"/>
        <v>4</v>
      </c>
      <c r="U327">
        <f t="shared" ca="1" si="22"/>
        <v>15</v>
      </c>
      <c r="V327">
        <f t="shared" ca="1" si="23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4"/>
        <v>44557.860000000277</v>
      </c>
      <c r="S328" t="str">
        <f ca="1"/>
        <v>2025-06-03 23:33:06</v>
      </c>
      <c r="T328">
        <f t="shared" ca="1" si="21"/>
        <v>1</v>
      </c>
      <c r="U328">
        <f t="shared" ca="1" si="22"/>
        <v>1</v>
      </c>
      <c r="V328">
        <f t="shared" ca="1" si="23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4"/>
        <v>44565.860000000277</v>
      </c>
      <c r="S329" t="str">
        <f ca="1"/>
        <v>2025-06-03 23:31:56</v>
      </c>
      <c r="T329">
        <f t="shared" ca="1" si="21"/>
        <v>4</v>
      </c>
      <c r="U329">
        <f t="shared" ca="1" si="22"/>
        <v>15</v>
      </c>
      <c r="V329">
        <f t="shared" ca="1" si="23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4"/>
        <v>44567.860000000277</v>
      </c>
      <c r="S330" t="str">
        <f ca="1"/>
        <v>2025-06-03 23:30:46</v>
      </c>
      <c r="T330">
        <f t="shared" ca="1" si="21"/>
        <v>4</v>
      </c>
      <c r="U330">
        <f t="shared" ca="1" si="22"/>
        <v>15</v>
      </c>
      <c r="V330">
        <f t="shared" ca="1" si="23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4"/>
        <v>44568.860000000277</v>
      </c>
      <c r="S331" t="str">
        <f ca="1"/>
        <v>2025-06-03 23:29:04</v>
      </c>
      <c r="T331">
        <f t="shared" ca="1" si="21"/>
        <v>3</v>
      </c>
      <c r="U331">
        <f t="shared" ca="1" si="22"/>
        <v>7</v>
      </c>
      <c r="V331">
        <f t="shared" ca="1" si="23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4"/>
        <v>44572.860000000277</v>
      </c>
      <c r="S332" t="str">
        <f ca="1"/>
        <v>2025-06-03 23:27:54</v>
      </c>
      <c r="T332">
        <f t="shared" ca="1" si="21"/>
        <v>3</v>
      </c>
      <c r="U332">
        <f t="shared" ca="1" si="22"/>
        <v>7</v>
      </c>
      <c r="V332">
        <f t="shared" ca="1" si="23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4"/>
        <v>44576.860000000277</v>
      </c>
      <c r="S333" t="str">
        <f ca="1"/>
        <v>2025-06-03 23:26:43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4"/>
        <v>44578.860000000277</v>
      </c>
      <c r="S334" t="str">
        <f ca="1"/>
        <v>2025-06-03 23:25:33</v>
      </c>
      <c r="T334">
        <f t="shared" ca="1" si="21"/>
        <v>2</v>
      </c>
      <c r="U334">
        <f t="shared" ca="1" si="22"/>
        <v>3</v>
      </c>
      <c r="V334">
        <f t="shared" ca="1" si="23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4"/>
        <v>44579.860000000277</v>
      </c>
      <c r="S335" t="str">
        <f ca="1"/>
        <v>2025-06-03 23:24:23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4"/>
        <v>44587.860000000277</v>
      </c>
      <c r="S336" t="str">
        <f ca="1"/>
        <v>2025-06-03 23:23:13</v>
      </c>
      <c r="T336">
        <f t="shared" ca="1" si="21"/>
        <v>4</v>
      </c>
      <c r="U336">
        <f t="shared" ca="1" si="22"/>
        <v>15</v>
      </c>
      <c r="V336">
        <f t="shared" ca="1" si="23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4"/>
        <v>44584.180000000277</v>
      </c>
      <c r="S337" t="str">
        <f ca="1"/>
        <v>2025-06-03 23:22:02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4"/>
        <v>44582.34000000028</v>
      </c>
      <c r="S338" t="str">
        <f ca="1"/>
        <v>2025-06-03 23:20:52</v>
      </c>
      <c r="T338">
        <f t="shared" ca="1" si="21"/>
        <v>4</v>
      </c>
      <c r="U338">
        <f t="shared" ca="1" si="22"/>
        <v>15</v>
      </c>
      <c r="V338">
        <f t="shared" ca="1" si="23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4"/>
        <v>44583.34000000028</v>
      </c>
      <c r="S339" t="str">
        <f ca="1"/>
        <v>2025-06-03 23:19:42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4"/>
        <v>44582.420000000282</v>
      </c>
      <c r="S340" t="str">
        <f ca="1"/>
        <v>2025-06-03 23:18:32</v>
      </c>
      <c r="T340">
        <f t="shared" ca="1" si="21"/>
        <v>3</v>
      </c>
      <c r="U340">
        <f t="shared" ca="1" si="22"/>
        <v>7</v>
      </c>
      <c r="V340">
        <f t="shared" ca="1" si="23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4"/>
        <v>44581.500000000284</v>
      </c>
      <c r="S341" t="str">
        <f ca="1"/>
        <v>2025-06-03 23:17:21</v>
      </c>
      <c r="T341">
        <f t="shared" ca="1" si="21"/>
        <v>1</v>
      </c>
      <c r="U341">
        <f t="shared" ca="1" si="22"/>
        <v>1</v>
      </c>
      <c r="V341">
        <f t="shared" ca="1" si="23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4"/>
        <v>44579.660000000287</v>
      </c>
      <c r="S342" t="str">
        <f ca="1"/>
        <v>2025-06-03 23:16:11</v>
      </c>
      <c r="T342">
        <f t="shared" ca="1" si="21"/>
        <v>4</v>
      </c>
      <c r="U342">
        <f t="shared" ca="1" si="22"/>
        <v>15</v>
      </c>
      <c r="V342">
        <f t="shared" ca="1" si="23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4"/>
        <v>44581.660000000287</v>
      </c>
      <c r="S343" t="str">
        <f ca="1"/>
        <v>2025-06-03 23:15:01</v>
      </c>
      <c r="T343">
        <f t="shared" ca="1" si="21"/>
        <v>3</v>
      </c>
      <c r="U343">
        <f t="shared" ca="1" si="22"/>
        <v>7</v>
      </c>
      <c r="V343">
        <f t="shared" ca="1" si="23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4"/>
        <v>44577.980000000287</v>
      </c>
      <c r="S344" t="str">
        <f ca="1"/>
        <v>2025-06-03 23:13:50</v>
      </c>
      <c r="T344">
        <f t="shared" ca="1" si="21"/>
        <v>3</v>
      </c>
      <c r="U344">
        <f t="shared" ca="1" si="22"/>
        <v>7</v>
      </c>
      <c r="V344">
        <f t="shared" ca="1" si="23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4"/>
        <v>44578.980000000287</v>
      </c>
      <c r="S345" t="str">
        <f ca="1"/>
        <v>2025-06-03 23:12:40</v>
      </c>
      <c r="T345">
        <f t="shared" ca="1" si="21"/>
        <v>3</v>
      </c>
      <c r="U345">
        <f t="shared" ca="1" si="22"/>
        <v>7</v>
      </c>
      <c r="V345">
        <f t="shared" ca="1" si="23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4"/>
        <v>44578.060000000289</v>
      </c>
      <c r="S346" t="str">
        <f ca="1"/>
        <v>2025-06-03 23:11:30</v>
      </c>
      <c r="T346">
        <f t="shared" ca="1" si="21"/>
        <v>1</v>
      </c>
      <c r="U346">
        <f t="shared" ca="1" si="22"/>
        <v>1</v>
      </c>
      <c r="V346">
        <f t="shared" ca="1" si="23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4"/>
        <v>44580.060000000289</v>
      </c>
      <c r="S347" t="str">
        <f ca="1"/>
        <v>2025-06-03 23:10:20</v>
      </c>
      <c r="T347">
        <f t="shared" ca="1" si="21"/>
        <v>2</v>
      </c>
      <c r="U347">
        <f t="shared" ca="1" si="22"/>
        <v>3</v>
      </c>
      <c r="V347">
        <f t="shared" ca="1" si="23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4"/>
        <v>44584.060000000289</v>
      </c>
      <c r="S348" t="str">
        <f ca="1"/>
        <v>2025-06-03 23:09:10</v>
      </c>
      <c r="T348">
        <f t="shared" ca="1" si="21"/>
        <v>4</v>
      </c>
      <c r="U348">
        <f t="shared" ca="1" si="22"/>
        <v>15</v>
      </c>
      <c r="V348">
        <f t="shared" ca="1" si="23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4"/>
        <v>44592.060000000289</v>
      </c>
      <c r="S349" t="str">
        <f ca="1"/>
        <v>2025-06-03 23:07:59</v>
      </c>
      <c r="T349">
        <f t="shared" ca="1" si="21"/>
        <v>2</v>
      </c>
      <c r="U349">
        <f t="shared" ca="1" si="22"/>
        <v>3</v>
      </c>
      <c r="V349">
        <f t="shared" ca="1" si="23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4"/>
        <v>44593.060000000289</v>
      </c>
      <c r="S350" t="str">
        <f ca="1"/>
        <v>2025-06-03 23:06:49</v>
      </c>
      <c r="T350">
        <f t="shared" ca="1" si="21"/>
        <v>3</v>
      </c>
      <c r="U350">
        <f t="shared" ca="1" si="22"/>
        <v>7</v>
      </c>
      <c r="V350">
        <f t="shared" ca="1" si="23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4"/>
        <v>44592.14000000029</v>
      </c>
      <c r="S351" t="str">
        <f ca="1"/>
        <v>2025-06-03 23:05:39</v>
      </c>
      <c r="T351">
        <f t="shared" ca="1" si="21"/>
        <v>1</v>
      </c>
      <c r="U351">
        <f t="shared" ca="1" si="22"/>
        <v>1</v>
      </c>
      <c r="V351">
        <f t="shared" ca="1" si="23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4"/>
        <v>44584.78000000029</v>
      </c>
      <c r="S352" t="str">
        <f ca="1"/>
        <v>2025-06-03 23:04:28</v>
      </c>
      <c r="T352">
        <f t="shared" ca="1" si="21"/>
        <v>4</v>
      </c>
      <c r="U352">
        <f t="shared" ca="1" si="22"/>
        <v>15</v>
      </c>
      <c r="V352">
        <f t="shared" ca="1" si="23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4"/>
        <v>44582.940000000293</v>
      </c>
      <c r="S353" t="str">
        <f ca="1"/>
        <v>2025-06-03 23:03:18</v>
      </c>
      <c r="T353">
        <f t="shared" ca="1" si="21"/>
        <v>4</v>
      </c>
      <c r="U353">
        <f t="shared" ca="1" si="22"/>
        <v>15</v>
      </c>
      <c r="V353">
        <f t="shared" ca="1" si="23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4"/>
        <v>44579.260000000293</v>
      </c>
      <c r="S354" t="str">
        <f ca="1"/>
        <v>2025-06-03 23:02:08</v>
      </c>
      <c r="T354">
        <f t="shared" ca="1" si="21"/>
        <v>4</v>
      </c>
      <c r="U354">
        <f t="shared" ca="1" si="22"/>
        <v>15</v>
      </c>
      <c r="V354">
        <f t="shared" ca="1" si="23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4"/>
        <v>44578.340000000295</v>
      </c>
      <c r="S355" t="str">
        <f ca="1"/>
        <v>2025-06-03 23:00:58</v>
      </c>
      <c r="T355">
        <f t="shared" ca="1" si="21"/>
        <v>2</v>
      </c>
      <c r="U355">
        <f t="shared" ca="1" si="22"/>
        <v>3</v>
      </c>
      <c r="V355">
        <f t="shared" ca="1" si="23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4"/>
        <v>44577.420000000297</v>
      </c>
      <c r="S356" t="str">
        <f ca="1"/>
        <v>2025-06-03 22:59:47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4"/>
        <v>44576.500000000298</v>
      </c>
      <c r="S357" t="str">
        <f ca="1"/>
        <v>2025-06-03 22:58:37</v>
      </c>
      <c r="T357">
        <f t="shared" ca="1" si="21"/>
        <v>2</v>
      </c>
      <c r="U357">
        <f t="shared" ca="1" si="22"/>
        <v>3</v>
      </c>
      <c r="V357">
        <f t="shared" ca="1" si="23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4"/>
        <v>44574.660000000302</v>
      </c>
      <c r="S358" t="str">
        <f ca="1"/>
        <v>2025-06-03 22:57:27</v>
      </c>
      <c r="T358">
        <f t="shared" ca="1" si="21"/>
        <v>3</v>
      </c>
      <c r="U358">
        <f t="shared" ca="1" si="22"/>
        <v>7</v>
      </c>
      <c r="V358">
        <f t="shared" ca="1" si="23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4"/>
        <v>44573.740000000304</v>
      </c>
      <c r="S359" t="str">
        <f ca="1"/>
        <v>2025-06-03 22:56:17</v>
      </c>
      <c r="T359">
        <f t="shared" ca="1" si="21"/>
        <v>4</v>
      </c>
      <c r="U359">
        <f t="shared" ca="1" si="22"/>
        <v>15</v>
      </c>
      <c r="V359">
        <f t="shared" ca="1" si="23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4"/>
        <v>44570.060000000303</v>
      </c>
      <c r="S360" t="str">
        <f ca="1"/>
        <v>2025-06-03 22:55:06</v>
      </c>
      <c r="T360">
        <f t="shared" ca="1" si="21"/>
        <v>1</v>
      </c>
      <c r="U360">
        <f t="shared" ca="1" si="22"/>
        <v>1</v>
      </c>
      <c r="V360">
        <f t="shared" ca="1" si="23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4"/>
        <v>44568.220000000307</v>
      </c>
      <c r="S361" t="str">
        <f ca="1"/>
        <v>2025-06-03 22:53:56</v>
      </c>
      <c r="T361">
        <f t="shared" ca="1" si="21"/>
        <v>2</v>
      </c>
      <c r="U361">
        <f t="shared" ca="1" si="22"/>
        <v>3</v>
      </c>
      <c r="V361">
        <f t="shared" ca="1" si="23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4"/>
        <v>44564.540000000306</v>
      </c>
      <c r="S362" t="str">
        <f ca="1"/>
        <v>2025-06-03 22:52:46</v>
      </c>
      <c r="T362">
        <f t="shared" ca="1" si="21"/>
        <v>3</v>
      </c>
      <c r="U362">
        <f t="shared" ca="1" si="22"/>
        <v>7</v>
      </c>
      <c r="V362">
        <f t="shared" ca="1" si="23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4"/>
        <v>44565.540000000306</v>
      </c>
      <c r="S363" t="str">
        <f ca="1"/>
        <v>2025-06-03 22:51:36</v>
      </c>
      <c r="T363">
        <f t="shared" ca="1" si="21"/>
        <v>3</v>
      </c>
      <c r="U363">
        <f t="shared" ca="1" si="22"/>
        <v>7</v>
      </c>
      <c r="V363">
        <f t="shared" ca="1" si="23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4"/>
        <v>44564.620000000308</v>
      </c>
      <c r="S364" t="str">
        <f ca="1"/>
        <v>2025-06-03 22:50:25</v>
      </c>
      <c r="T364">
        <f t="shared" ca="1" si="21"/>
        <v>4</v>
      </c>
      <c r="U364">
        <f t="shared" ca="1" si="22"/>
        <v>15</v>
      </c>
      <c r="V364">
        <f t="shared" ca="1" si="23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4"/>
        <v>44563.70000000031</v>
      </c>
      <c r="S365" t="str">
        <f ca="1"/>
        <v>2025-06-03 22:49:15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4"/>
        <v>44561.860000000313</v>
      </c>
      <c r="S366" t="str">
        <f ca="1"/>
        <v>2025-06-03 22:48:05</v>
      </c>
      <c r="T366">
        <f t="shared" ca="1" si="21"/>
        <v>1</v>
      </c>
      <c r="U366">
        <f t="shared" ca="1" si="22"/>
        <v>1</v>
      </c>
      <c r="V366">
        <f t="shared" ca="1" si="23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4"/>
        <v>44560.020000000317</v>
      </c>
      <c r="S367" t="str">
        <f ca="1"/>
        <v>2025-06-03 22:46:55</v>
      </c>
      <c r="T367">
        <f t="shared" ca="1" si="21"/>
        <v>2</v>
      </c>
      <c r="U367">
        <f t="shared" ca="1" si="22"/>
        <v>3</v>
      </c>
      <c r="V367">
        <f t="shared" ca="1" si="23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4"/>
        <v>44559.100000000319</v>
      </c>
      <c r="S368" t="str">
        <f ca="1"/>
        <v>2025-06-03 22:45:45</v>
      </c>
      <c r="T368">
        <f t="shared" ca="1" si="21"/>
        <v>4</v>
      </c>
      <c r="U368">
        <f t="shared" ca="1" si="22"/>
        <v>15</v>
      </c>
      <c r="V368">
        <f t="shared" ca="1" si="23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4"/>
        <v>44561.100000000319</v>
      </c>
      <c r="S369" t="str">
        <f ca="1"/>
        <v>2025-06-03 22:44:34</v>
      </c>
      <c r="T369">
        <f t="shared" ca="1" si="21"/>
        <v>2</v>
      </c>
      <c r="U369">
        <f t="shared" ca="1" si="22"/>
        <v>3</v>
      </c>
      <c r="V369">
        <f t="shared" ca="1" si="23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4"/>
        <v>44565.100000000319</v>
      </c>
      <c r="S370" t="str">
        <f ca="1"/>
        <v>2025-06-03 22:43:24</v>
      </c>
      <c r="T370">
        <f t="shared" ca="1" si="21"/>
        <v>4</v>
      </c>
      <c r="U370">
        <f t="shared" ca="1" si="22"/>
        <v>15</v>
      </c>
      <c r="V370">
        <f t="shared" ca="1" si="23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4"/>
        <v>44557.740000000318</v>
      </c>
      <c r="S371" t="str">
        <f ca="1"/>
        <v>2025-06-03 22:42:14</v>
      </c>
      <c r="T371">
        <f t="shared" ca="1" si="21"/>
        <v>2</v>
      </c>
      <c r="U371">
        <f t="shared" ca="1" si="22"/>
        <v>3</v>
      </c>
      <c r="V371">
        <f t="shared" ca="1" si="23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4"/>
        <v>44558.740000000318</v>
      </c>
      <c r="S372" t="str">
        <f ca="1"/>
        <v>2025-06-03 22:41:03</v>
      </c>
      <c r="T372">
        <f t="shared" ca="1" si="21"/>
        <v>4</v>
      </c>
      <c r="U372">
        <f t="shared" ca="1" si="22"/>
        <v>15</v>
      </c>
      <c r="V372">
        <f t="shared" ca="1" si="23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4"/>
        <v>44562.740000000318</v>
      </c>
      <c r="S373" t="str">
        <f ca="1"/>
        <v>2025-06-03 22:39:53</v>
      </c>
      <c r="T373">
        <f t="shared" ca="1" si="21"/>
        <v>1</v>
      </c>
      <c r="U373">
        <f t="shared" ca="1" si="22"/>
        <v>1</v>
      </c>
      <c r="V373">
        <f t="shared" ca="1" si="23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4"/>
        <v>44570.740000000318</v>
      </c>
      <c r="S374" t="str">
        <f ca="1"/>
        <v>2025-06-03 22:38:42</v>
      </c>
      <c r="T374">
        <f t="shared" ca="1" si="21"/>
        <v>1</v>
      </c>
      <c r="U374">
        <f t="shared" ca="1" si="22"/>
        <v>1</v>
      </c>
      <c r="V374">
        <f t="shared" ca="1" si="23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4"/>
        <v>44572.740000000318</v>
      </c>
      <c r="S375" t="str">
        <f ca="1"/>
        <v>2025-06-03 22:37:32</v>
      </c>
      <c r="T375">
        <f t="shared" ca="1" si="21"/>
        <v>3</v>
      </c>
      <c r="U375">
        <f t="shared" ca="1" si="22"/>
        <v>7</v>
      </c>
      <c r="V375">
        <f t="shared" ca="1" si="23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4"/>
        <v>44573.740000000318</v>
      </c>
      <c r="S376" t="str">
        <f ca="1"/>
        <v>2025-06-03 22:36:22</v>
      </c>
      <c r="T376">
        <f t="shared" ca="1" si="21"/>
        <v>2</v>
      </c>
      <c r="U376">
        <f t="shared" ca="1" si="22"/>
        <v>3</v>
      </c>
      <c r="V376">
        <f t="shared" ca="1" si="23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4"/>
        <v>44572.82000000032</v>
      </c>
      <c r="S377" t="str">
        <f ca="1"/>
        <v>2025-06-03 22:35:12</v>
      </c>
      <c r="T377">
        <f t="shared" ca="1" si="21"/>
        <v>3</v>
      </c>
      <c r="U377">
        <f t="shared" ca="1" si="22"/>
        <v>7</v>
      </c>
      <c r="V377">
        <f t="shared" ca="1" si="23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4"/>
        <v>44570.980000000323</v>
      </c>
      <c r="S378" t="str">
        <f ca="1"/>
        <v>2025-06-03 22:34:01</v>
      </c>
      <c r="T378">
        <f t="shared" ca="1" si="21"/>
        <v>4</v>
      </c>
      <c r="U378">
        <f t="shared" ca="1" si="22"/>
        <v>15</v>
      </c>
      <c r="V378">
        <f t="shared" ca="1" si="23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4"/>
        <v>44570.060000000325</v>
      </c>
      <c r="S379" t="str">
        <f ca="1"/>
        <v>2025-06-03 22:32:51</v>
      </c>
      <c r="T379">
        <f t="shared" ca="1" si="21"/>
        <v>3</v>
      </c>
      <c r="U379">
        <f t="shared" ca="1" si="22"/>
        <v>7</v>
      </c>
      <c r="V379">
        <f t="shared" ca="1" si="23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4"/>
        <v>44569.140000000327</v>
      </c>
      <c r="S380" t="str">
        <f ca="1"/>
        <v>2025-06-03 22:31:41</v>
      </c>
      <c r="T380">
        <f t="shared" ca="1" si="21"/>
        <v>3</v>
      </c>
      <c r="U380">
        <f t="shared" ca="1" si="22"/>
        <v>7</v>
      </c>
      <c r="V380">
        <f t="shared" ca="1" si="23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4"/>
        <v>44568.220000000329</v>
      </c>
      <c r="S381" t="str">
        <f ca="1"/>
        <v>2025-06-03 22:30:31</v>
      </c>
      <c r="T381">
        <f t="shared" ca="1" si="21"/>
        <v>4</v>
      </c>
      <c r="U381">
        <f t="shared" ca="1" si="22"/>
        <v>15</v>
      </c>
      <c r="V381">
        <f t="shared" ca="1" si="23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4"/>
        <v>44569.220000000329</v>
      </c>
      <c r="S382" t="str">
        <f ca="1"/>
        <v>2025-06-03 22:28:49</v>
      </c>
      <c r="T382">
        <f t="shared" ca="1" si="21"/>
        <v>2</v>
      </c>
      <c r="U382">
        <f t="shared" ca="1" si="22"/>
        <v>3</v>
      </c>
      <c r="V382">
        <f t="shared" ca="1" si="23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4"/>
        <v>44567.380000000332</v>
      </c>
      <c r="S383" t="str">
        <f ca="1"/>
        <v>2025-06-03 22:27:39</v>
      </c>
      <c r="T383">
        <f t="shared" ca="1" si="21"/>
        <v>4</v>
      </c>
      <c r="U383">
        <f t="shared" ca="1" si="22"/>
        <v>15</v>
      </c>
      <c r="V383">
        <f t="shared" ca="1" si="23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4"/>
        <v>44569.380000000332</v>
      </c>
      <c r="S384" t="str">
        <f ca="1"/>
        <v>2025-06-03 22:26:28</v>
      </c>
      <c r="T384">
        <f t="shared" ca="1" si="21"/>
        <v>1</v>
      </c>
      <c r="U384">
        <f t="shared" ca="1" si="22"/>
        <v>1</v>
      </c>
      <c r="V384">
        <f t="shared" ca="1" si="23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4"/>
        <v>44562.020000000331</v>
      </c>
      <c r="S385" t="str">
        <f ca="1"/>
        <v>2025-06-03 22:25:18</v>
      </c>
      <c r="T385">
        <f t="shared" ca="1" si="21"/>
        <v>4</v>
      </c>
      <c r="U385">
        <f t="shared" ca="1" si="22"/>
        <v>15</v>
      </c>
      <c r="V385">
        <f t="shared" ca="1" si="23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4"/>
        <v>44563.020000000331</v>
      </c>
      <c r="S386" t="str">
        <f ca="1"/>
        <v>2025-06-03 22:24:08</v>
      </c>
      <c r="T386">
        <f t="shared" ca="1" si="21"/>
        <v>3</v>
      </c>
      <c r="U386">
        <f t="shared" ca="1" si="22"/>
        <v>7</v>
      </c>
      <c r="V386">
        <f t="shared" ca="1" si="23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4"/>
        <v>44567.020000000331</v>
      </c>
      <c r="S387" t="str">
        <f ca="1"/>
        <v>2025-06-03 22:22:57</v>
      </c>
      <c r="T387">
        <f t="shared" ref="T387:T450" ca="1" si="25">COUNTIF(INDIRECT($O$4),S387)</f>
        <v>2</v>
      </c>
      <c r="U387">
        <f t="shared" ref="U387:U450" ca="1" si="26">SUMIF(INDIRECT($O$4),S387,INDIRECT($O$5))</f>
        <v>3</v>
      </c>
      <c r="V387">
        <f t="shared" ref="V387:V450" ca="1" si="27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8">L387-J387</f>
        <v>44569.020000000331</v>
      </c>
      <c r="S388" t="str">
        <f ca="1"/>
        <v>2025-06-03 22:21:47</v>
      </c>
      <c r="T388">
        <f t="shared" ca="1" si="25"/>
        <v>1</v>
      </c>
      <c r="U388">
        <f t="shared" ca="1" si="26"/>
        <v>1</v>
      </c>
      <c r="V388">
        <f t="shared" ca="1" si="27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8"/>
        <v>44573.020000000331</v>
      </c>
      <c r="S389" t="str">
        <f ca="1"/>
        <v>2025-06-03 22:20:27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8"/>
        <v>44574.020000000331</v>
      </c>
      <c r="S390" t="str">
        <f ca="1"/>
        <v>2025-06-03 22:19:17</v>
      </c>
      <c r="T390">
        <f t="shared" ca="1" si="25"/>
        <v>1</v>
      </c>
      <c r="U390">
        <f t="shared" ca="1" si="26"/>
        <v>1</v>
      </c>
      <c r="V390">
        <f t="shared" ca="1" si="27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8"/>
        <v>44582.020000000331</v>
      </c>
      <c r="S391" t="str">
        <f ca="1"/>
        <v>2025-06-03 22:18:06</v>
      </c>
      <c r="T391">
        <f t="shared" ca="1" si="25"/>
        <v>2</v>
      </c>
      <c r="U391">
        <f t="shared" ca="1" si="26"/>
        <v>3</v>
      </c>
      <c r="V391">
        <f t="shared" ca="1" si="27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8"/>
        <v>44583.020000000331</v>
      </c>
      <c r="S392" t="str">
        <f ca="1"/>
        <v>2025-06-03 22:16:56</v>
      </c>
      <c r="T392">
        <f t="shared" ca="1" si="25"/>
        <v>2</v>
      </c>
      <c r="U392">
        <f t="shared" ca="1" si="26"/>
        <v>3</v>
      </c>
      <c r="V392">
        <f t="shared" ca="1" si="27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8"/>
        <v>44587.020000000331</v>
      </c>
      <c r="S393" t="str">
        <f ca="1"/>
        <v>2025-06-03 22:15:46</v>
      </c>
      <c r="T393">
        <f t="shared" ca="1" si="25"/>
        <v>4</v>
      </c>
      <c r="U393">
        <f t="shared" ca="1" si="26"/>
        <v>15</v>
      </c>
      <c r="V393">
        <f t="shared" ca="1" si="27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8"/>
        <v>44589.020000000331</v>
      </c>
      <c r="S394" t="str">
        <f ca="1"/>
        <v>2025-06-03 22:14:35</v>
      </c>
      <c r="T394">
        <f t="shared" ca="1" si="25"/>
        <v>2</v>
      </c>
      <c r="U394">
        <f t="shared" ca="1" si="26"/>
        <v>3</v>
      </c>
      <c r="V394">
        <f t="shared" ca="1" si="27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8"/>
        <v>44597.020000000331</v>
      </c>
      <c r="S395" t="str">
        <f ca="1"/>
        <v>2025-06-03 22:13:25</v>
      </c>
      <c r="T395">
        <f t="shared" ca="1" si="25"/>
        <v>1</v>
      </c>
      <c r="U395">
        <f t="shared" ca="1" si="26"/>
        <v>1</v>
      </c>
      <c r="V395">
        <f t="shared" ca="1" si="27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8"/>
        <v>44589.660000000331</v>
      </c>
      <c r="S396" t="str">
        <f ca="1"/>
        <v>2025-06-03 22:12:15</v>
      </c>
      <c r="T396">
        <f t="shared" ca="1" si="25"/>
        <v>4</v>
      </c>
      <c r="U396">
        <f t="shared" ca="1" si="26"/>
        <v>15</v>
      </c>
      <c r="V396">
        <f t="shared" ca="1" si="27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8"/>
        <v>44585.980000000331</v>
      </c>
      <c r="S397" t="str">
        <f ca="1"/>
        <v>2025-06-03 22:11:05</v>
      </c>
      <c r="T397">
        <f t="shared" ca="1" si="25"/>
        <v>2</v>
      </c>
      <c r="U397">
        <f t="shared" ca="1" si="26"/>
        <v>3</v>
      </c>
      <c r="V397">
        <f t="shared" ca="1" si="27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8"/>
        <v>44585.060000000332</v>
      </c>
      <c r="S398" t="str">
        <f ca="1"/>
        <v>2025-06-03 22:09:55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8"/>
        <v>44583.220000000336</v>
      </c>
      <c r="S399" t="str">
        <f ca="1"/>
        <v>2025-06-03 22:08:44</v>
      </c>
      <c r="T399">
        <f t="shared" ca="1" si="25"/>
        <v>4</v>
      </c>
      <c r="U399">
        <f t="shared" ca="1" si="26"/>
        <v>15</v>
      </c>
      <c r="V399">
        <f t="shared" ca="1" si="27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8"/>
        <v>44585.220000000336</v>
      </c>
      <c r="S400" t="str">
        <f ca="1"/>
        <v>2025-06-03 22:07:34</v>
      </c>
      <c r="T400">
        <f t="shared" ca="1" si="25"/>
        <v>4</v>
      </c>
      <c r="U400">
        <f t="shared" ca="1" si="26"/>
        <v>15</v>
      </c>
      <c r="V400">
        <f t="shared" ca="1" si="27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8"/>
        <v>44593.220000000336</v>
      </c>
      <c r="S401" t="str">
        <f ca="1"/>
        <v>2025-06-03 22:06:24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8"/>
        <v>44594.220000000336</v>
      </c>
      <c r="S402" t="str">
        <f ca="1"/>
        <v>2025-06-03 22:05:14</v>
      </c>
      <c r="T402">
        <f t="shared" ca="1" si="25"/>
        <v>2</v>
      </c>
      <c r="U402">
        <f t="shared" ca="1" si="26"/>
        <v>3</v>
      </c>
      <c r="V402">
        <f t="shared" ca="1" si="27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8"/>
        <v>44598.220000000336</v>
      </c>
      <c r="S403" t="str">
        <f ca="1"/>
        <v>2025-06-03 22:04:04</v>
      </c>
      <c r="T403">
        <f t="shared" ca="1" si="25"/>
        <v>1</v>
      </c>
      <c r="U403">
        <f t="shared" ca="1" si="26"/>
        <v>1</v>
      </c>
      <c r="V403">
        <f t="shared" ca="1" si="27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8"/>
        <v>44597.300000000338</v>
      </c>
      <c r="S404" t="str">
        <f ca="1"/>
        <v>2025-06-03 22:02:53</v>
      </c>
      <c r="T404">
        <f t="shared" ca="1" si="25"/>
        <v>2</v>
      </c>
      <c r="U404">
        <f t="shared" ca="1" si="26"/>
        <v>3</v>
      </c>
      <c r="V404">
        <f t="shared" ca="1" si="27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8"/>
        <v>44601.300000000338</v>
      </c>
      <c r="S405" t="str">
        <f ca="1"/>
        <v>2025-06-03 22:01:43</v>
      </c>
      <c r="T405">
        <f t="shared" ca="1" si="25"/>
        <v>2</v>
      </c>
      <c r="U405">
        <f t="shared" ca="1" si="26"/>
        <v>3</v>
      </c>
      <c r="V405">
        <f t="shared" ca="1" si="27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8"/>
        <v>44603.300000000338</v>
      </c>
      <c r="S406" t="str">
        <f ca="1"/>
        <v>2025-06-03 22:00:33</v>
      </c>
      <c r="T406">
        <f t="shared" ca="1" si="25"/>
        <v>4</v>
      </c>
      <c r="U406">
        <f t="shared" ca="1" si="26"/>
        <v>15</v>
      </c>
      <c r="V406">
        <f t="shared" ca="1" si="27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8"/>
        <v>44611.300000000338</v>
      </c>
      <c r="S407" t="str">
        <f ca="1"/>
        <v>2025-06-03 21:59:22</v>
      </c>
      <c r="T407">
        <f t="shared" ca="1" si="25"/>
        <v>1</v>
      </c>
      <c r="U407">
        <f t="shared" ca="1" si="26"/>
        <v>1</v>
      </c>
      <c r="V407">
        <f t="shared" ca="1" si="27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8"/>
        <v>44612.300000000338</v>
      </c>
      <c r="S408" t="str">
        <f ca="1"/>
        <v>2025-06-03 21:58:12</v>
      </c>
      <c r="T408">
        <f t="shared" ca="1" si="25"/>
        <v>4</v>
      </c>
      <c r="U408">
        <f t="shared" ca="1" si="26"/>
        <v>15</v>
      </c>
      <c r="V408">
        <f t="shared" ca="1" si="27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8"/>
        <v>44613.300000000338</v>
      </c>
      <c r="S409" t="str">
        <f ca="1"/>
        <v>2025-06-03 21:57:02</v>
      </c>
      <c r="T409">
        <f t="shared" ca="1" si="25"/>
        <v>2</v>
      </c>
      <c r="U409">
        <f t="shared" ca="1" si="26"/>
        <v>3</v>
      </c>
      <c r="V409">
        <f t="shared" ca="1" si="27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8"/>
        <v>44615.300000000338</v>
      </c>
      <c r="S410" t="str">
        <f ca="1"/>
        <v>2025-06-03 21:55:51</v>
      </c>
      <c r="T410">
        <f t="shared" ca="1" si="25"/>
        <v>1</v>
      </c>
      <c r="U410">
        <f t="shared" ca="1" si="26"/>
        <v>1</v>
      </c>
      <c r="V410">
        <f t="shared" ca="1" si="27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8"/>
        <v>44614.380000000339</v>
      </c>
      <c r="S411" t="str">
        <f ca="1"/>
        <v>2025-06-03 21:54:41</v>
      </c>
      <c r="T411">
        <f t="shared" ca="1" si="25"/>
        <v>2</v>
      </c>
      <c r="U411">
        <f t="shared" ca="1" si="26"/>
        <v>3</v>
      </c>
      <c r="V411">
        <f t="shared" ca="1" si="27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8"/>
        <v>44613.460000000341</v>
      </c>
      <c r="S412" t="str">
        <f ca="1"/>
        <v>2025-06-03 21:53:31</v>
      </c>
      <c r="T412">
        <f t="shared" ca="1" si="25"/>
        <v>1</v>
      </c>
      <c r="U412">
        <f t="shared" ca="1" si="26"/>
        <v>1</v>
      </c>
      <c r="V412">
        <f t="shared" ca="1" si="27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8"/>
        <v>44617.460000000341</v>
      </c>
      <c r="S413" t="str">
        <f ca="1"/>
        <v>2025-06-03 21:52:21</v>
      </c>
      <c r="T413">
        <f t="shared" ca="1" si="25"/>
        <v>1</v>
      </c>
      <c r="U413">
        <f t="shared" ca="1" si="26"/>
        <v>1</v>
      </c>
      <c r="V413">
        <f t="shared" ca="1" si="27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8"/>
        <v>44618.460000000341</v>
      </c>
      <c r="S414" t="str">
        <f ca="1"/>
        <v>2025-06-03 21:51:10</v>
      </c>
      <c r="T414">
        <f t="shared" ca="1" si="25"/>
        <v>1</v>
      </c>
      <c r="U414">
        <f t="shared" ca="1" si="26"/>
        <v>1</v>
      </c>
      <c r="V414">
        <f t="shared" ca="1" si="27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8"/>
        <v>44620.460000000341</v>
      </c>
      <c r="S415" t="str">
        <f ca="1"/>
        <v>2025-06-03 21:50:00</v>
      </c>
      <c r="T415">
        <f t="shared" ca="1" si="25"/>
        <v>1</v>
      </c>
      <c r="U415">
        <f t="shared" ca="1" si="26"/>
        <v>1</v>
      </c>
      <c r="V415">
        <f t="shared" ca="1" si="27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8"/>
        <v>44619.540000000343</v>
      </c>
      <c r="S416" t="str">
        <f ca="1"/>
        <v>2025-06-03 21:48:50</v>
      </c>
      <c r="T416">
        <f t="shared" ca="1" si="25"/>
        <v>4</v>
      </c>
      <c r="U416">
        <f t="shared" ca="1" si="26"/>
        <v>15</v>
      </c>
      <c r="V416">
        <f t="shared" ca="1" si="27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8"/>
        <v>44617.700000000346</v>
      </c>
      <c r="S417" t="str">
        <f ca="1"/>
        <v>2025-06-03 21:47:40</v>
      </c>
      <c r="T417">
        <f t="shared" ca="1" si="25"/>
        <v>3</v>
      </c>
      <c r="U417">
        <f t="shared" ca="1" si="26"/>
        <v>7</v>
      </c>
      <c r="V417">
        <f t="shared" ca="1" si="27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8"/>
        <v>44618.700000000346</v>
      </c>
      <c r="S418" t="str">
        <f ca="1"/>
        <v>2025-06-03 21:46:30</v>
      </c>
      <c r="T418">
        <f t="shared" ca="1" si="25"/>
        <v>4</v>
      </c>
      <c r="U418">
        <f t="shared" ca="1" si="26"/>
        <v>15</v>
      </c>
      <c r="V418">
        <f t="shared" ca="1" si="27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8"/>
        <v>44622.700000000346</v>
      </c>
      <c r="S419" t="str">
        <f ca="1"/>
        <v>2025-06-03 21:45:19</v>
      </c>
      <c r="T419">
        <f t="shared" ca="1" si="25"/>
        <v>4</v>
      </c>
      <c r="U419">
        <f t="shared" ca="1" si="26"/>
        <v>15</v>
      </c>
      <c r="V419">
        <f t="shared" ca="1" si="27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8"/>
        <v>44624.700000000346</v>
      </c>
      <c r="S420" t="str">
        <f ca="1"/>
        <v>2025-06-03 21:44:09</v>
      </c>
      <c r="T420">
        <f t="shared" ca="1" si="25"/>
        <v>1</v>
      </c>
      <c r="U420">
        <f t="shared" ca="1" si="26"/>
        <v>1</v>
      </c>
      <c r="V420">
        <f t="shared" ca="1" si="27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8"/>
        <v>44625.700000000346</v>
      </c>
      <c r="S421" t="str">
        <f ca="1"/>
        <v>2025-06-03 21:42:59</v>
      </c>
      <c r="T421">
        <f t="shared" ca="1" si="25"/>
        <v>3</v>
      </c>
      <c r="U421">
        <f t="shared" ca="1" si="26"/>
        <v>7</v>
      </c>
      <c r="V421">
        <f t="shared" ca="1" si="27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8"/>
        <v>44633.700000000346</v>
      </c>
      <c r="S422" t="str">
        <f ca="1"/>
        <v>2025-06-03 21:41:48</v>
      </c>
      <c r="T422">
        <f t="shared" ca="1" si="25"/>
        <v>2</v>
      </c>
      <c r="U422">
        <f t="shared" ca="1" si="26"/>
        <v>3</v>
      </c>
      <c r="V422">
        <f t="shared" ca="1" si="27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8"/>
        <v>44631.86000000035</v>
      </c>
      <c r="S423" t="str">
        <f ca="1"/>
        <v>2025-06-03 21:40:38</v>
      </c>
      <c r="T423">
        <f t="shared" ca="1" si="25"/>
        <v>1</v>
      </c>
      <c r="U423">
        <f t="shared" ca="1" si="26"/>
        <v>1</v>
      </c>
      <c r="V423">
        <f t="shared" ca="1" si="27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8"/>
        <v>44630.940000000352</v>
      </c>
      <c r="S424" t="str">
        <f ca="1"/>
        <v>2025-06-03 21:39:28</v>
      </c>
      <c r="T424">
        <f t="shared" ca="1" si="25"/>
        <v>1</v>
      </c>
      <c r="U424">
        <f t="shared" ca="1" si="26"/>
        <v>1</v>
      </c>
      <c r="V424">
        <f t="shared" ca="1" si="27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8"/>
        <v>44629.100000000355</v>
      </c>
      <c r="S425" t="str">
        <f ca="1"/>
        <v>2025-06-03 21:38:18</v>
      </c>
      <c r="T425">
        <f t="shared" ca="1" si="25"/>
        <v>4</v>
      </c>
      <c r="U425">
        <f t="shared" ca="1" si="26"/>
        <v>15</v>
      </c>
      <c r="V425">
        <f t="shared" ca="1" si="27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8"/>
        <v>44630.100000000355</v>
      </c>
      <c r="S426" t="str">
        <f ca="1"/>
        <v>2025-06-03 21:37:07</v>
      </c>
      <c r="T426">
        <f t="shared" ca="1" si="25"/>
        <v>3</v>
      </c>
      <c r="U426">
        <f t="shared" ca="1" si="26"/>
        <v>7</v>
      </c>
      <c r="V426">
        <f t="shared" ca="1" si="27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8"/>
        <v>44626.420000000355</v>
      </c>
      <c r="S427" t="str">
        <f ca="1"/>
        <v>2025-06-03 21:35:57</v>
      </c>
      <c r="T427">
        <f t="shared" ca="1" si="25"/>
        <v>2</v>
      </c>
      <c r="U427">
        <f t="shared" ca="1" si="26"/>
        <v>3</v>
      </c>
      <c r="V427">
        <f t="shared" ca="1" si="27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8"/>
        <v>44624.580000000358</v>
      </c>
      <c r="S428" t="str">
        <f ca="1"/>
        <v>2025-06-03 21:34:47</v>
      </c>
      <c r="T428">
        <f t="shared" ca="1" si="25"/>
        <v>2</v>
      </c>
      <c r="U428">
        <f t="shared" ca="1" si="26"/>
        <v>3</v>
      </c>
      <c r="V428">
        <f t="shared" ca="1" si="27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8"/>
        <v>44625.580000000358</v>
      </c>
      <c r="S429" t="str">
        <f ca="1"/>
        <v>2025-06-03 21:33:36</v>
      </c>
      <c r="T429">
        <f t="shared" ca="1" si="25"/>
        <v>3</v>
      </c>
      <c r="U429">
        <f t="shared" ca="1" si="26"/>
        <v>7</v>
      </c>
      <c r="V429">
        <f t="shared" ca="1" si="27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8"/>
        <v>44626.580000000358</v>
      </c>
      <c r="S430" t="str">
        <f ca="1"/>
        <v>2025-06-03 21:32:26</v>
      </c>
      <c r="T430">
        <f t="shared" ca="1" si="25"/>
        <v>2</v>
      </c>
      <c r="U430">
        <f t="shared" ca="1" si="26"/>
        <v>3</v>
      </c>
      <c r="V430">
        <f t="shared" ca="1" si="27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8"/>
        <v>44628.580000000358</v>
      </c>
      <c r="S431" t="str">
        <f ca="1"/>
        <v>2025-06-03 21:31:16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8"/>
        <v>44621.220000000358</v>
      </c>
      <c r="S432" t="str">
        <f ca="1"/>
        <v>2025-06-03 21:30:06</v>
      </c>
      <c r="T432">
        <f t="shared" ca="1" si="25"/>
        <v>2</v>
      </c>
      <c r="U432">
        <f t="shared" ca="1" si="26"/>
        <v>3</v>
      </c>
      <c r="V432">
        <f t="shared" ca="1" si="27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8"/>
        <v>44625.220000000358</v>
      </c>
      <c r="S433" t="str">
        <f ca="1"/>
        <v>2025-06-03 21:28:25</v>
      </c>
      <c r="T433">
        <f t="shared" ca="1" si="25"/>
        <v>4</v>
      </c>
      <c r="U433">
        <f t="shared" ca="1" si="26"/>
        <v>15</v>
      </c>
      <c r="V433">
        <f t="shared" ca="1" si="27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8"/>
        <v>44624.300000000359</v>
      </c>
      <c r="S434" t="str">
        <f ca="1"/>
        <v>2025-06-03 21:27:15</v>
      </c>
      <c r="T434">
        <f t="shared" ca="1" si="25"/>
        <v>1</v>
      </c>
      <c r="U434">
        <f t="shared" ca="1" si="26"/>
        <v>1</v>
      </c>
      <c r="V434">
        <f t="shared" ca="1" si="27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8"/>
        <v>44616.940000000359</v>
      </c>
      <c r="S435" t="str">
        <f ca="1"/>
        <v>2025-06-03 21:26:04</v>
      </c>
      <c r="T435">
        <f t="shared" ca="1" si="25"/>
        <v>3</v>
      </c>
      <c r="U435">
        <f t="shared" ca="1" si="26"/>
        <v>7</v>
      </c>
      <c r="V435">
        <f t="shared" ca="1" si="27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8"/>
        <v>44620.940000000359</v>
      </c>
      <c r="S436" t="str">
        <f ca="1"/>
        <v>2025-06-03 21:24:54</v>
      </c>
      <c r="T436">
        <f t="shared" ca="1" si="25"/>
        <v>1</v>
      </c>
      <c r="U436">
        <f t="shared" ca="1" si="26"/>
        <v>1</v>
      </c>
      <c r="V436">
        <f t="shared" ca="1" si="27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8"/>
        <v>44621.940000000359</v>
      </c>
      <c r="S437" t="str">
        <f ca="1"/>
        <v>2025-06-03 21:23:44</v>
      </c>
      <c r="T437">
        <f t="shared" ca="1" si="25"/>
        <v>2</v>
      </c>
      <c r="U437">
        <f t="shared" ca="1" si="26"/>
        <v>3</v>
      </c>
      <c r="V437">
        <f t="shared" ca="1" si="27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8"/>
        <v>44623.940000000359</v>
      </c>
      <c r="S438" t="str">
        <f ca="1"/>
        <v>2025-06-03 21:22:33</v>
      </c>
      <c r="T438">
        <f t="shared" ca="1" si="25"/>
        <v>1</v>
      </c>
      <c r="U438">
        <f t="shared" ca="1" si="26"/>
        <v>1</v>
      </c>
      <c r="V438">
        <f t="shared" ca="1" si="27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8"/>
        <v>44627.940000000359</v>
      </c>
      <c r="S439" t="str">
        <f ca="1"/>
        <v>2025-06-03 21:21:23</v>
      </c>
      <c r="T439">
        <f t="shared" ca="1" si="25"/>
        <v>4</v>
      </c>
      <c r="U439">
        <f t="shared" ca="1" si="26"/>
        <v>15</v>
      </c>
      <c r="V439">
        <f t="shared" ca="1" si="27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8"/>
        <v>44628.940000000359</v>
      </c>
      <c r="S440" t="str">
        <f ca="1"/>
        <v>2025-06-03 21:20:13</v>
      </c>
      <c r="T440">
        <f t="shared" ca="1" si="25"/>
        <v>1</v>
      </c>
      <c r="U440">
        <f t="shared" ca="1" si="26"/>
        <v>1</v>
      </c>
      <c r="V440">
        <f t="shared" ca="1" si="27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8"/>
        <v>44630.940000000359</v>
      </c>
      <c r="S441" t="str">
        <f ca="1"/>
        <v>2025-06-03 21:19:02</v>
      </c>
      <c r="T441">
        <f t="shared" ca="1" si="25"/>
        <v>4</v>
      </c>
      <c r="U441">
        <f t="shared" ca="1" si="26"/>
        <v>15</v>
      </c>
      <c r="V441">
        <f t="shared" ca="1" si="27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8"/>
        <v>44629.100000000362</v>
      </c>
      <c r="S442" t="str">
        <f ca="1"/>
        <v>2025-06-03 21:17:52</v>
      </c>
      <c r="T442">
        <f t="shared" ca="1" si="25"/>
        <v>3</v>
      </c>
      <c r="U442">
        <f t="shared" ca="1" si="26"/>
        <v>7</v>
      </c>
      <c r="V442">
        <f t="shared" ca="1" si="27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8"/>
        <v>44628.180000000364</v>
      </c>
      <c r="S443" t="str">
        <f ca="1"/>
        <v>2025-06-03 21:16:42</v>
      </c>
      <c r="T443">
        <f t="shared" ca="1" si="25"/>
        <v>3</v>
      </c>
      <c r="U443">
        <f t="shared" ca="1" si="26"/>
        <v>7</v>
      </c>
      <c r="V443">
        <f t="shared" ca="1" si="27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8"/>
        <v>44627.260000000366</v>
      </c>
      <c r="S444" t="str">
        <f ca="1"/>
        <v>2025-06-03 21:15:32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8"/>
        <v>44631.260000000366</v>
      </c>
      <c r="S445" t="str">
        <f ca="1"/>
        <v>2025-06-03 21:14:21</v>
      </c>
      <c r="T445">
        <f t="shared" ca="1" si="25"/>
        <v>3</v>
      </c>
      <c r="U445">
        <f t="shared" ca="1" si="26"/>
        <v>7</v>
      </c>
      <c r="V445">
        <f t="shared" ca="1" si="27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8"/>
        <v>44632.260000000366</v>
      </c>
      <c r="S446" t="str">
        <f ca="1"/>
        <v>2025-06-03 21:13:11</v>
      </c>
      <c r="T446">
        <f t="shared" ca="1" si="25"/>
        <v>2</v>
      </c>
      <c r="U446">
        <f t="shared" ca="1" si="26"/>
        <v>3</v>
      </c>
      <c r="V446">
        <f t="shared" ca="1" si="27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8"/>
        <v>44634.260000000366</v>
      </c>
      <c r="S447" t="str">
        <f ca="1"/>
        <v>2025-06-03 21:12:01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8"/>
        <v>44633.340000000368</v>
      </c>
      <c r="S448" t="str">
        <f ca="1"/>
        <v>2025-06-03 21:10:50</v>
      </c>
      <c r="T448">
        <f t="shared" ca="1" si="25"/>
        <v>3</v>
      </c>
      <c r="U448">
        <f t="shared" ca="1" si="26"/>
        <v>7</v>
      </c>
      <c r="V448">
        <f t="shared" ca="1" si="27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8"/>
        <v>44629.660000000367</v>
      </c>
      <c r="S449" t="str">
        <f ca="1"/>
        <v>2025-06-03 21:09:41</v>
      </c>
      <c r="T449">
        <f t="shared" ca="1" si="25"/>
        <v>2</v>
      </c>
      <c r="U449">
        <f t="shared" ca="1" si="26"/>
        <v>3</v>
      </c>
      <c r="V449">
        <f t="shared" ca="1" si="27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8"/>
        <v>44627.820000000371</v>
      </c>
      <c r="S450" t="str">
        <f ca="1"/>
        <v>2025-06-03 21:08:30</v>
      </c>
      <c r="T450">
        <f t="shared" ca="1" si="25"/>
        <v>4</v>
      </c>
      <c r="U450">
        <f t="shared" ca="1" si="26"/>
        <v>15</v>
      </c>
      <c r="V450">
        <f t="shared" ca="1" si="27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8"/>
        <v>44626.900000000373</v>
      </c>
      <c r="S451" t="str">
        <f ca="1"/>
        <v>2025-06-03 21:07:20</v>
      </c>
      <c r="T451">
        <f t="shared" ref="T451:T514" ca="1" si="29">COUNTIF(INDIRECT($O$4),S451)</f>
        <v>2</v>
      </c>
      <c r="U451">
        <f t="shared" ref="U451:U514" ca="1" si="30">SUMIF(INDIRECT($O$4),S451,INDIRECT($O$5))</f>
        <v>3</v>
      </c>
      <c r="V451">
        <f t="shared" ref="V451:V514" ca="1" si="31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2">L451-J451</f>
        <v>44623.220000000372</v>
      </c>
      <c r="S452" t="str">
        <f ca="1"/>
        <v>2025-06-03 21:06:10</v>
      </c>
      <c r="T452">
        <f t="shared" ca="1" si="29"/>
        <v>2</v>
      </c>
      <c r="U452">
        <f t="shared" ca="1" si="30"/>
        <v>3</v>
      </c>
      <c r="V452">
        <f t="shared" ca="1" si="31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2"/>
        <v>44621.380000000376</v>
      </c>
      <c r="S453" t="str">
        <f ca="1"/>
        <v>2025-06-03 21:05:00</v>
      </c>
      <c r="T453">
        <f t="shared" ca="1" si="29"/>
        <v>4</v>
      </c>
      <c r="U453">
        <f t="shared" ca="1" si="30"/>
        <v>15</v>
      </c>
      <c r="V453">
        <f t="shared" ca="1" si="31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2"/>
        <v>44625.380000000376</v>
      </c>
      <c r="S454" t="str">
        <f ca="1"/>
        <v>2025-06-03 21:03:50</v>
      </c>
      <c r="T454">
        <f t="shared" ca="1" si="29"/>
        <v>4</v>
      </c>
      <c r="U454">
        <f t="shared" ca="1" si="30"/>
        <v>15</v>
      </c>
      <c r="V454">
        <f t="shared" ca="1" si="31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2"/>
        <v>44626.380000000376</v>
      </c>
      <c r="S455" t="str">
        <f ca="1"/>
        <v>2025-06-03 21:02:39</v>
      </c>
      <c r="T455">
        <f t="shared" ca="1" si="29"/>
        <v>3</v>
      </c>
      <c r="U455">
        <f t="shared" ca="1" si="30"/>
        <v>7</v>
      </c>
      <c r="V455">
        <f t="shared" ca="1" si="31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2"/>
        <v>44634.380000000376</v>
      </c>
      <c r="S456" t="str">
        <f ca="1"/>
        <v>2025-06-03 21:01:29</v>
      </c>
      <c r="T456">
        <f t="shared" ca="1" si="29"/>
        <v>3</v>
      </c>
      <c r="U456">
        <f t="shared" ca="1" si="30"/>
        <v>7</v>
      </c>
      <c r="V456">
        <f t="shared" ca="1" si="31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2"/>
        <v>44636.380000000376</v>
      </c>
      <c r="S457" t="str">
        <f ca="1"/>
        <v>2025-06-03 21:00:19</v>
      </c>
      <c r="T457">
        <f t="shared" ca="1" si="29"/>
        <v>3</v>
      </c>
      <c r="U457">
        <f t="shared" ca="1" si="30"/>
        <v>7</v>
      </c>
      <c r="V457">
        <f t="shared" ca="1" si="31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2"/>
        <v>44635.460000000377</v>
      </c>
      <c r="S458" t="str">
        <f ca="1"/>
        <v>2025-06-03 20:59:08</v>
      </c>
      <c r="T458">
        <f t="shared" ca="1" si="29"/>
        <v>3</v>
      </c>
      <c r="U458">
        <f t="shared" ca="1" si="30"/>
        <v>7</v>
      </c>
      <c r="V458">
        <f t="shared" ca="1" si="31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2"/>
        <v>44634.540000000379</v>
      </c>
      <c r="S459" t="str">
        <f ca="1"/>
        <v>2025-06-03 20:57:58</v>
      </c>
      <c r="T459">
        <f t="shared" ca="1" si="29"/>
        <v>2</v>
      </c>
      <c r="U459">
        <f t="shared" ca="1" si="30"/>
        <v>3</v>
      </c>
      <c r="V459">
        <f t="shared" ca="1" si="31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2"/>
        <v>44630.860000000379</v>
      </c>
      <c r="S460" t="str">
        <f ca="1"/>
        <v>2025-06-03 20:56:48</v>
      </c>
      <c r="T460">
        <f t="shared" ca="1" si="29"/>
        <v>3</v>
      </c>
      <c r="U460">
        <f t="shared" ca="1" si="30"/>
        <v>7</v>
      </c>
      <c r="V460">
        <f t="shared" ca="1" si="31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2"/>
        <v>44629.940000000381</v>
      </c>
      <c r="S461" t="str">
        <f ca="1"/>
        <v>2025-06-03 20:55:38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2"/>
        <v>44628.100000000384</v>
      </c>
      <c r="S462" t="str">
        <f ca="1"/>
        <v>2025-06-03 20:54:27</v>
      </c>
      <c r="T462">
        <f t="shared" ca="1" si="29"/>
        <v>2</v>
      </c>
      <c r="U462">
        <f t="shared" ca="1" si="30"/>
        <v>3</v>
      </c>
      <c r="V462">
        <f t="shared" ca="1" si="31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2"/>
        <v>44629.100000000384</v>
      </c>
      <c r="S463" t="str">
        <f ca="1"/>
        <v>2025-06-03 20:53:17</v>
      </c>
      <c r="T463">
        <f t="shared" ca="1" si="29"/>
        <v>3</v>
      </c>
      <c r="U463">
        <f t="shared" ca="1" si="30"/>
        <v>7</v>
      </c>
      <c r="V463">
        <f t="shared" ca="1" si="31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2"/>
        <v>44631.100000000384</v>
      </c>
      <c r="S464" t="str">
        <f ca="1"/>
        <v>2025-06-03 20:52:07</v>
      </c>
      <c r="T464">
        <f t="shared" ca="1" si="29"/>
        <v>3</v>
      </c>
      <c r="U464">
        <f t="shared" ca="1" si="30"/>
        <v>7</v>
      </c>
      <c r="V464">
        <f t="shared" ca="1" si="31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2"/>
        <v>44632.100000000384</v>
      </c>
      <c r="S465" t="str">
        <f ca="1"/>
        <v>2025-06-03 20:50:56</v>
      </c>
      <c r="T465">
        <f t="shared" ca="1" si="29"/>
        <v>1</v>
      </c>
      <c r="U465">
        <f t="shared" ca="1" si="30"/>
        <v>1</v>
      </c>
      <c r="V465">
        <f t="shared" ca="1" si="31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2"/>
        <v>44628.420000000384</v>
      </c>
      <c r="S466" t="str">
        <f ca="1"/>
        <v>2025-06-03 20:49:46</v>
      </c>
      <c r="T466">
        <f t="shared" ca="1" si="29"/>
        <v>3</v>
      </c>
      <c r="U466">
        <f t="shared" ca="1" si="30"/>
        <v>7</v>
      </c>
      <c r="V466">
        <f t="shared" ca="1" si="31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2"/>
        <v>44629.420000000384</v>
      </c>
      <c r="S467" t="str">
        <f ca="1"/>
        <v>2025-06-03 20:48:36</v>
      </c>
      <c r="T467">
        <f t="shared" ca="1" si="29"/>
        <v>3</v>
      </c>
      <c r="U467">
        <f t="shared" ca="1" si="30"/>
        <v>7</v>
      </c>
      <c r="V467">
        <f t="shared" ca="1" si="31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2"/>
        <v>44627.580000000387</v>
      </c>
      <c r="S468" t="str">
        <f ca="1"/>
        <v>2025-06-03 20:47:26</v>
      </c>
      <c r="T468">
        <f t="shared" ca="1" si="29"/>
        <v>4</v>
      </c>
      <c r="U468">
        <f t="shared" ca="1" si="30"/>
        <v>15</v>
      </c>
      <c r="V468">
        <f t="shared" ca="1" si="31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2"/>
        <v>44625.740000000391</v>
      </c>
      <c r="S469" t="str">
        <f ca="1"/>
        <v>2025-06-03 20:46:15</v>
      </c>
      <c r="T469">
        <f t="shared" ca="1" si="29"/>
        <v>4</v>
      </c>
      <c r="U469">
        <f t="shared" ca="1" si="30"/>
        <v>15</v>
      </c>
      <c r="V469">
        <f t="shared" ca="1" si="31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2"/>
        <v>44624.820000000393</v>
      </c>
      <c r="S470" t="str">
        <f ca="1"/>
        <v>2025-06-03 20:45:05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2"/>
        <v>44623.900000000394</v>
      </c>
      <c r="S471" t="str">
        <f ca="1"/>
        <v>2025-06-03 20:43:55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2"/>
        <v>44622.980000000396</v>
      </c>
      <c r="S472" t="str">
        <f ca="1"/>
        <v>2025-06-03 20:42:45</v>
      </c>
      <c r="T472">
        <f t="shared" ca="1" si="29"/>
        <v>2</v>
      </c>
      <c r="U472">
        <f t="shared" ca="1" si="30"/>
        <v>3</v>
      </c>
      <c r="V472">
        <f t="shared" ca="1" si="31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2"/>
        <v>44621.1400000004</v>
      </c>
      <c r="S473" t="str">
        <f ca="1"/>
        <v>2025-06-03 20:41:34</v>
      </c>
      <c r="T473">
        <f t="shared" ca="1" si="29"/>
        <v>4</v>
      </c>
      <c r="U473">
        <f t="shared" ca="1" si="30"/>
        <v>15</v>
      </c>
      <c r="V473">
        <f t="shared" ca="1" si="31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2"/>
        <v>44622.1400000004</v>
      </c>
      <c r="S474" t="str">
        <f ca="1"/>
        <v>2025-06-03 20:40:24</v>
      </c>
      <c r="T474">
        <f t="shared" ca="1" si="29"/>
        <v>1</v>
      </c>
      <c r="U474">
        <f t="shared" ca="1" si="30"/>
        <v>1</v>
      </c>
      <c r="V474">
        <f t="shared" ca="1" si="31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2"/>
        <v>44620.300000000403</v>
      </c>
      <c r="S475" t="str">
        <f ca="1"/>
        <v>2025-06-03 20:39:14</v>
      </c>
      <c r="T475">
        <f t="shared" ca="1" si="29"/>
        <v>3</v>
      </c>
      <c r="U475">
        <f t="shared" ca="1" si="30"/>
        <v>7</v>
      </c>
      <c r="V475">
        <f t="shared" ca="1" si="31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2"/>
        <v>44619.380000000405</v>
      </c>
      <c r="S476" t="str">
        <f ca="1"/>
        <v>2025-06-03 20:38:04</v>
      </c>
      <c r="T476">
        <f t="shared" ca="1" si="29"/>
        <v>3</v>
      </c>
      <c r="U476">
        <f t="shared" ca="1" si="30"/>
        <v>7</v>
      </c>
      <c r="V476">
        <f t="shared" ca="1" si="31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2"/>
        <v>44618.460000000407</v>
      </c>
      <c r="S477" t="str">
        <f ca="1"/>
        <v>2025-06-03 20:36:53</v>
      </c>
      <c r="T477">
        <f t="shared" ca="1" si="29"/>
        <v>1</v>
      </c>
      <c r="U477">
        <f t="shared" ca="1" si="30"/>
        <v>1</v>
      </c>
      <c r="V477">
        <f t="shared" ca="1" si="31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2"/>
        <v>44619.460000000407</v>
      </c>
      <c r="S478" t="str">
        <f ca="1"/>
        <v>2025-06-03 20:35:43</v>
      </c>
      <c r="T478">
        <f t="shared" ca="1" si="29"/>
        <v>1</v>
      </c>
      <c r="U478">
        <f t="shared" ca="1" si="30"/>
        <v>1</v>
      </c>
      <c r="V478">
        <f t="shared" ca="1" si="31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2"/>
        <v>44621.460000000407</v>
      </c>
      <c r="S479" t="str">
        <f ca="1"/>
        <v>2025-06-03 20:34:33</v>
      </c>
      <c r="T479">
        <f t="shared" ca="1" si="29"/>
        <v>4</v>
      </c>
      <c r="U479">
        <f t="shared" ca="1" si="30"/>
        <v>15</v>
      </c>
      <c r="V479">
        <f t="shared" ca="1" si="31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2"/>
        <v>44620.540000000408</v>
      </c>
      <c r="S480" t="str">
        <f ca="1"/>
        <v>2025-06-03 20:33:23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2"/>
        <v>44621.540000000408</v>
      </c>
      <c r="S481" t="str">
        <f ca="1"/>
        <v>2025-06-03 20:32:12</v>
      </c>
      <c r="T481">
        <f t="shared" ca="1" si="29"/>
        <v>2</v>
      </c>
      <c r="U481">
        <f t="shared" ca="1" si="30"/>
        <v>3</v>
      </c>
      <c r="V481">
        <f t="shared" ca="1" si="31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2"/>
        <v>44617.860000000408</v>
      </c>
      <c r="S482" t="str">
        <f ca="1"/>
        <v>2025-06-03 20:31:02</v>
      </c>
      <c r="T482">
        <f t="shared" ca="1" si="29"/>
        <v>4</v>
      </c>
      <c r="U482">
        <f t="shared" ca="1" si="30"/>
        <v>15</v>
      </c>
      <c r="V482">
        <f t="shared" ca="1" si="31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2"/>
        <v>44619.860000000408</v>
      </c>
      <c r="S483" t="str">
        <f ca="1"/>
        <v>2025-06-03 20:29:52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2"/>
        <v>44618.020000000412</v>
      </c>
      <c r="S484" t="str">
        <f ca="1"/>
        <v>2025-06-03 20:28:09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2"/>
        <v>44619.020000000412</v>
      </c>
      <c r="S485" t="str">
        <f ca="1"/>
        <v>2025-06-03 20:26:59</v>
      </c>
      <c r="T485">
        <f t="shared" ca="1" si="29"/>
        <v>1</v>
      </c>
      <c r="U485">
        <f t="shared" ca="1" si="30"/>
        <v>1</v>
      </c>
      <c r="V485">
        <f t="shared" ca="1" si="31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2"/>
        <v>44615.340000000411</v>
      </c>
      <c r="S486" t="str">
        <f ca="1"/>
        <v>2025-06-03 20:25:49</v>
      </c>
      <c r="T486">
        <f t="shared" ca="1" si="29"/>
        <v>1</v>
      </c>
      <c r="U486">
        <f t="shared" ca="1" si="30"/>
        <v>1</v>
      </c>
      <c r="V486">
        <f t="shared" ca="1" si="31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2"/>
        <v>44614.420000000413</v>
      </c>
      <c r="S487" t="str">
        <f ca="1"/>
        <v>2025-06-03 20:24:39</v>
      </c>
      <c r="T487">
        <f t="shared" ca="1" si="29"/>
        <v>3</v>
      </c>
      <c r="U487">
        <f t="shared" ca="1" si="30"/>
        <v>7</v>
      </c>
      <c r="V487">
        <f t="shared" ca="1" si="31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2"/>
        <v>44615.420000000413</v>
      </c>
      <c r="S488" t="str">
        <f ca="1"/>
        <v>2025-06-03 20:23:28</v>
      </c>
      <c r="T488">
        <f t="shared" ca="1" si="29"/>
        <v>3</v>
      </c>
      <c r="U488">
        <f t="shared" ca="1" si="30"/>
        <v>7</v>
      </c>
      <c r="V488">
        <f t="shared" ca="1" si="31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2"/>
        <v>44613.580000000416</v>
      </c>
      <c r="S489" t="str">
        <f ca="1"/>
        <v>2025-06-03 20:22:18</v>
      </c>
      <c r="T489">
        <f t="shared" ca="1" si="29"/>
        <v>2</v>
      </c>
      <c r="U489">
        <f t="shared" ca="1" si="30"/>
        <v>3</v>
      </c>
      <c r="V489">
        <f t="shared" ca="1" si="31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2"/>
        <v>44615.580000000416</v>
      </c>
      <c r="S490" t="str">
        <f ca="1"/>
        <v>2025-06-03 20:21:08</v>
      </c>
      <c r="T490">
        <f t="shared" ca="1" si="29"/>
        <v>3</v>
      </c>
      <c r="U490">
        <f t="shared" ca="1" si="30"/>
        <v>7</v>
      </c>
      <c r="V490">
        <f t="shared" ca="1" si="31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2"/>
        <v>44616.580000000416</v>
      </c>
      <c r="S491" t="str">
        <f ca="1"/>
        <v>2025-06-03 20:19:57</v>
      </c>
      <c r="T491">
        <f t="shared" ca="1" si="29"/>
        <v>2</v>
      </c>
      <c r="U491">
        <f t="shared" ca="1" si="30"/>
        <v>3</v>
      </c>
      <c r="V491">
        <f t="shared" ca="1" si="31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2"/>
        <v>44624.580000000416</v>
      </c>
      <c r="S492" t="str">
        <f ca="1"/>
        <v>2025-06-03 20:18:47</v>
      </c>
      <c r="T492">
        <f t="shared" ca="1" si="29"/>
        <v>1</v>
      </c>
      <c r="U492">
        <f t="shared" ca="1" si="30"/>
        <v>1</v>
      </c>
      <c r="V492">
        <f t="shared" ca="1" si="31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2"/>
        <v>44628.580000000416</v>
      </c>
      <c r="S493" t="str">
        <f ca="1"/>
        <v>2025-06-03 20:17:37</v>
      </c>
      <c r="T493">
        <f t="shared" ca="1" si="29"/>
        <v>2</v>
      </c>
      <c r="U493">
        <f t="shared" ca="1" si="30"/>
        <v>3</v>
      </c>
      <c r="V493">
        <f t="shared" ca="1" si="31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2"/>
        <v>44624.900000000416</v>
      </c>
      <c r="S494" t="str">
        <f ca="1"/>
        <v>2025-06-03 20:16:27</v>
      </c>
      <c r="T494">
        <f t="shared" ca="1" si="29"/>
        <v>2</v>
      </c>
      <c r="U494">
        <f t="shared" ca="1" si="30"/>
        <v>3</v>
      </c>
      <c r="V494">
        <f t="shared" ca="1" si="31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2"/>
        <v>44623.06000000042</v>
      </c>
      <c r="S495" t="str">
        <f ca="1"/>
        <v>2025-06-03 20:15:17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2"/>
        <v>44624.06000000042</v>
      </c>
      <c r="S496" t="str">
        <f ca="1"/>
        <v>2025-06-03 20:14:06</v>
      </c>
      <c r="T496">
        <f t="shared" ca="1" si="29"/>
        <v>4</v>
      </c>
      <c r="U496">
        <f t="shared" ca="1" si="30"/>
        <v>15</v>
      </c>
      <c r="V496">
        <f t="shared" ca="1" si="31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2"/>
        <v>44623.140000000421</v>
      </c>
      <c r="S497" t="str">
        <f ca="1"/>
        <v>2025-06-03 20:12:56</v>
      </c>
      <c r="T497">
        <f t="shared" ca="1" si="29"/>
        <v>3</v>
      </c>
      <c r="U497">
        <f t="shared" ca="1" si="30"/>
        <v>7</v>
      </c>
      <c r="V497">
        <f t="shared" ca="1" si="31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2"/>
        <v>44621.300000000425</v>
      </c>
      <c r="S498" t="str">
        <f ca="1"/>
        <v>2025-06-03 20:11:46</v>
      </c>
      <c r="T498">
        <f t="shared" ca="1" si="29"/>
        <v>3</v>
      </c>
      <c r="U498">
        <f t="shared" ca="1" si="30"/>
        <v>7</v>
      </c>
      <c r="V498">
        <f t="shared" ca="1" si="31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2"/>
        <v>44613.940000000424</v>
      </c>
      <c r="S499" t="str">
        <f ca="1"/>
        <v>2025-06-03 20:10:36</v>
      </c>
      <c r="T499">
        <f t="shared" ca="1" si="29"/>
        <v>4</v>
      </c>
      <c r="U499">
        <f t="shared" ca="1" si="30"/>
        <v>15</v>
      </c>
      <c r="V499">
        <f t="shared" ca="1" si="31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2"/>
        <v>44617.940000000424</v>
      </c>
      <c r="S500" t="str">
        <f ca="1"/>
        <v>2025-06-03 20:09:25</v>
      </c>
      <c r="T500">
        <f t="shared" ca="1" si="29"/>
        <v>2</v>
      </c>
      <c r="U500">
        <f t="shared" ca="1" si="30"/>
        <v>3</v>
      </c>
      <c r="V500">
        <f t="shared" ca="1" si="31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2"/>
        <v>44618.940000000424</v>
      </c>
      <c r="S501" t="str">
        <f ca="1"/>
        <v>2025-06-03 20:08:15</v>
      </c>
      <c r="T501">
        <f t="shared" ca="1" si="29"/>
        <v>4</v>
      </c>
      <c r="U501">
        <f t="shared" ca="1" si="30"/>
        <v>15</v>
      </c>
      <c r="V501">
        <f t="shared" ca="1" si="31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2"/>
        <v>44620.940000000424</v>
      </c>
      <c r="S502" t="str">
        <f ca="1"/>
        <v>2025-06-03 20:07:05</v>
      </c>
      <c r="T502">
        <f t="shared" ca="1" si="29"/>
        <v>2</v>
      </c>
      <c r="U502">
        <f t="shared" ca="1" si="30"/>
        <v>3</v>
      </c>
      <c r="V502">
        <f t="shared" ca="1" si="31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2"/>
        <v>44620.020000000426</v>
      </c>
      <c r="S503" t="str">
        <f ca="1"/>
        <v>2025-06-03 20:05:55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2"/>
        <v>44622.020000000426</v>
      </c>
      <c r="S504" t="str">
        <f ca="1"/>
        <v>2025-06-03 20:04:44</v>
      </c>
      <c r="T504">
        <f t="shared" ca="1" si="29"/>
        <v>2</v>
      </c>
      <c r="U504">
        <f t="shared" ca="1" si="30"/>
        <v>3</v>
      </c>
      <c r="V504">
        <f t="shared" ca="1" si="31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2"/>
        <v>44623.020000000426</v>
      </c>
      <c r="S505" t="str">
        <f ca="1"/>
        <v>2025-06-03 20:03:34</v>
      </c>
      <c r="T505">
        <f t="shared" ca="1" si="29"/>
        <v>3</v>
      </c>
      <c r="U505">
        <f t="shared" ca="1" si="30"/>
        <v>7</v>
      </c>
      <c r="V505">
        <f t="shared" ca="1" si="31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2"/>
        <v>44619.340000000426</v>
      </c>
      <c r="S506" t="str">
        <f ca="1"/>
        <v>2025-06-03 20:02:24</v>
      </c>
      <c r="T506">
        <f t="shared" ca="1" si="29"/>
        <v>3</v>
      </c>
      <c r="U506">
        <f t="shared" ca="1" si="30"/>
        <v>7</v>
      </c>
      <c r="V506">
        <f t="shared" ca="1" si="31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2"/>
        <v>44617.500000000429</v>
      </c>
      <c r="S507" t="str">
        <f ca="1"/>
        <v>2025-06-03 20:01:13</v>
      </c>
      <c r="T507">
        <f t="shared" ca="1" si="29"/>
        <v>3</v>
      </c>
      <c r="U507">
        <f t="shared" ca="1" si="30"/>
        <v>7</v>
      </c>
      <c r="V507">
        <f t="shared" ca="1" si="31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2"/>
        <v>44618.500000000429</v>
      </c>
      <c r="S508" t="str">
        <f ca="1"/>
        <v>2025-06-03 20:00:03</v>
      </c>
      <c r="T508">
        <f t="shared" ca="1" si="29"/>
        <v>2</v>
      </c>
      <c r="U508">
        <f t="shared" ca="1" si="30"/>
        <v>3</v>
      </c>
      <c r="V508">
        <f t="shared" ca="1" si="31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2"/>
        <v>44617.580000000431</v>
      </c>
      <c r="S509" t="str">
        <f ca="1"/>
        <v>2025-06-03 19:58:53</v>
      </c>
      <c r="T509">
        <f t="shared" ca="1" si="29"/>
        <v>2</v>
      </c>
      <c r="U509">
        <f t="shared" ca="1" si="30"/>
        <v>3</v>
      </c>
      <c r="V509">
        <f t="shared" ca="1" si="31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2"/>
        <v>44615.740000000435</v>
      </c>
      <c r="S510" t="str">
        <f ca="1"/>
        <v>2025-06-03 19:57:43</v>
      </c>
      <c r="T510">
        <f t="shared" ca="1" si="29"/>
        <v>3</v>
      </c>
      <c r="U510">
        <f t="shared" ca="1" si="30"/>
        <v>7</v>
      </c>
      <c r="V510">
        <f t="shared" ca="1" si="31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2"/>
        <v>44612.060000000434</v>
      </c>
      <c r="S511" t="str">
        <f ca="1"/>
        <v>2025-06-03 19:56:32</v>
      </c>
      <c r="T511">
        <f t="shared" ca="1" si="29"/>
        <v>2</v>
      </c>
      <c r="U511">
        <f t="shared" ca="1" si="30"/>
        <v>3</v>
      </c>
      <c r="V511">
        <f t="shared" ca="1" si="31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2"/>
        <v>44620.060000000434</v>
      </c>
      <c r="S512" t="str">
        <f ca="1"/>
        <v>2025-06-03 19:55:22</v>
      </c>
      <c r="T512">
        <f t="shared" ca="1" si="29"/>
        <v>2</v>
      </c>
      <c r="U512">
        <f t="shared" ca="1" si="30"/>
        <v>3</v>
      </c>
      <c r="V512">
        <f t="shared" ca="1" si="31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2"/>
        <v>44622.060000000434</v>
      </c>
      <c r="S513" t="str">
        <f ca="1"/>
        <v>2025-06-03 19:54:12</v>
      </c>
      <c r="T513">
        <f t="shared" ca="1" si="29"/>
        <v>4</v>
      </c>
      <c r="U513">
        <f t="shared" ca="1" si="30"/>
        <v>15</v>
      </c>
      <c r="V513">
        <f t="shared" ca="1" si="31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2"/>
        <v>44626.060000000434</v>
      </c>
      <c r="S514" t="str">
        <f ca="1"/>
        <v>2025-06-03 19:53:02</v>
      </c>
      <c r="T514">
        <f t="shared" ca="1" si="29"/>
        <v>3</v>
      </c>
      <c r="U514">
        <f t="shared" ca="1" si="30"/>
        <v>7</v>
      </c>
      <c r="V514">
        <f t="shared" ca="1" si="31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2"/>
        <v>44627.060000000434</v>
      </c>
      <c r="S515" t="str">
        <f ca="1"/>
        <v>2025-06-03 19:51:51</v>
      </c>
      <c r="T515">
        <f t="shared" ref="T515:T578" ca="1" si="33">COUNTIF(INDIRECT($O$4),S515)</f>
        <v>4</v>
      </c>
      <c r="U515">
        <f t="shared" ref="U515:U578" ca="1" si="34">SUMIF(INDIRECT($O$4),S515,INDIRECT($O$5))</f>
        <v>15</v>
      </c>
      <c r="V515">
        <f t="shared" ref="V515:V578" ca="1" si="35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6">L515-J515</f>
        <v>44619.700000000434</v>
      </c>
      <c r="S516" t="str">
        <f ca="1"/>
        <v>2025-06-03 19:50:41</v>
      </c>
      <c r="T516">
        <f t="shared" ca="1" si="33"/>
        <v>1</v>
      </c>
      <c r="U516">
        <f t="shared" ca="1" si="34"/>
        <v>1</v>
      </c>
      <c r="V516">
        <f t="shared" ca="1" si="35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6"/>
        <v>44621.700000000434</v>
      </c>
      <c r="S517" t="str">
        <f ca="1"/>
        <v>2025-06-03 19:49:31</v>
      </c>
      <c r="T517">
        <f t="shared" ca="1" si="33"/>
        <v>4</v>
      </c>
      <c r="U517">
        <f t="shared" ca="1" si="34"/>
        <v>15</v>
      </c>
      <c r="V517">
        <f t="shared" ca="1" si="35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6"/>
        <v>44625.700000000434</v>
      </c>
      <c r="S518" t="str">
        <f ca="1"/>
        <v>2025-06-03 19:48:21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6"/>
        <v>44626.700000000434</v>
      </c>
      <c r="S519" t="str">
        <f ca="1"/>
        <v>2025-06-03 19:47:10</v>
      </c>
      <c r="T519">
        <f t="shared" ca="1" si="33"/>
        <v>4</v>
      </c>
      <c r="U519">
        <f t="shared" ca="1" si="34"/>
        <v>15</v>
      </c>
      <c r="V519">
        <f t="shared" ca="1" si="35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6"/>
        <v>44619.340000000433</v>
      </c>
      <c r="S520" t="str">
        <f ca="1"/>
        <v>2025-06-03 19:46:00</v>
      </c>
      <c r="T520">
        <f t="shared" ca="1" si="33"/>
        <v>1</v>
      </c>
      <c r="U520">
        <f t="shared" ca="1" si="34"/>
        <v>1</v>
      </c>
      <c r="V520">
        <f t="shared" ca="1" si="35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6"/>
        <v>44623.340000000433</v>
      </c>
      <c r="S521" t="str">
        <f ca="1"/>
        <v>2025-06-03 19:44:50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6"/>
        <v>44625.340000000433</v>
      </c>
      <c r="S522" t="str">
        <f ca="1"/>
        <v>2025-06-03 19:43:39</v>
      </c>
      <c r="T522">
        <f t="shared" ca="1" si="33"/>
        <v>1</v>
      </c>
      <c r="U522">
        <f t="shared" ca="1" si="34"/>
        <v>1</v>
      </c>
      <c r="V522">
        <f t="shared" ca="1" si="35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6"/>
        <v>44626.340000000433</v>
      </c>
      <c r="S523" t="str">
        <f ca="1"/>
        <v>2025-06-03 19:42:29</v>
      </c>
      <c r="T523">
        <f t="shared" ca="1" si="33"/>
        <v>3</v>
      </c>
      <c r="U523">
        <f t="shared" ca="1" si="34"/>
        <v>7</v>
      </c>
      <c r="V523">
        <f t="shared" ca="1" si="35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6"/>
        <v>44627.340000000433</v>
      </c>
      <c r="S524" t="str">
        <f ca="1"/>
        <v>2025-06-03 19:41:19</v>
      </c>
      <c r="T524">
        <f t="shared" ca="1" si="33"/>
        <v>1</v>
      </c>
      <c r="U524">
        <f t="shared" ca="1" si="34"/>
        <v>1</v>
      </c>
      <c r="V524">
        <f t="shared" ca="1" si="35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6"/>
        <v>44628.340000000433</v>
      </c>
      <c r="S525" t="str">
        <f ca="1"/>
        <v>2025-06-03 19:40:09</v>
      </c>
      <c r="T525">
        <f t="shared" ca="1" si="33"/>
        <v>4</v>
      </c>
      <c r="U525">
        <f t="shared" ca="1" si="34"/>
        <v>15</v>
      </c>
      <c r="V525">
        <f t="shared" ca="1" si="35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6"/>
        <v>44624.660000000433</v>
      </c>
      <c r="S526" t="str">
        <f ca="1"/>
        <v>2025-06-03 19:38:59</v>
      </c>
      <c r="T526">
        <f t="shared" ca="1" si="33"/>
        <v>3</v>
      </c>
      <c r="U526">
        <f t="shared" ca="1" si="34"/>
        <v>7</v>
      </c>
      <c r="V526">
        <f t="shared" ca="1" si="35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6"/>
        <v>44626.660000000433</v>
      </c>
      <c r="S527" t="str">
        <f ca="1"/>
        <v>2025-06-03 19:37:48</v>
      </c>
      <c r="T527">
        <f t="shared" ca="1" si="33"/>
        <v>2</v>
      </c>
      <c r="U527">
        <f t="shared" ca="1" si="34"/>
        <v>3</v>
      </c>
      <c r="V527">
        <f t="shared" ca="1" si="35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6"/>
        <v>44625.740000000435</v>
      </c>
      <c r="S528" t="str">
        <f ca="1"/>
        <v>2025-06-03 19:36:38</v>
      </c>
      <c r="T528">
        <f t="shared" ca="1" si="33"/>
        <v>1</v>
      </c>
      <c r="U528">
        <f t="shared" ca="1" si="34"/>
        <v>1</v>
      </c>
      <c r="V528">
        <f t="shared" ca="1" si="35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6"/>
        <v>44629.740000000435</v>
      </c>
      <c r="S529" t="str">
        <f ca="1"/>
        <v>2025-06-03 19:35:27</v>
      </c>
      <c r="T529">
        <f t="shared" ca="1" si="33"/>
        <v>3</v>
      </c>
      <c r="U529">
        <f t="shared" ca="1" si="34"/>
        <v>7</v>
      </c>
      <c r="V529">
        <f t="shared" ca="1" si="35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6"/>
        <v>44631.740000000435</v>
      </c>
      <c r="S530" t="str">
        <f ca="1"/>
        <v>2025-06-03 19:34:17</v>
      </c>
      <c r="T530">
        <f t="shared" ca="1" si="33"/>
        <v>3</v>
      </c>
      <c r="U530">
        <f t="shared" ca="1" si="34"/>
        <v>7</v>
      </c>
      <c r="V530">
        <f t="shared" ca="1" si="35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6"/>
        <v>44639.740000000435</v>
      </c>
      <c r="S531" t="str">
        <f ca="1"/>
        <v>2025-06-03 19:33:07</v>
      </c>
      <c r="T531">
        <f t="shared" ca="1" si="33"/>
        <v>1</v>
      </c>
      <c r="U531">
        <f t="shared" ca="1" si="34"/>
        <v>1</v>
      </c>
      <c r="V531">
        <f t="shared" ca="1" si="35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6"/>
        <v>44640.740000000435</v>
      </c>
      <c r="S532" t="str">
        <f ca="1"/>
        <v>2025-06-03 19:31:57</v>
      </c>
      <c r="T532">
        <f t="shared" ca="1" si="33"/>
        <v>3</v>
      </c>
      <c r="U532">
        <f t="shared" ca="1" si="34"/>
        <v>7</v>
      </c>
      <c r="V532">
        <f t="shared" ca="1" si="35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6"/>
        <v>44642.740000000435</v>
      </c>
      <c r="S533" t="str">
        <f ca="1"/>
        <v>2025-06-03 19:30:47</v>
      </c>
      <c r="T533">
        <f t="shared" ca="1" si="33"/>
        <v>3</v>
      </c>
      <c r="U533">
        <f t="shared" ca="1" si="34"/>
        <v>7</v>
      </c>
      <c r="V533">
        <f t="shared" ca="1" si="35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6"/>
        <v>44643.740000000435</v>
      </c>
      <c r="S534" t="str">
        <f ca="1"/>
        <v>2025-06-03 19:29:36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6"/>
        <v>44640.060000000434</v>
      </c>
      <c r="S535" t="str">
        <f ca="1"/>
        <v>2025-06-03 19:27:53</v>
      </c>
      <c r="T535">
        <f t="shared" ca="1" si="33"/>
        <v>4</v>
      </c>
      <c r="U535">
        <f t="shared" ca="1" si="34"/>
        <v>15</v>
      </c>
      <c r="V535">
        <f t="shared" ca="1" si="35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6"/>
        <v>44632.700000000434</v>
      </c>
      <c r="S536" t="str">
        <f ca="1"/>
        <v>2025-06-03 19:26:43</v>
      </c>
      <c r="T536">
        <f t="shared" ca="1" si="33"/>
        <v>4</v>
      </c>
      <c r="U536">
        <f t="shared" ca="1" si="34"/>
        <v>15</v>
      </c>
      <c r="V536">
        <f t="shared" ca="1" si="35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6"/>
        <v>44629.020000000433</v>
      </c>
      <c r="S537" t="str">
        <f ca="1"/>
        <v>2025-06-03 19:25:33</v>
      </c>
      <c r="T537">
        <f t="shared" ca="1" si="33"/>
        <v>2</v>
      </c>
      <c r="U537">
        <f t="shared" ca="1" si="34"/>
        <v>3</v>
      </c>
      <c r="V537">
        <f t="shared" ca="1" si="35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6"/>
        <v>44628.100000000435</v>
      </c>
      <c r="S538" t="str">
        <f ca="1"/>
        <v>2025-06-03 19:24:23</v>
      </c>
      <c r="T538">
        <f t="shared" ca="1" si="33"/>
        <v>3</v>
      </c>
      <c r="U538">
        <f t="shared" ca="1" si="34"/>
        <v>7</v>
      </c>
      <c r="V538">
        <f t="shared" ca="1" si="35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6"/>
        <v>44620.740000000435</v>
      </c>
      <c r="S539" t="str">
        <f ca="1"/>
        <v>2025-06-03 19:23:12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6"/>
        <v>44618.900000000438</v>
      </c>
      <c r="S540" t="str">
        <f ca="1"/>
        <v>2025-06-03 19:22:02</v>
      </c>
      <c r="T540">
        <f t="shared" ca="1" si="33"/>
        <v>3</v>
      </c>
      <c r="U540">
        <f t="shared" ca="1" si="34"/>
        <v>7</v>
      </c>
      <c r="V540">
        <f t="shared" ca="1" si="35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6"/>
        <v>44620.900000000438</v>
      </c>
      <c r="S541" t="str">
        <f ca="1"/>
        <v>2025-06-03 19:20:52</v>
      </c>
      <c r="T541">
        <f t="shared" ca="1" si="33"/>
        <v>1</v>
      </c>
      <c r="U541">
        <f t="shared" ca="1" si="34"/>
        <v>1</v>
      </c>
      <c r="V541">
        <f t="shared" ca="1" si="35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6"/>
        <v>44621.900000000438</v>
      </c>
      <c r="S542" t="str">
        <f ca="1"/>
        <v>2025-06-03 19:19:42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6"/>
        <v>44620.060000000442</v>
      </c>
      <c r="S543" t="str">
        <f ca="1"/>
        <v>2025-06-03 19:18:31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6"/>
        <v>44619.140000000443</v>
      </c>
      <c r="S544" t="str">
        <f ca="1"/>
        <v>2025-06-03 19:17:21</v>
      </c>
      <c r="T544">
        <f t="shared" ca="1" si="33"/>
        <v>1</v>
      </c>
      <c r="U544">
        <f t="shared" ca="1" si="34"/>
        <v>1</v>
      </c>
      <c r="V544">
        <f t="shared" ca="1" si="35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6"/>
        <v>44611.780000000443</v>
      </c>
      <c r="S545" t="str">
        <f ca="1"/>
        <v>2025-06-03 19:16:11</v>
      </c>
      <c r="T545">
        <f t="shared" ca="1" si="33"/>
        <v>4</v>
      </c>
      <c r="U545">
        <f t="shared" ca="1" si="34"/>
        <v>15</v>
      </c>
      <c r="V545">
        <f t="shared" ca="1" si="35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6"/>
        <v>44608.100000000442</v>
      </c>
      <c r="S546" t="str">
        <f ca="1"/>
        <v>2025-06-03 19:15:01</v>
      </c>
      <c r="T546">
        <f t="shared" ca="1" si="33"/>
        <v>1</v>
      </c>
      <c r="U546">
        <f t="shared" ca="1" si="34"/>
        <v>1</v>
      </c>
      <c r="V546">
        <f t="shared" ca="1" si="35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6"/>
        <v>44609.100000000442</v>
      </c>
      <c r="S547" t="str">
        <f ca="1"/>
        <v>2025-06-03 19:13:51</v>
      </c>
      <c r="T547">
        <f t="shared" ca="1" si="33"/>
        <v>4</v>
      </c>
      <c r="U547">
        <f t="shared" ca="1" si="34"/>
        <v>15</v>
      </c>
      <c r="V547">
        <f t="shared" ca="1" si="35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6"/>
        <v>44611.100000000442</v>
      </c>
      <c r="S548" t="str">
        <f ca="1"/>
        <v>2025-06-03 19:12:40</v>
      </c>
      <c r="T548">
        <f t="shared" ca="1" si="33"/>
        <v>2</v>
      </c>
      <c r="U548">
        <f t="shared" ca="1" si="34"/>
        <v>3</v>
      </c>
      <c r="V548">
        <f t="shared" ca="1" si="35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6"/>
        <v>44615.100000000442</v>
      </c>
      <c r="S549" t="str">
        <f ca="1"/>
        <v>2025-06-03 19:11:30</v>
      </c>
      <c r="T549">
        <f t="shared" ca="1" si="33"/>
        <v>4</v>
      </c>
      <c r="U549">
        <f t="shared" ca="1" si="34"/>
        <v>15</v>
      </c>
      <c r="V549">
        <f t="shared" ca="1" si="35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6"/>
        <v>44616.100000000442</v>
      </c>
      <c r="S550" t="str">
        <f ca="1"/>
        <v>2025-06-03 19:10:20</v>
      </c>
      <c r="T550">
        <f t="shared" ca="1" si="33"/>
        <v>1</v>
      </c>
      <c r="U550">
        <f t="shared" ca="1" si="34"/>
        <v>1</v>
      </c>
      <c r="V550">
        <f t="shared" ca="1" si="35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6"/>
        <v>44618.100000000442</v>
      </c>
      <c r="S551" t="str">
        <f ca="1"/>
        <v>2025-06-03 19:09:10</v>
      </c>
      <c r="T551">
        <f t="shared" ca="1" si="33"/>
        <v>4</v>
      </c>
      <c r="U551">
        <f t="shared" ca="1" si="34"/>
        <v>15</v>
      </c>
      <c r="V551">
        <f t="shared" ca="1" si="35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6"/>
        <v>44626.100000000442</v>
      </c>
      <c r="S552" t="str">
        <f ca="1"/>
        <v>2025-06-03 19:08:00</v>
      </c>
      <c r="T552">
        <f t="shared" ca="1" si="33"/>
        <v>1</v>
      </c>
      <c r="U552">
        <f t="shared" ca="1" si="34"/>
        <v>1</v>
      </c>
      <c r="V552">
        <f t="shared" ca="1" si="35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6"/>
        <v>44622.420000000442</v>
      </c>
      <c r="S553" t="str">
        <f ca="1"/>
        <v>2025-06-03 19:06:49</v>
      </c>
      <c r="T553">
        <f t="shared" ca="1" si="33"/>
        <v>3</v>
      </c>
      <c r="U553">
        <f t="shared" ca="1" si="34"/>
        <v>7</v>
      </c>
      <c r="V553">
        <f t="shared" ca="1" si="35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6"/>
        <v>44620.580000000446</v>
      </c>
      <c r="S554" t="str">
        <f ca="1"/>
        <v>2025-06-03 19:05:39</v>
      </c>
      <c r="T554">
        <f t="shared" ca="1" si="33"/>
        <v>4</v>
      </c>
      <c r="U554">
        <f t="shared" ca="1" si="34"/>
        <v>15</v>
      </c>
      <c r="V554">
        <f t="shared" ca="1" si="35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6"/>
        <v>44621.580000000446</v>
      </c>
      <c r="S555" t="str">
        <f ca="1"/>
        <v>2025-06-03 19:04:29</v>
      </c>
      <c r="T555">
        <f t="shared" ca="1" si="33"/>
        <v>4</v>
      </c>
      <c r="U555">
        <f t="shared" ca="1" si="34"/>
        <v>15</v>
      </c>
      <c r="V555">
        <f t="shared" ca="1" si="35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6"/>
        <v>44614.220000000445</v>
      </c>
      <c r="S556" t="str">
        <f ca="1"/>
        <v>2025-06-03 19:03:19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6"/>
        <v>44618.220000000445</v>
      </c>
      <c r="S557" t="str">
        <f ca="1"/>
        <v>2025-06-03 19:02:08</v>
      </c>
      <c r="T557">
        <f t="shared" ca="1" si="33"/>
        <v>2</v>
      </c>
      <c r="U557">
        <f t="shared" ca="1" si="34"/>
        <v>3</v>
      </c>
      <c r="V557">
        <f t="shared" ca="1" si="35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6"/>
        <v>44620.220000000445</v>
      </c>
      <c r="S558" t="str">
        <f ca="1"/>
        <v>2025-06-03 19:00:58</v>
      </c>
      <c r="T558">
        <f t="shared" ca="1" si="33"/>
        <v>3</v>
      </c>
      <c r="U558">
        <f t="shared" ca="1" si="34"/>
        <v>7</v>
      </c>
      <c r="V558">
        <f t="shared" ca="1" si="35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6"/>
        <v>44628.220000000445</v>
      </c>
      <c r="S559" t="str">
        <f ca="1"/>
        <v>2025-06-03 18:59:48</v>
      </c>
      <c r="T559">
        <f t="shared" ca="1" si="33"/>
        <v>2</v>
      </c>
      <c r="U559">
        <f t="shared" ca="1" si="34"/>
        <v>3</v>
      </c>
      <c r="V559">
        <f t="shared" ca="1" si="35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6"/>
        <v>44629.220000000445</v>
      </c>
      <c r="S560" t="str">
        <f ca="1"/>
        <v>2025-06-03 18:58:37</v>
      </c>
      <c r="T560">
        <f t="shared" ca="1" si="33"/>
        <v>4</v>
      </c>
      <c r="U560">
        <f t="shared" ca="1" si="34"/>
        <v>15</v>
      </c>
      <c r="V560">
        <f t="shared" ca="1" si="35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6"/>
        <v>44630.220000000445</v>
      </c>
      <c r="S561" t="str">
        <f ca="1"/>
        <v>2025-06-03 18:57:27</v>
      </c>
      <c r="T561">
        <f t="shared" ca="1" si="33"/>
        <v>1</v>
      </c>
      <c r="U561">
        <f t="shared" ca="1" si="34"/>
        <v>1</v>
      </c>
      <c r="V561">
        <f t="shared" ca="1" si="35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6"/>
        <v>44632.220000000445</v>
      </c>
      <c r="S562" t="str">
        <f ca="1"/>
        <v>2025-06-03 18:56:17</v>
      </c>
      <c r="T562">
        <f t="shared" ca="1" si="33"/>
        <v>2</v>
      </c>
      <c r="U562">
        <f t="shared" ca="1" si="34"/>
        <v>3</v>
      </c>
      <c r="V562">
        <f t="shared" ca="1" si="35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6"/>
        <v>44636.220000000445</v>
      </c>
      <c r="S563" t="str">
        <f ca="1"/>
        <v>2025-06-03 18:55:06</v>
      </c>
      <c r="T563">
        <f t="shared" ca="1" si="33"/>
        <v>4</v>
      </c>
      <c r="U563">
        <f t="shared" ca="1" si="34"/>
        <v>15</v>
      </c>
      <c r="V563">
        <f t="shared" ca="1" si="35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6"/>
        <v>44644.220000000445</v>
      </c>
      <c r="S564" t="str">
        <f ca="1"/>
        <v>2025-06-03 18:53:56</v>
      </c>
      <c r="T564">
        <f t="shared" ca="1" si="33"/>
        <v>3</v>
      </c>
      <c r="U564">
        <f t="shared" ca="1" si="34"/>
        <v>7</v>
      </c>
      <c r="V564">
        <f t="shared" ca="1" si="35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6"/>
        <v>44640.540000000445</v>
      </c>
      <c r="S565" t="str">
        <f ca="1"/>
        <v>2025-06-03 18:52:46</v>
      </c>
      <c r="T565">
        <f t="shared" ca="1" si="33"/>
        <v>1</v>
      </c>
      <c r="U565">
        <f t="shared" ca="1" si="34"/>
        <v>1</v>
      </c>
      <c r="V565">
        <f t="shared" ca="1" si="35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6"/>
        <v>44638.700000000448</v>
      </c>
      <c r="S566" t="str">
        <f ca="1"/>
        <v>2025-06-03 18:51:36</v>
      </c>
      <c r="T566">
        <f t="shared" ca="1" si="33"/>
        <v>1</v>
      </c>
      <c r="U566">
        <f t="shared" ca="1" si="34"/>
        <v>1</v>
      </c>
      <c r="V566">
        <f t="shared" ca="1" si="35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6"/>
        <v>44637.78000000045</v>
      </c>
      <c r="S567" t="str">
        <f ca="1"/>
        <v>2025-06-03 18:50:26</v>
      </c>
      <c r="T567">
        <f t="shared" ca="1" si="33"/>
        <v>4</v>
      </c>
      <c r="U567">
        <f t="shared" ca="1" si="34"/>
        <v>15</v>
      </c>
      <c r="V567">
        <f t="shared" ca="1" si="35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6"/>
        <v>44635.940000000453</v>
      </c>
      <c r="S568" t="str">
        <f ca="1"/>
        <v>2025-06-03 18:49:16</v>
      </c>
      <c r="T568">
        <f t="shared" ca="1" si="33"/>
        <v>4</v>
      </c>
      <c r="U568">
        <f t="shared" ca="1" si="34"/>
        <v>15</v>
      </c>
      <c r="V568">
        <f t="shared" ca="1" si="35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6"/>
        <v>44636.940000000453</v>
      </c>
      <c r="S569" t="str">
        <f ca="1"/>
        <v>2025-06-03 18:48:05</v>
      </c>
      <c r="T569">
        <f t="shared" ca="1" si="33"/>
        <v>2</v>
      </c>
      <c r="U569">
        <f t="shared" ca="1" si="34"/>
        <v>3</v>
      </c>
      <c r="V569">
        <f t="shared" ca="1" si="35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6"/>
        <v>44633.260000000453</v>
      </c>
      <c r="S570" t="str">
        <f ca="1"/>
        <v>2025-06-03 18:46:55</v>
      </c>
      <c r="T570">
        <f t="shared" ca="1" si="33"/>
        <v>2</v>
      </c>
      <c r="U570">
        <f t="shared" ca="1" si="34"/>
        <v>3</v>
      </c>
      <c r="V570">
        <f t="shared" ca="1" si="35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6"/>
        <v>44629.580000000453</v>
      </c>
      <c r="S571" t="str">
        <f ca="1"/>
        <v>2025-06-03 18:45:45</v>
      </c>
      <c r="T571">
        <f t="shared" ca="1" si="33"/>
        <v>1</v>
      </c>
      <c r="U571">
        <f t="shared" ca="1" si="34"/>
        <v>1</v>
      </c>
      <c r="V571">
        <f t="shared" ca="1" si="35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6"/>
        <v>44622.220000000452</v>
      </c>
      <c r="S572" t="str">
        <f ca="1"/>
        <v>2025-06-03 18:44:35</v>
      </c>
      <c r="T572">
        <f t="shared" ca="1" si="33"/>
        <v>1</v>
      </c>
      <c r="U572">
        <f t="shared" ca="1" si="34"/>
        <v>1</v>
      </c>
      <c r="V572">
        <f t="shared" ca="1" si="35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6"/>
        <v>44620.380000000456</v>
      </c>
      <c r="S573" t="str">
        <f ca="1"/>
        <v>2025-06-03 18:43:24</v>
      </c>
      <c r="T573">
        <f t="shared" ca="1" si="33"/>
        <v>4</v>
      </c>
      <c r="U573">
        <f t="shared" ca="1" si="34"/>
        <v>15</v>
      </c>
      <c r="V573">
        <f t="shared" ca="1" si="35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6"/>
        <v>44619.460000000458</v>
      </c>
      <c r="S574" t="str">
        <f ca="1"/>
        <v>2025-06-03 18:42:14</v>
      </c>
      <c r="T574">
        <f t="shared" ca="1" si="33"/>
        <v>4</v>
      </c>
      <c r="U574">
        <f t="shared" ca="1" si="34"/>
        <v>15</v>
      </c>
      <c r="V574">
        <f t="shared" ca="1" si="35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6"/>
        <v>44612.100000000457</v>
      </c>
      <c r="S575" t="str">
        <f ca="1"/>
        <v>2025-06-03 18:41:04</v>
      </c>
      <c r="T575">
        <f t="shared" ca="1" si="33"/>
        <v>3</v>
      </c>
      <c r="U575">
        <f t="shared" ca="1" si="34"/>
        <v>7</v>
      </c>
      <c r="V575">
        <f t="shared" ca="1" si="35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6"/>
        <v>44611.180000000459</v>
      </c>
      <c r="S576" t="str">
        <f ca="1"/>
        <v>2025-06-03 18:39:53</v>
      </c>
      <c r="T576">
        <f t="shared" ca="1" si="33"/>
        <v>4</v>
      </c>
      <c r="U576">
        <f t="shared" ca="1" si="34"/>
        <v>15</v>
      </c>
      <c r="V576">
        <f t="shared" ca="1" si="35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6"/>
        <v>44609.340000000462</v>
      </c>
      <c r="S577" t="str">
        <f ca="1"/>
        <v>2025-06-03 18:38:43</v>
      </c>
      <c r="T577">
        <f t="shared" ca="1" si="33"/>
        <v>2</v>
      </c>
      <c r="U577">
        <f t="shared" ca="1" si="34"/>
        <v>3</v>
      </c>
      <c r="V577">
        <f t="shared" ca="1" si="35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6"/>
        <v>44605.660000000462</v>
      </c>
      <c r="S578" t="str">
        <f ca="1"/>
        <v>2025-06-03 18:37:33</v>
      </c>
      <c r="T578">
        <f t="shared" ca="1" si="33"/>
        <v>2</v>
      </c>
      <c r="U578">
        <f t="shared" ca="1" si="34"/>
        <v>3</v>
      </c>
      <c r="V578">
        <f t="shared" ca="1" si="35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6"/>
        <v>44601.980000000462</v>
      </c>
      <c r="S579" t="str">
        <f ca="1"/>
        <v>2025-06-03 18:36:22</v>
      </c>
      <c r="T579">
        <f t="shared" ref="T579:T642" ca="1" si="37">COUNTIF(INDIRECT($O$4),S579)</f>
        <v>4</v>
      </c>
      <c r="U579">
        <f t="shared" ref="U579:U642" ca="1" si="38">SUMIF(INDIRECT($O$4),S579,INDIRECT($O$5))</f>
        <v>15</v>
      </c>
      <c r="V579">
        <f t="shared" ref="V579:V642" ca="1" si="39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0">L579-J579</f>
        <v>44602.980000000462</v>
      </c>
      <c r="S580" t="str">
        <f ca="1"/>
        <v>2025-06-03 18:35:12</v>
      </c>
      <c r="T580">
        <f t="shared" ca="1" si="37"/>
        <v>1</v>
      </c>
      <c r="U580">
        <f t="shared" ca="1" si="38"/>
        <v>1</v>
      </c>
      <c r="V580">
        <f t="shared" ca="1" si="39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0"/>
        <v>44604.980000000462</v>
      </c>
      <c r="S581" t="str">
        <f ca="1"/>
        <v>2025-06-03 18:34:02</v>
      </c>
      <c r="T581">
        <f t="shared" ca="1" si="37"/>
        <v>4</v>
      </c>
      <c r="U581">
        <f t="shared" ca="1" si="38"/>
        <v>15</v>
      </c>
      <c r="V581">
        <f t="shared" ca="1" si="39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0"/>
        <v>44603.140000000465</v>
      </c>
      <c r="S582" t="str">
        <f ca="1"/>
        <v>2025-06-03 18:32:52</v>
      </c>
      <c r="T582">
        <f t="shared" ca="1" si="37"/>
        <v>4</v>
      </c>
      <c r="U582">
        <f t="shared" ca="1" si="38"/>
        <v>15</v>
      </c>
      <c r="V582">
        <f t="shared" ca="1" si="39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0"/>
        <v>44599.460000000465</v>
      </c>
      <c r="S583" t="str">
        <f ca="1"/>
        <v>2025-06-03 18:31:41</v>
      </c>
      <c r="T583">
        <f t="shared" ca="1" si="37"/>
        <v>1</v>
      </c>
      <c r="U583">
        <f t="shared" ca="1" si="38"/>
        <v>1</v>
      </c>
      <c r="V583">
        <f t="shared" ca="1" si="39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0"/>
        <v>44598.540000000467</v>
      </c>
      <c r="S584" t="str">
        <f ca="1"/>
        <v>2025-06-03 18:30:31</v>
      </c>
      <c r="T584">
        <f t="shared" ca="1" si="37"/>
        <v>4</v>
      </c>
      <c r="U584">
        <f t="shared" ca="1" si="38"/>
        <v>15</v>
      </c>
      <c r="V584">
        <f t="shared" ca="1" si="39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0"/>
        <v>44599.540000000467</v>
      </c>
      <c r="S585" t="str">
        <f ca="1"/>
        <v>2025-06-03 18:29:21</v>
      </c>
      <c r="T585">
        <f t="shared" ca="1" si="37"/>
        <v>2</v>
      </c>
      <c r="U585">
        <f t="shared" ca="1" si="38"/>
        <v>3</v>
      </c>
      <c r="V585">
        <f t="shared" ca="1" si="39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0"/>
        <v>44601.540000000467</v>
      </c>
      <c r="S586" t="str">
        <f ca="1"/>
        <v>2025-06-03 18:27:40</v>
      </c>
      <c r="T586">
        <f t="shared" ca="1" si="37"/>
        <v>3</v>
      </c>
      <c r="U586">
        <f t="shared" ca="1" si="38"/>
        <v>7</v>
      </c>
      <c r="V586">
        <f t="shared" ca="1" si="39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0"/>
        <v>44602.540000000467</v>
      </c>
      <c r="S587" t="str">
        <f ca="1"/>
        <v>2025-06-03 18:26:30</v>
      </c>
      <c r="T587">
        <f t="shared" ca="1" si="37"/>
        <v>4</v>
      </c>
      <c r="U587">
        <f t="shared" ca="1" si="38"/>
        <v>15</v>
      </c>
      <c r="V587">
        <f t="shared" ca="1" si="39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0"/>
        <v>44606.540000000467</v>
      </c>
      <c r="S588" t="str">
        <f ca="1"/>
        <v>2025-06-03 18:25:20</v>
      </c>
      <c r="T588">
        <f t="shared" ca="1" si="37"/>
        <v>4</v>
      </c>
      <c r="U588">
        <f t="shared" ca="1" si="38"/>
        <v>15</v>
      </c>
      <c r="V588">
        <f t="shared" ca="1" si="39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0"/>
        <v>44599.180000000466</v>
      </c>
      <c r="S589" t="str">
        <f ca="1"/>
        <v>2025-06-03 18:24:09</v>
      </c>
      <c r="T589">
        <f t="shared" ca="1" si="37"/>
        <v>4</v>
      </c>
      <c r="U589">
        <f t="shared" ca="1" si="38"/>
        <v>15</v>
      </c>
      <c r="V589">
        <f t="shared" ca="1" si="39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0"/>
        <v>44595.500000000466</v>
      </c>
      <c r="S590" t="str">
        <f ca="1"/>
        <v>2025-06-03 18:22:59</v>
      </c>
      <c r="T590">
        <f t="shared" ca="1" si="37"/>
        <v>3</v>
      </c>
      <c r="U590">
        <f t="shared" ca="1" si="38"/>
        <v>7</v>
      </c>
      <c r="V590">
        <f t="shared" ca="1" si="39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0"/>
        <v>44593.660000000469</v>
      </c>
      <c r="S591" t="str">
        <f ca="1"/>
        <v>2025-06-03 18:21:49</v>
      </c>
      <c r="T591">
        <f t="shared" ca="1" si="37"/>
        <v>4</v>
      </c>
      <c r="U591">
        <f t="shared" ca="1" si="38"/>
        <v>15</v>
      </c>
      <c r="V591">
        <f t="shared" ca="1" si="39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0"/>
        <v>44586.300000000469</v>
      </c>
      <c r="S592" t="str">
        <f ca="1"/>
        <v>2025-06-03 18:20:39</v>
      </c>
      <c r="T592">
        <f t="shared" ca="1" si="37"/>
        <v>3</v>
      </c>
      <c r="U592">
        <f t="shared" ca="1" si="38"/>
        <v>7</v>
      </c>
      <c r="V592">
        <f t="shared" ca="1" si="39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0"/>
        <v>44585.38000000047</v>
      </c>
      <c r="S593" t="str">
        <f ca="1"/>
        <v>2025-06-03 18:19:28</v>
      </c>
      <c r="T593">
        <f t="shared" ca="1" si="37"/>
        <v>1</v>
      </c>
      <c r="U593">
        <f t="shared" ca="1" si="38"/>
        <v>1</v>
      </c>
      <c r="V593">
        <f t="shared" ca="1" si="39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0"/>
        <v>44593.38000000047</v>
      </c>
      <c r="S594" t="str">
        <f ca="1"/>
        <v>2025-06-03 18:18:18</v>
      </c>
      <c r="T594">
        <f t="shared" ca="1" si="37"/>
        <v>2</v>
      </c>
      <c r="U594">
        <f t="shared" ca="1" si="38"/>
        <v>3</v>
      </c>
      <c r="V594">
        <f t="shared" ca="1" si="39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0"/>
        <v>44594.38000000047</v>
      </c>
      <c r="S595" t="str">
        <f ca="1"/>
        <v>2025-06-03 18:17:08</v>
      </c>
      <c r="T595">
        <f t="shared" ca="1" si="37"/>
        <v>2</v>
      </c>
      <c r="U595">
        <f t="shared" ca="1" si="38"/>
        <v>3</v>
      </c>
      <c r="V595">
        <f t="shared" ca="1" si="39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0"/>
        <v>44598.38000000047</v>
      </c>
      <c r="S596" t="str">
        <f ca="1"/>
        <v>2025-06-03 18:15:57</v>
      </c>
      <c r="T596">
        <f t="shared" ca="1" si="37"/>
        <v>3</v>
      </c>
      <c r="U596">
        <f t="shared" ca="1" si="38"/>
        <v>7</v>
      </c>
      <c r="V596">
        <f t="shared" ca="1" si="39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0"/>
        <v>44600.38000000047</v>
      </c>
      <c r="S597" t="str">
        <f ca="1"/>
        <v>2025-06-03 18:14:47</v>
      </c>
      <c r="T597">
        <f t="shared" ca="1" si="37"/>
        <v>3</v>
      </c>
      <c r="U597">
        <f t="shared" ca="1" si="38"/>
        <v>7</v>
      </c>
      <c r="V597">
        <f t="shared" ca="1" si="39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0"/>
        <v>44596.70000000047</v>
      </c>
      <c r="S598" t="str">
        <f ca="1"/>
        <v>2025-06-03 18:13:37</v>
      </c>
      <c r="T598">
        <f t="shared" ca="1" si="37"/>
        <v>2</v>
      </c>
      <c r="U598">
        <f t="shared" ca="1" si="38"/>
        <v>3</v>
      </c>
      <c r="V598">
        <f t="shared" ca="1" si="39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0"/>
        <v>44594.860000000474</v>
      </c>
      <c r="S599" t="str">
        <f ca="1"/>
        <v>2025-06-03 18:12:27</v>
      </c>
      <c r="T599">
        <f t="shared" ca="1" si="37"/>
        <v>2</v>
      </c>
      <c r="U599">
        <f t="shared" ca="1" si="38"/>
        <v>3</v>
      </c>
      <c r="V599">
        <f t="shared" ca="1" si="39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0"/>
        <v>44595.860000000474</v>
      </c>
      <c r="S600" t="str">
        <f ca="1"/>
        <v>2025-06-03 18:11:16</v>
      </c>
      <c r="T600">
        <f t="shared" ca="1" si="37"/>
        <v>1</v>
      </c>
      <c r="U600">
        <f t="shared" ca="1" si="38"/>
        <v>1</v>
      </c>
      <c r="V600">
        <f t="shared" ca="1" si="39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0"/>
        <v>44594.940000000475</v>
      </c>
      <c r="S601" t="str">
        <f ca="1"/>
        <v>2025-06-03 18:10:06</v>
      </c>
      <c r="T601">
        <f t="shared" ca="1" si="37"/>
        <v>1</v>
      </c>
      <c r="U601">
        <f t="shared" ca="1" si="38"/>
        <v>1</v>
      </c>
      <c r="V601">
        <f t="shared" ca="1" si="39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0"/>
        <v>44594.020000000477</v>
      </c>
      <c r="S602" t="str">
        <f ca="1"/>
        <v>2025-06-03 18:08:56</v>
      </c>
      <c r="T602">
        <f t="shared" ca="1" si="37"/>
        <v>3</v>
      </c>
      <c r="U602">
        <f t="shared" ca="1" si="38"/>
        <v>7</v>
      </c>
      <c r="V602">
        <f t="shared" ca="1" si="39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0"/>
        <v>44602.020000000477</v>
      </c>
      <c r="S603" t="str">
        <f ca="1"/>
        <v>2025-06-03 18:07:46</v>
      </c>
      <c r="T603">
        <f t="shared" ca="1" si="37"/>
        <v>1</v>
      </c>
      <c r="U603">
        <f t="shared" ca="1" si="38"/>
        <v>1</v>
      </c>
      <c r="V603">
        <f t="shared" ca="1" si="39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0"/>
        <v>44604.020000000477</v>
      </c>
      <c r="S604" t="str">
        <f ca="1"/>
        <v>2025-06-03 18:06:36</v>
      </c>
      <c r="T604">
        <f t="shared" ca="1" si="37"/>
        <v>3</v>
      </c>
      <c r="U604">
        <f t="shared" ca="1" si="38"/>
        <v>7</v>
      </c>
      <c r="V604">
        <f t="shared" ca="1" si="39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0"/>
        <v>44608.020000000477</v>
      </c>
      <c r="S605" t="str">
        <f ca="1"/>
        <v>2025-06-03 18:05:25</v>
      </c>
      <c r="T605">
        <f t="shared" ca="1" si="37"/>
        <v>3</v>
      </c>
      <c r="U605">
        <f t="shared" ca="1" si="38"/>
        <v>7</v>
      </c>
      <c r="V605">
        <f t="shared" ca="1" si="39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0"/>
        <v>44609.020000000477</v>
      </c>
      <c r="S606" t="str">
        <f ca="1"/>
        <v>2025-06-03 18:04:15</v>
      </c>
      <c r="T606">
        <f t="shared" ca="1" si="37"/>
        <v>4</v>
      </c>
      <c r="U606">
        <f t="shared" ca="1" si="38"/>
        <v>15</v>
      </c>
      <c r="V606">
        <f t="shared" ca="1" si="39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0"/>
        <v>44610.020000000477</v>
      </c>
      <c r="S607" t="str">
        <f ca="1"/>
        <v>2025-06-03 18:03:05</v>
      </c>
      <c r="T607">
        <f t="shared" ca="1" si="37"/>
        <v>4</v>
      </c>
      <c r="U607">
        <f t="shared" ca="1" si="38"/>
        <v>15</v>
      </c>
      <c r="V607">
        <f t="shared" ca="1" si="39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0"/>
        <v>44612.020000000477</v>
      </c>
      <c r="S608" t="str">
        <f ca="1"/>
        <v>2025-06-03 18:01:54</v>
      </c>
      <c r="T608">
        <f t="shared" ca="1" si="37"/>
        <v>4</v>
      </c>
      <c r="U608">
        <f t="shared" ca="1" si="38"/>
        <v>15</v>
      </c>
      <c r="V608">
        <f t="shared" ca="1" si="39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0"/>
        <v>44608.340000000477</v>
      </c>
      <c r="S609" t="str">
        <f ca="1"/>
        <v>2025-06-03 18:00:44</v>
      </c>
      <c r="T609">
        <f t="shared" ca="1" si="37"/>
        <v>3</v>
      </c>
      <c r="U609">
        <f t="shared" ca="1" si="38"/>
        <v>7</v>
      </c>
      <c r="V609">
        <f t="shared" ca="1" si="39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0"/>
        <v>44600.980000000476</v>
      </c>
      <c r="S610" t="str">
        <f ca="1"/>
        <v>2025-06-03 17:59:34</v>
      </c>
      <c r="T610">
        <f t="shared" ca="1" si="37"/>
        <v>4</v>
      </c>
      <c r="U610">
        <f t="shared" ca="1" si="38"/>
        <v>15</v>
      </c>
      <c r="V610">
        <f t="shared" ca="1" si="39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0"/>
        <v>44600.060000000478</v>
      </c>
      <c r="S611" t="str">
        <f ca="1"/>
        <v>2025-06-03 17:58:23</v>
      </c>
      <c r="T611">
        <f t="shared" ca="1" si="37"/>
        <v>2</v>
      </c>
      <c r="U611">
        <f t="shared" ca="1" si="38"/>
        <v>3</v>
      </c>
      <c r="V611">
        <f t="shared" ca="1" si="39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0"/>
        <v>44596.380000000478</v>
      </c>
      <c r="S612" t="str">
        <f ca="1"/>
        <v>2025-06-03 17:57:13</v>
      </c>
      <c r="T612">
        <f t="shared" ca="1" si="37"/>
        <v>1</v>
      </c>
      <c r="U612">
        <f t="shared" ca="1" si="38"/>
        <v>1</v>
      </c>
      <c r="V612">
        <f t="shared" ca="1" si="39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0"/>
        <v>44594.540000000481</v>
      </c>
      <c r="S613" t="str">
        <f ca="1"/>
        <v>2025-06-03 17:56:03</v>
      </c>
      <c r="T613">
        <f t="shared" ca="1" si="37"/>
        <v>2</v>
      </c>
      <c r="U613">
        <f t="shared" ca="1" si="38"/>
        <v>3</v>
      </c>
      <c r="V613">
        <f t="shared" ca="1" si="39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0"/>
        <v>44592.700000000485</v>
      </c>
      <c r="S614" t="str">
        <f ca="1"/>
        <v>2025-06-03 17:54:53</v>
      </c>
      <c r="T614">
        <f t="shared" ca="1" si="37"/>
        <v>4</v>
      </c>
      <c r="U614">
        <f t="shared" ca="1" si="38"/>
        <v>15</v>
      </c>
      <c r="V614">
        <f t="shared" ca="1" si="39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0"/>
        <v>44591.780000000486</v>
      </c>
      <c r="S615" t="str">
        <f ca="1"/>
        <v>2025-06-03 17:53:43</v>
      </c>
      <c r="T615">
        <f t="shared" ca="1" si="37"/>
        <v>1</v>
      </c>
      <c r="U615">
        <f t="shared" ca="1" si="38"/>
        <v>1</v>
      </c>
      <c r="V615">
        <f t="shared" ca="1" si="39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0"/>
        <v>44590.860000000488</v>
      </c>
      <c r="S616" t="str">
        <f ca="1"/>
        <v>2025-06-03 17:52:32</v>
      </c>
      <c r="T616">
        <f t="shared" ca="1" si="37"/>
        <v>2</v>
      </c>
      <c r="U616">
        <f t="shared" ca="1" si="38"/>
        <v>3</v>
      </c>
      <c r="V616">
        <f t="shared" ca="1" si="39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0"/>
        <v>44591.860000000488</v>
      </c>
      <c r="S617" t="str">
        <f ca="1"/>
        <v>2025-06-03 17:51:22</v>
      </c>
      <c r="T617">
        <f t="shared" ca="1" si="37"/>
        <v>1</v>
      </c>
      <c r="U617">
        <f t="shared" ca="1" si="38"/>
        <v>1</v>
      </c>
      <c r="V617">
        <f t="shared" ca="1" si="39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0"/>
        <v>44584.500000000487</v>
      </c>
      <c r="S618" t="str">
        <f ca="1"/>
        <v>2025-06-03 17:50:12</v>
      </c>
      <c r="T618">
        <f t="shared" ca="1" si="37"/>
        <v>4</v>
      </c>
      <c r="U618">
        <f t="shared" ca="1" si="38"/>
        <v>15</v>
      </c>
      <c r="V618">
        <f t="shared" ca="1" si="39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0"/>
        <v>44588.500000000487</v>
      </c>
      <c r="S619" t="str">
        <f ca="1"/>
        <v>2025-06-03 17:49:01</v>
      </c>
      <c r="T619">
        <f t="shared" ca="1" si="37"/>
        <v>3</v>
      </c>
      <c r="U619">
        <f t="shared" ca="1" si="38"/>
        <v>7</v>
      </c>
      <c r="V619">
        <f t="shared" ca="1" si="39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0"/>
        <v>44590.500000000487</v>
      </c>
      <c r="S620" t="str">
        <f ca="1"/>
        <v>2025-06-03 17:47:51</v>
      </c>
      <c r="T620">
        <f t="shared" ca="1" si="37"/>
        <v>1</v>
      </c>
      <c r="U620">
        <f t="shared" ca="1" si="38"/>
        <v>1</v>
      </c>
      <c r="V620">
        <f t="shared" ca="1" si="39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0"/>
        <v>44591.500000000487</v>
      </c>
      <c r="S621" t="str">
        <f ca="1"/>
        <v>2025-06-03 17:46:41</v>
      </c>
      <c r="T621">
        <f t="shared" ca="1" si="37"/>
        <v>2</v>
      </c>
      <c r="U621">
        <f t="shared" ca="1" si="38"/>
        <v>3</v>
      </c>
      <c r="V621">
        <f t="shared" ca="1" si="39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0"/>
        <v>44593.500000000487</v>
      </c>
      <c r="S622" t="str">
        <f ca="1"/>
        <v>2025-06-03 17:45:31</v>
      </c>
      <c r="T622">
        <f t="shared" ca="1" si="37"/>
        <v>4</v>
      </c>
      <c r="U622">
        <f t="shared" ca="1" si="38"/>
        <v>15</v>
      </c>
      <c r="V622">
        <f t="shared" ca="1" si="39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0"/>
        <v>44592.580000000489</v>
      </c>
      <c r="S623" t="str">
        <f ca="1"/>
        <v>2025-06-03 17:44:20</v>
      </c>
      <c r="T623">
        <f t="shared" ca="1" si="37"/>
        <v>4</v>
      </c>
      <c r="U623">
        <f t="shared" ca="1" si="38"/>
        <v>15</v>
      </c>
      <c r="V623">
        <f t="shared" ca="1" si="39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0"/>
        <v>44593.580000000489</v>
      </c>
      <c r="S624" t="str">
        <f ca="1"/>
        <v>2025-06-03 17:43:10</v>
      </c>
      <c r="T624">
        <f t="shared" ca="1" si="37"/>
        <v>4</v>
      </c>
      <c r="U624">
        <f t="shared" ca="1" si="38"/>
        <v>15</v>
      </c>
      <c r="V624">
        <f t="shared" ca="1" si="39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0"/>
        <v>44595.580000000489</v>
      </c>
      <c r="S625" t="str">
        <f ca="1"/>
        <v>2025-06-03 17:42:00</v>
      </c>
      <c r="T625">
        <f t="shared" ca="1" si="37"/>
        <v>1</v>
      </c>
      <c r="U625">
        <f t="shared" ca="1" si="38"/>
        <v>1</v>
      </c>
      <c r="V625">
        <f t="shared" ca="1" si="39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0"/>
        <v>44599.580000000489</v>
      </c>
      <c r="S626" t="str">
        <f ca="1"/>
        <v>2025-06-03 17:40:50</v>
      </c>
      <c r="T626">
        <f t="shared" ca="1" si="37"/>
        <v>3</v>
      </c>
      <c r="U626">
        <f t="shared" ca="1" si="38"/>
        <v>7</v>
      </c>
      <c r="V626">
        <f t="shared" ca="1" si="39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0"/>
        <v>44598.660000000491</v>
      </c>
      <c r="S627" t="str">
        <f ca="1"/>
        <v>2025-06-03 17:39:40</v>
      </c>
      <c r="T627">
        <f t="shared" ca="1" si="37"/>
        <v>2</v>
      </c>
      <c r="U627">
        <f t="shared" ca="1" si="38"/>
        <v>3</v>
      </c>
      <c r="V627">
        <f t="shared" ca="1" si="39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0"/>
        <v>44600.660000000491</v>
      </c>
      <c r="S628" t="str">
        <f ca="1"/>
        <v>2025-06-03 17:38:29</v>
      </c>
      <c r="T628">
        <f t="shared" ca="1" si="37"/>
        <v>1</v>
      </c>
      <c r="U628">
        <f t="shared" ca="1" si="38"/>
        <v>1</v>
      </c>
      <c r="V628">
        <f t="shared" ca="1" si="39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0"/>
        <v>44604.660000000491</v>
      </c>
      <c r="S629" t="str">
        <f ca="1"/>
        <v>2025-06-03 17:37:19</v>
      </c>
      <c r="T629">
        <f t="shared" ca="1" si="37"/>
        <v>1</v>
      </c>
      <c r="U629">
        <f t="shared" ca="1" si="38"/>
        <v>1</v>
      </c>
      <c r="V629">
        <f t="shared" ca="1" si="39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0"/>
        <v>44605.660000000491</v>
      </c>
      <c r="S630" t="str">
        <f ca="1"/>
        <v>2025-06-03 17:36:09</v>
      </c>
      <c r="T630">
        <f t="shared" ca="1" si="37"/>
        <v>1</v>
      </c>
      <c r="U630">
        <f t="shared" ca="1" si="38"/>
        <v>1</v>
      </c>
      <c r="V630">
        <f t="shared" ca="1" si="39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0"/>
        <v>44613.660000000491</v>
      </c>
      <c r="S631" t="str">
        <f ca="1"/>
        <v>2025-06-03 17:34:59</v>
      </c>
      <c r="T631">
        <f t="shared" ca="1" si="37"/>
        <v>2</v>
      </c>
      <c r="U631">
        <f t="shared" ca="1" si="38"/>
        <v>3</v>
      </c>
      <c r="V631">
        <f t="shared" ca="1" si="39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0"/>
        <v>44606.30000000049</v>
      </c>
      <c r="S632" t="str">
        <f ca="1"/>
        <v>2025-06-03 17:33:48</v>
      </c>
      <c r="T632">
        <f t="shared" ca="1" si="37"/>
        <v>2</v>
      </c>
      <c r="U632">
        <f t="shared" ca="1" si="38"/>
        <v>3</v>
      </c>
      <c r="V632">
        <f t="shared" ca="1" si="39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0"/>
        <v>44610.30000000049</v>
      </c>
      <c r="S633" t="str">
        <f ca="1"/>
        <v>2025-06-03 17:32:38</v>
      </c>
      <c r="T633">
        <f t="shared" ca="1" si="37"/>
        <v>1</v>
      </c>
      <c r="U633">
        <f t="shared" ca="1" si="38"/>
        <v>1</v>
      </c>
      <c r="V633">
        <f t="shared" ca="1" si="39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0"/>
        <v>44611.30000000049</v>
      </c>
      <c r="S634" t="str">
        <f ca="1"/>
        <v>2025-06-03 17:31:28</v>
      </c>
      <c r="T634">
        <f t="shared" ca="1" si="37"/>
        <v>2</v>
      </c>
      <c r="U634">
        <f t="shared" ca="1" si="38"/>
        <v>3</v>
      </c>
      <c r="V634">
        <f t="shared" ca="1" si="39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0"/>
        <v>44613.30000000049</v>
      </c>
      <c r="S635" t="str">
        <f ca="1"/>
        <v>2025-06-03 17:30:17</v>
      </c>
      <c r="T635">
        <f t="shared" ca="1" si="37"/>
        <v>1</v>
      </c>
      <c r="U635">
        <f t="shared" ca="1" si="38"/>
        <v>1</v>
      </c>
      <c r="V635">
        <f t="shared" ca="1" si="39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0"/>
        <v>44612.380000000492</v>
      </c>
      <c r="S636" t="str">
        <f ca="1"/>
        <v>2025-06-03 17:29:07</v>
      </c>
      <c r="T636">
        <f t="shared" ca="1" si="37"/>
        <v>4</v>
      </c>
      <c r="U636">
        <f t="shared" ca="1" si="38"/>
        <v>15</v>
      </c>
      <c r="V636">
        <f t="shared" ca="1" si="39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0"/>
        <v>44608.700000000492</v>
      </c>
      <c r="S637" t="str">
        <f ca="1"/>
        <v>2025-06-03 17:27:24</v>
      </c>
      <c r="T637">
        <f t="shared" ca="1" si="37"/>
        <v>3</v>
      </c>
      <c r="U637">
        <f t="shared" ca="1" si="38"/>
        <v>7</v>
      </c>
      <c r="V637">
        <f t="shared" ca="1" si="39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0"/>
        <v>44606.860000000495</v>
      </c>
      <c r="S638" t="str">
        <f ca="1"/>
        <v>2025-06-03 17:26:13</v>
      </c>
      <c r="T638">
        <f t="shared" ca="1" si="37"/>
        <v>1</v>
      </c>
      <c r="U638">
        <f t="shared" ca="1" si="38"/>
        <v>1</v>
      </c>
      <c r="V638">
        <f t="shared" ca="1" si="39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0"/>
        <v>44605.940000000497</v>
      </c>
      <c r="S639" t="str">
        <f ca="1"/>
        <v>2025-06-03 17:25:04</v>
      </c>
      <c r="T639">
        <f t="shared" ca="1" si="37"/>
        <v>4</v>
      </c>
      <c r="U639">
        <f t="shared" ca="1" si="38"/>
        <v>15</v>
      </c>
      <c r="V639">
        <f t="shared" ca="1" si="39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0"/>
        <v>44605.020000000499</v>
      </c>
      <c r="S640" t="str">
        <f ca="1"/>
        <v>2025-06-03 17:23:53</v>
      </c>
      <c r="T640">
        <f t="shared" ca="1" si="37"/>
        <v>4</v>
      </c>
      <c r="U640">
        <f t="shared" ca="1" si="38"/>
        <v>15</v>
      </c>
      <c r="V640">
        <f t="shared" ca="1" si="39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0"/>
        <v>44603.180000000502</v>
      </c>
      <c r="S641" t="str">
        <f ca="1"/>
        <v>2025-06-03 17:22:43</v>
      </c>
      <c r="T641">
        <f t="shared" ca="1" si="37"/>
        <v>1</v>
      </c>
      <c r="U641">
        <f t="shared" ca="1" si="38"/>
        <v>1</v>
      </c>
      <c r="V641">
        <f t="shared" ca="1" si="39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0"/>
        <v>44602.260000000504</v>
      </c>
      <c r="S642" t="str">
        <f ca="1"/>
        <v>2025-06-03 17:21:33</v>
      </c>
      <c r="T642">
        <f t="shared" ca="1" si="37"/>
        <v>2</v>
      </c>
      <c r="U642">
        <f t="shared" ca="1" si="38"/>
        <v>3</v>
      </c>
      <c r="V642">
        <f t="shared" ca="1" si="39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0"/>
        <v>44604.260000000504</v>
      </c>
      <c r="S643" t="str">
        <f ca="1"/>
        <v>2025-06-03 17:20:22</v>
      </c>
      <c r="T643">
        <f t="shared" ref="T643:T706" ca="1" si="41">COUNTIF(INDIRECT($O$4),S643)</f>
        <v>1</v>
      </c>
      <c r="U643">
        <f t="shared" ref="U643:U706" ca="1" si="42">SUMIF(INDIRECT($O$4),S643,INDIRECT($O$5))</f>
        <v>1</v>
      </c>
      <c r="V643">
        <f t="shared" ref="V643:V706" ca="1" si="43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4">L643-J643</f>
        <v>44600.580000000504</v>
      </c>
      <c r="S644" t="str">
        <f ca="1"/>
        <v>2025-06-03 17:19:12</v>
      </c>
      <c r="T644">
        <f t="shared" ca="1" si="41"/>
        <v>3</v>
      </c>
      <c r="U644">
        <f t="shared" ca="1" si="42"/>
        <v>7</v>
      </c>
      <c r="V644">
        <f t="shared" ca="1" si="43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4"/>
        <v>44593.220000000503</v>
      </c>
      <c r="S645" t="str">
        <f ca="1"/>
        <v>2025-06-03 17:18:02</v>
      </c>
      <c r="T645">
        <f t="shared" ca="1" si="41"/>
        <v>1</v>
      </c>
      <c r="U645">
        <f t="shared" ca="1" si="42"/>
        <v>1</v>
      </c>
      <c r="V645">
        <f t="shared" ca="1" si="43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4"/>
        <v>44594.220000000503</v>
      </c>
      <c r="S646" t="str">
        <f ca="1"/>
        <v>2025-06-03 17:16:52</v>
      </c>
      <c r="T646">
        <f t="shared" ca="1" si="41"/>
        <v>2</v>
      </c>
      <c r="U646">
        <f t="shared" ca="1" si="42"/>
        <v>3</v>
      </c>
      <c r="V646">
        <f t="shared" ca="1" si="43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4"/>
        <v>44592.380000000507</v>
      </c>
      <c r="S647" t="str">
        <f ca="1"/>
        <v>2025-06-03 17:15:42</v>
      </c>
      <c r="T647">
        <f t="shared" ca="1" si="41"/>
        <v>2</v>
      </c>
      <c r="U647">
        <f t="shared" ca="1" si="42"/>
        <v>3</v>
      </c>
      <c r="V647">
        <f t="shared" ca="1" si="43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4"/>
        <v>44591.460000000508</v>
      </c>
      <c r="S648" t="str">
        <f ca="1"/>
        <v>2025-06-03 17:14:31</v>
      </c>
      <c r="T648">
        <f t="shared" ca="1" si="41"/>
        <v>4</v>
      </c>
      <c r="U648">
        <f t="shared" ca="1" si="42"/>
        <v>15</v>
      </c>
      <c r="V648">
        <f t="shared" ca="1" si="43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4"/>
        <v>44595.460000000508</v>
      </c>
      <c r="S649" t="str">
        <f ca="1"/>
        <v>2025-06-03 17:13:21</v>
      </c>
      <c r="T649">
        <f t="shared" ca="1" si="41"/>
        <v>2</v>
      </c>
      <c r="U649">
        <f t="shared" ca="1" si="42"/>
        <v>3</v>
      </c>
      <c r="V649">
        <f t="shared" ca="1" si="43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4"/>
        <v>44597.460000000508</v>
      </c>
      <c r="S650" t="str">
        <f ca="1"/>
        <v>2025-06-03 17:12:11</v>
      </c>
      <c r="T650">
        <f t="shared" ca="1" si="41"/>
        <v>4</v>
      </c>
      <c r="U650">
        <f t="shared" ca="1" si="42"/>
        <v>15</v>
      </c>
      <c r="V650">
        <f t="shared" ca="1" si="43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4"/>
        <v>44598.460000000508</v>
      </c>
      <c r="S651" t="str">
        <f ca="1"/>
        <v>2025-06-03 17:11:00</v>
      </c>
      <c r="T651">
        <f t="shared" ca="1" si="41"/>
        <v>3</v>
      </c>
      <c r="U651">
        <f t="shared" ca="1" si="42"/>
        <v>7</v>
      </c>
      <c r="V651">
        <f t="shared" ca="1" si="43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4"/>
        <v>44591.100000000508</v>
      </c>
      <c r="S652" t="str">
        <f ca="1"/>
        <v>2025-06-03 17:09:50</v>
      </c>
      <c r="T652">
        <f t="shared" ca="1" si="41"/>
        <v>1</v>
      </c>
      <c r="U652">
        <f t="shared" ca="1" si="42"/>
        <v>1</v>
      </c>
      <c r="V652">
        <f t="shared" ca="1" si="43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4"/>
        <v>44590.18000000051</v>
      </c>
      <c r="S653" t="str">
        <f ca="1"/>
        <v>2025-06-03 17:08:40</v>
      </c>
      <c r="T653">
        <f t="shared" ca="1" si="41"/>
        <v>3</v>
      </c>
      <c r="U653">
        <f t="shared" ca="1" si="42"/>
        <v>7</v>
      </c>
      <c r="V653">
        <f t="shared" ca="1" si="43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4"/>
        <v>44589.260000000511</v>
      </c>
      <c r="S654" t="str">
        <f ca="1"/>
        <v>2025-06-03 17:07:30</v>
      </c>
      <c r="T654">
        <f t="shared" ca="1" si="41"/>
        <v>2</v>
      </c>
      <c r="U654">
        <f t="shared" ca="1" si="42"/>
        <v>3</v>
      </c>
      <c r="V654">
        <f t="shared" ca="1" si="43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4"/>
        <v>44593.260000000511</v>
      </c>
      <c r="S655" t="str">
        <f ca="1"/>
        <v>2025-06-03 17:06:19</v>
      </c>
      <c r="T655">
        <f t="shared" ca="1" si="41"/>
        <v>1</v>
      </c>
      <c r="U655">
        <f t="shared" ca="1" si="42"/>
        <v>1</v>
      </c>
      <c r="V655">
        <f t="shared" ca="1" si="43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4"/>
        <v>44585.900000000511</v>
      </c>
      <c r="S656" t="str">
        <f ca="1"/>
        <v>2025-06-03 17:05:09</v>
      </c>
      <c r="T656">
        <f t="shared" ca="1" si="41"/>
        <v>2</v>
      </c>
      <c r="U656">
        <f t="shared" ca="1" si="42"/>
        <v>3</v>
      </c>
      <c r="V656">
        <f t="shared" ca="1" si="43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4"/>
        <v>44587.900000000511</v>
      </c>
      <c r="S657" t="str">
        <f ca="1"/>
        <v>2025-06-03 17:03:59</v>
      </c>
      <c r="T657">
        <f t="shared" ca="1" si="41"/>
        <v>4</v>
      </c>
      <c r="U657">
        <f t="shared" ca="1" si="42"/>
        <v>15</v>
      </c>
      <c r="V657">
        <f t="shared" ca="1" si="43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4"/>
        <v>44588.900000000511</v>
      </c>
      <c r="S658" t="str">
        <f ca="1"/>
        <v>2025-06-03 17:02:49</v>
      </c>
      <c r="T658">
        <f t="shared" ca="1" si="41"/>
        <v>2</v>
      </c>
      <c r="U658">
        <f t="shared" ca="1" si="42"/>
        <v>3</v>
      </c>
      <c r="V658">
        <f t="shared" ca="1" si="43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4"/>
        <v>44590.900000000511</v>
      </c>
      <c r="S659" t="str">
        <f ca="1"/>
        <v>2025-06-03 17:01:38</v>
      </c>
      <c r="T659">
        <f t="shared" ca="1" si="41"/>
        <v>3</v>
      </c>
      <c r="U659">
        <f t="shared" ca="1" si="42"/>
        <v>7</v>
      </c>
      <c r="V659">
        <f t="shared" ca="1" si="43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4"/>
        <v>44594.900000000511</v>
      </c>
      <c r="S660" t="str">
        <f ca="1"/>
        <v>2025-06-03 17:00:28</v>
      </c>
      <c r="T660">
        <f t="shared" ca="1" si="41"/>
        <v>2</v>
      </c>
      <c r="U660">
        <f t="shared" ca="1" si="42"/>
        <v>3</v>
      </c>
      <c r="V660">
        <f t="shared" ca="1" si="43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4"/>
        <v>44595.900000000511</v>
      </c>
      <c r="S661" t="str">
        <f ca="1"/>
        <v>2025-06-03 16:59:18</v>
      </c>
      <c r="T661">
        <f t="shared" ca="1" si="41"/>
        <v>2</v>
      </c>
      <c r="U661">
        <f t="shared" ca="1" si="42"/>
        <v>3</v>
      </c>
      <c r="V661">
        <f t="shared" ca="1" si="43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4"/>
        <v>44594.980000000513</v>
      </c>
      <c r="S662" t="str">
        <f ca="1"/>
        <v>2025-06-03 16:58:08</v>
      </c>
      <c r="T662">
        <f t="shared" ca="1" si="41"/>
        <v>2</v>
      </c>
      <c r="U662">
        <f t="shared" ca="1" si="42"/>
        <v>3</v>
      </c>
      <c r="V662">
        <f t="shared" ca="1" si="43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4"/>
        <v>44602.980000000513</v>
      </c>
      <c r="S663" t="str">
        <f ca="1"/>
        <v>2025-06-03 16:56:57</v>
      </c>
      <c r="T663">
        <f t="shared" ca="1" si="41"/>
        <v>3</v>
      </c>
      <c r="U663">
        <f t="shared" ca="1" si="42"/>
        <v>7</v>
      </c>
      <c r="V663">
        <f t="shared" ca="1" si="43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4"/>
        <v>44604.980000000513</v>
      </c>
      <c r="S664" t="str">
        <f ca="1"/>
        <v>2025-06-03 16:55:47</v>
      </c>
      <c r="T664">
        <f t="shared" ca="1" si="41"/>
        <v>1</v>
      </c>
      <c r="U664">
        <f t="shared" ca="1" si="42"/>
        <v>1</v>
      </c>
      <c r="V664">
        <f t="shared" ca="1" si="43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4"/>
        <v>44608.980000000513</v>
      </c>
      <c r="S665" t="str">
        <f ca="1"/>
        <v>2025-06-03 16:54:37</v>
      </c>
      <c r="T665">
        <f t="shared" ca="1" si="41"/>
        <v>3</v>
      </c>
      <c r="U665">
        <f t="shared" ca="1" si="42"/>
        <v>7</v>
      </c>
      <c r="V665">
        <f t="shared" ca="1" si="43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4"/>
        <v>44609.980000000513</v>
      </c>
      <c r="S666" t="str">
        <f ca="1"/>
        <v>2025-06-03 16:53:26</v>
      </c>
      <c r="T666">
        <f t="shared" ca="1" si="41"/>
        <v>4</v>
      </c>
      <c r="U666">
        <f t="shared" ca="1" si="42"/>
        <v>15</v>
      </c>
      <c r="V666">
        <f t="shared" ca="1" si="43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4"/>
        <v>44609.060000000514</v>
      </c>
      <c r="S667" t="str">
        <f ca="1"/>
        <v>2025-06-03 16:52:16</v>
      </c>
      <c r="T667">
        <f t="shared" ca="1" si="41"/>
        <v>2</v>
      </c>
      <c r="U667">
        <f t="shared" ca="1" si="42"/>
        <v>3</v>
      </c>
      <c r="V667">
        <f t="shared" ca="1" si="43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4"/>
        <v>44611.060000000514</v>
      </c>
      <c r="S668" t="str">
        <f ca="1"/>
        <v>2025-06-03 16:51:06</v>
      </c>
      <c r="T668">
        <f t="shared" ca="1" si="41"/>
        <v>4</v>
      </c>
      <c r="U668">
        <f t="shared" ca="1" si="42"/>
        <v>15</v>
      </c>
      <c r="V668">
        <f t="shared" ca="1" si="43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4"/>
        <v>44615.060000000514</v>
      </c>
      <c r="S669" t="str">
        <f ca="1"/>
        <v>2025-06-03 16:49:55</v>
      </c>
      <c r="T669">
        <f t="shared" ca="1" si="41"/>
        <v>4</v>
      </c>
      <c r="U669">
        <f t="shared" ca="1" si="42"/>
        <v>15</v>
      </c>
      <c r="V669">
        <f t="shared" ca="1" si="43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4"/>
        <v>44607.700000000514</v>
      </c>
      <c r="S670" t="str">
        <f ca="1"/>
        <v>2025-06-03 16:48:45</v>
      </c>
      <c r="T670">
        <f t="shared" ca="1" si="41"/>
        <v>3</v>
      </c>
      <c r="U670">
        <f t="shared" ca="1" si="42"/>
        <v>7</v>
      </c>
      <c r="V670">
        <f t="shared" ca="1" si="43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4"/>
        <v>44608.700000000514</v>
      </c>
      <c r="S671" t="str">
        <f ca="1"/>
        <v>2025-06-03 16:47:35</v>
      </c>
      <c r="T671">
        <f t="shared" ca="1" si="41"/>
        <v>4</v>
      </c>
      <c r="U671">
        <f t="shared" ca="1" si="42"/>
        <v>15</v>
      </c>
      <c r="V671">
        <f t="shared" ca="1" si="43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4"/>
        <v>44616.700000000514</v>
      </c>
      <c r="S672" t="str">
        <f ca="1"/>
        <v>2025-06-03 16:46:25</v>
      </c>
      <c r="T672">
        <f t="shared" ca="1" si="41"/>
        <v>3</v>
      </c>
      <c r="U672">
        <f t="shared" ca="1" si="42"/>
        <v>7</v>
      </c>
      <c r="V672">
        <f t="shared" ca="1" si="43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4"/>
        <v>44620.700000000514</v>
      </c>
      <c r="S673" t="str">
        <f ca="1"/>
        <v>2025-06-03 16:45:15</v>
      </c>
      <c r="T673">
        <f t="shared" ca="1" si="41"/>
        <v>1</v>
      </c>
      <c r="U673">
        <f t="shared" ca="1" si="42"/>
        <v>1</v>
      </c>
      <c r="V673">
        <f t="shared" ca="1" si="43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4"/>
        <v>44621.700000000514</v>
      </c>
      <c r="S674" t="str">
        <f ca="1"/>
        <v>2025-06-03 16:44:04</v>
      </c>
      <c r="T674">
        <f t="shared" ca="1" si="41"/>
        <v>4</v>
      </c>
      <c r="U674">
        <f t="shared" ca="1" si="42"/>
        <v>15</v>
      </c>
      <c r="V674">
        <f t="shared" ca="1" si="43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4"/>
        <v>44623.700000000514</v>
      </c>
      <c r="S675" t="str">
        <f ca="1"/>
        <v>2025-06-03 16:42:54</v>
      </c>
      <c r="T675">
        <f t="shared" ca="1" si="41"/>
        <v>2</v>
      </c>
      <c r="U675">
        <f t="shared" ca="1" si="42"/>
        <v>3</v>
      </c>
      <c r="V675">
        <f t="shared" ca="1" si="43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4"/>
        <v>44616.340000000513</v>
      </c>
      <c r="S676" t="str">
        <f ca="1"/>
        <v>2025-06-03 16:41:44</v>
      </c>
      <c r="T676">
        <f t="shared" ca="1" si="41"/>
        <v>2</v>
      </c>
      <c r="U676">
        <f t="shared" ca="1" si="42"/>
        <v>3</v>
      </c>
      <c r="V676">
        <f t="shared" ca="1" si="43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4"/>
        <v>44620.340000000513</v>
      </c>
      <c r="S677" t="str">
        <f ca="1"/>
        <v>2025-06-03 16:40:34</v>
      </c>
      <c r="T677">
        <f t="shared" ca="1" si="41"/>
        <v>4</v>
      </c>
      <c r="U677">
        <f t="shared" ca="1" si="42"/>
        <v>15</v>
      </c>
      <c r="V677">
        <f t="shared" ca="1" si="43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4"/>
        <v>44621.340000000513</v>
      </c>
      <c r="S678" t="str">
        <f ca="1"/>
        <v>2025-06-03 16:39:23</v>
      </c>
      <c r="T678">
        <f t="shared" ca="1" si="41"/>
        <v>2</v>
      </c>
      <c r="U678">
        <f t="shared" ca="1" si="42"/>
        <v>3</v>
      </c>
      <c r="V678">
        <f t="shared" ca="1" si="43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4"/>
        <v>44623.340000000513</v>
      </c>
      <c r="S679" t="str">
        <f ca="1"/>
        <v>2025-06-03 16:38:13</v>
      </c>
      <c r="T679">
        <f t="shared" ca="1" si="41"/>
        <v>2</v>
      </c>
      <c r="U679">
        <f t="shared" ca="1" si="42"/>
        <v>3</v>
      </c>
      <c r="V679">
        <f t="shared" ca="1" si="43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4"/>
        <v>44621.500000000517</v>
      </c>
      <c r="S680" t="str">
        <f ca="1"/>
        <v>2025-06-03 16:37:03</v>
      </c>
      <c r="T680">
        <f t="shared" ca="1" si="41"/>
        <v>4</v>
      </c>
      <c r="U680">
        <f t="shared" ca="1" si="42"/>
        <v>15</v>
      </c>
      <c r="V680">
        <f t="shared" ca="1" si="43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4"/>
        <v>44620.580000000518</v>
      </c>
      <c r="S681" t="str">
        <f ca="1"/>
        <v>2025-06-03 16:35:53</v>
      </c>
      <c r="T681">
        <f t="shared" ca="1" si="41"/>
        <v>2</v>
      </c>
      <c r="U681">
        <f t="shared" ca="1" si="42"/>
        <v>3</v>
      </c>
      <c r="V681">
        <f t="shared" ca="1" si="43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4"/>
        <v>44619.66000000052</v>
      </c>
      <c r="S682" t="str">
        <f ca="1"/>
        <v>2025-06-03 16:34:42</v>
      </c>
      <c r="T682">
        <f t="shared" ca="1" si="41"/>
        <v>4</v>
      </c>
      <c r="U682">
        <f t="shared" ca="1" si="42"/>
        <v>15</v>
      </c>
      <c r="V682">
        <f t="shared" ca="1" si="43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4"/>
        <v>44615.98000000052</v>
      </c>
      <c r="S683" t="str">
        <f ca="1"/>
        <v>2025-06-03 16:33:32</v>
      </c>
      <c r="T683">
        <f t="shared" ca="1" si="41"/>
        <v>3</v>
      </c>
      <c r="U683">
        <f t="shared" ca="1" si="42"/>
        <v>7</v>
      </c>
      <c r="V683">
        <f t="shared" ca="1" si="43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4"/>
        <v>44616.98000000052</v>
      </c>
      <c r="S684" t="str">
        <f ca="1"/>
        <v>2025-06-03 16:32:22</v>
      </c>
      <c r="T684">
        <f t="shared" ca="1" si="41"/>
        <v>3</v>
      </c>
      <c r="U684">
        <f t="shared" ca="1" si="42"/>
        <v>7</v>
      </c>
      <c r="V684">
        <f t="shared" ca="1" si="43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4"/>
        <v>44615.140000000523</v>
      </c>
      <c r="S685" t="str">
        <f ca="1"/>
        <v>2025-06-03 16:31:12</v>
      </c>
      <c r="T685">
        <f t="shared" ca="1" si="41"/>
        <v>4</v>
      </c>
      <c r="U685">
        <f t="shared" ca="1" si="42"/>
        <v>15</v>
      </c>
      <c r="V685">
        <f t="shared" ca="1" si="43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4"/>
        <v>44613.300000000527</v>
      </c>
      <c r="S686" t="str">
        <f ca="1"/>
        <v>2025-06-03 16:30:01</v>
      </c>
      <c r="T686">
        <f t="shared" ca="1" si="41"/>
        <v>4</v>
      </c>
      <c r="U686">
        <f t="shared" ca="1" si="42"/>
        <v>15</v>
      </c>
      <c r="V686">
        <f t="shared" ca="1" si="43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4"/>
        <v>44612.380000000529</v>
      </c>
      <c r="S687" t="str">
        <f ca="1"/>
        <v>2025-06-03 16:28:51</v>
      </c>
      <c r="T687">
        <f t="shared" ca="1" si="41"/>
        <v>2</v>
      </c>
      <c r="U687">
        <f t="shared" ca="1" si="42"/>
        <v>3</v>
      </c>
      <c r="V687">
        <f t="shared" ca="1" si="43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4"/>
        <v>44611.46000000053</v>
      </c>
      <c r="S688" t="str">
        <f ca="1"/>
        <v>2025-06-03 16:27:10</v>
      </c>
      <c r="T688">
        <f t="shared" ca="1" si="41"/>
        <v>4</v>
      </c>
      <c r="U688">
        <f t="shared" ca="1" si="42"/>
        <v>15</v>
      </c>
      <c r="V688">
        <f t="shared" ca="1" si="43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4"/>
        <v>44607.78000000053</v>
      </c>
      <c r="S689" t="str">
        <f ca="1"/>
        <v>2025-06-03 16:25:59</v>
      </c>
      <c r="T689">
        <f t="shared" ca="1" si="41"/>
        <v>1</v>
      </c>
      <c r="U689">
        <f t="shared" ca="1" si="42"/>
        <v>1</v>
      </c>
      <c r="V689">
        <f t="shared" ca="1" si="43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4"/>
        <v>44609.78000000053</v>
      </c>
      <c r="S690" t="str">
        <f ca="1"/>
        <v>2025-06-03 16:24:39</v>
      </c>
      <c r="T690">
        <f t="shared" ca="1" si="41"/>
        <v>2</v>
      </c>
      <c r="U690">
        <f t="shared" ca="1" si="42"/>
        <v>3</v>
      </c>
      <c r="V690">
        <f t="shared" ca="1" si="43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4"/>
        <v>44610.78000000053</v>
      </c>
      <c r="S691" t="str">
        <f ca="1"/>
        <v>2025-06-03 16:23:29</v>
      </c>
      <c r="T691">
        <f t="shared" ca="1" si="41"/>
        <v>2</v>
      </c>
      <c r="U691">
        <f t="shared" ca="1" si="42"/>
        <v>3</v>
      </c>
      <c r="V691">
        <f t="shared" ca="1" si="43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4"/>
        <v>44608.940000000533</v>
      </c>
      <c r="S692" t="str">
        <f ca="1"/>
        <v>2025-06-03 16:22:18</v>
      </c>
      <c r="T692">
        <f t="shared" ca="1" si="41"/>
        <v>4</v>
      </c>
      <c r="U692">
        <f t="shared" ca="1" si="42"/>
        <v>15</v>
      </c>
      <c r="V692">
        <f t="shared" ca="1" si="43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4"/>
        <v>44608.020000000535</v>
      </c>
      <c r="S693" t="str">
        <f ca="1"/>
        <v>2025-06-03 16:21:08</v>
      </c>
      <c r="T693">
        <f t="shared" ca="1" si="41"/>
        <v>1</v>
      </c>
      <c r="U693">
        <f t="shared" ca="1" si="42"/>
        <v>1</v>
      </c>
      <c r="V693">
        <f t="shared" ca="1" si="43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4"/>
        <v>44604.340000000535</v>
      </c>
      <c r="S694" t="str">
        <f ca="1"/>
        <v>2025-06-03 16:19:58</v>
      </c>
      <c r="T694">
        <f t="shared" ca="1" si="41"/>
        <v>2</v>
      </c>
      <c r="U694">
        <f t="shared" ca="1" si="42"/>
        <v>3</v>
      </c>
      <c r="V694">
        <f t="shared" ca="1" si="43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4"/>
        <v>44603.420000000537</v>
      </c>
      <c r="S695" t="str">
        <f ca="1"/>
        <v>2025-06-03 16:18:48</v>
      </c>
      <c r="T695">
        <f t="shared" ca="1" si="41"/>
        <v>1</v>
      </c>
      <c r="U695">
        <f t="shared" ca="1" si="42"/>
        <v>1</v>
      </c>
      <c r="V695">
        <f t="shared" ca="1" si="43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4"/>
        <v>44601.58000000054</v>
      </c>
      <c r="S696" t="str">
        <f ca="1"/>
        <v>2025-06-03 16:17:37</v>
      </c>
      <c r="T696">
        <f t="shared" ca="1" si="41"/>
        <v>3</v>
      </c>
      <c r="U696">
        <f t="shared" ca="1" si="42"/>
        <v>7</v>
      </c>
      <c r="V696">
        <f t="shared" ca="1" si="43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4"/>
        <v>44597.90000000054</v>
      </c>
      <c r="S697" t="str">
        <f ca="1"/>
        <v>2025-06-03 16:16:27</v>
      </c>
      <c r="T697">
        <f t="shared" ca="1" si="41"/>
        <v>4</v>
      </c>
      <c r="U697">
        <f t="shared" ca="1" si="42"/>
        <v>15</v>
      </c>
      <c r="V697">
        <f t="shared" ca="1" si="43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4"/>
        <v>44596.980000000542</v>
      </c>
      <c r="S698" t="str">
        <f ca="1"/>
        <v>2025-06-03 16:15:17</v>
      </c>
      <c r="T698">
        <f t="shared" ca="1" si="41"/>
        <v>4</v>
      </c>
      <c r="U698">
        <f t="shared" ca="1" si="42"/>
        <v>15</v>
      </c>
      <c r="V698">
        <f t="shared" ca="1" si="43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4"/>
        <v>44595.140000000545</v>
      </c>
      <c r="S699" t="str">
        <f ca="1"/>
        <v>2025-06-03 16:14:06</v>
      </c>
      <c r="T699">
        <f t="shared" ca="1" si="41"/>
        <v>3</v>
      </c>
      <c r="U699">
        <f t="shared" ca="1" si="42"/>
        <v>7</v>
      </c>
      <c r="V699">
        <f t="shared" ca="1" si="43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4"/>
        <v>44593.300000000549</v>
      </c>
      <c r="S700" t="str">
        <f ca="1"/>
        <v>2025-06-03 16:12:56</v>
      </c>
      <c r="T700">
        <f t="shared" ca="1" si="41"/>
        <v>2</v>
      </c>
      <c r="U700">
        <f t="shared" ca="1" si="42"/>
        <v>3</v>
      </c>
      <c r="V700">
        <f t="shared" ca="1" si="43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4"/>
        <v>44589.620000000548</v>
      </c>
      <c r="S701" t="str">
        <f ca="1"/>
        <v>2025-06-03 16:11:46</v>
      </c>
      <c r="T701">
        <f t="shared" ca="1" si="41"/>
        <v>4</v>
      </c>
      <c r="U701">
        <f t="shared" ca="1" si="42"/>
        <v>15</v>
      </c>
      <c r="V701">
        <f t="shared" ca="1" si="43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4"/>
        <v>44590.620000000548</v>
      </c>
      <c r="S702" t="str">
        <f ca="1"/>
        <v>2025-06-03 16:10:36</v>
      </c>
      <c r="T702">
        <f t="shared" ca="1" si="41"/>
        <v>3</v>
      </c>
      <c r="U702">
        <f t="shared" ca="1" si="42"/>
        <v>7</v>
      </c>
      <c r="V702">
        <f t="shared" ca="1" si="43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4"/>
        <v>44589.70000000055</v>
      </c>
      <c r="S703" t="str">
        <f ca="1"/>
        <v>2025-06-03 16:09:25</v>
      </c>
      <c r="T703">
        <f t="shared" ca="1" si="41"/>
        <v>2</v>
      </c>
      <c r="U703">
        <f t="shared" ca="1" si="42"/>
        <v>3</v>
      </c>
      <c r="V703">
        <f t="shared" ca="1" si="43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4"/>
        <v>44586.02000000055</v>
      </c>
      <c r="S704" t="str">
        <f ca="1"/>
        <v>2025-06-03 16:08:15</v>
      </c>
      <c r="T704">
        <f t="shared" ca="1" si="41"/>
        <v>2</v>
      </c>
      <c r="U704">
        <f t="shared" ca="1" si="42"/>
        <v>3</v>
      </c>
      <c r="V704">
        <f t="shared" ca="1" si="43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4"/>
        <v>44578.660000000549</v>
      </c>
      <c r="S705" t="str">
        <f ca="1"/>
        <v>2025-06-03 16:07:05</v>
      </c>
      <c r="T705">
        <f t="shared" ca="1" si="41"/>
        <v>2</v>
      </c>
      <c r="U705">
        <f t="shared" ca="1" si="42"/>
        <v>3</v>
      </c>
      <c r="V705">
        <f t="shared" ca="1" si="43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4"/>
        <v>44579.660000000549</v>
      </c>
      <c r="S706" t="str">
        <f ca="1"/>
        <v>2025-06-03 16:05:55</v>
      </c>
      <c r="T706">
        <f t="shared" ca="1" si="41"/>
        <v>3</v>
      </c>
      <c r="U706">
        <f t="shared" ca="1" si="42"/>
        <v>7</v>
      </c>
      <c r="V706">
        <f t="shared" ca="1" si="43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4"/>
        <v>44577.820000000553</v>
      </c>
      <c r="S707" t="str">
        <f ca="1"/>
        <v>2025-06-03 16:04:45</v>
      </c>
      <c r="T707">
        <f t="shared" ref="T707:T770" ca="1" si="45">COUNTIF(INDIRECT($O$4),S707)</f>
        <v>4</v>
      </c>
      <c r="U707">
        <f t="shared" ref="U707:U770" ca="1" si="46">SUMIF(INDIRECT($O$4),S707,INDIRECT($O$5))</f>
        <v>15</v>
      </c>
      <c r="V707">
        <f t="shared" ref="V707:V770" ca="1" si="47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8">L707-J707</f>
        <v>44570.460000000552</v>
      </c>
      <c r="S708" t="str">
        <f ca="1"/>
        <v>2025-06-03 16:03:34</v>
      </c>
      <c r="T708">
        <f t="shared" ca="1" si="45"/>
        <v>1</v>
      </c>
      <c r="U708">
        <f t="shared" ca="1" si="46"/>
        <v>1</v>
      </c>
      <c r="V708">
        <f t="shared" ca="1" si="47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8"/>
        <v>44572.460000000552</v>
      </c>
      <c r="S709" t="str">
        <f ca="1"/>
        <v>2025-06-03 16:02:24</v>
      </c>
      <c r="T709">
        <f t="shared" ca="1" si="45"/>
        <v>4</v>
      </c>
      <c r="U709">
        <f t="shared" ca="1" si="46"/>
        <v>15</v>
      </c>
      <c r="V709">
        <f t="shared" ca="1" si="47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8"/>
        <v>44573.460000000552</v>
      </c>
      <c r="S710" t="str">
        <f ca="1"/>
        <v>2025-06-03 16:01:14</v>
      </c>
      <c r="T710">
        <f t="shared" ca="1" si="45"/>
        <v>2</v>
      </c>
      <c r="U710">
        <f t="shared" ca="1" si="46"/>
        <v>3</v>
      </c>
      <c r="V710">
        <f t="shared" ca="1" si="47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8"/>
        <v>44569.780000000552</v>
      </c>
      <c r="S711" t="str">
        <f ca="1"/>
        <v>2025-06-03 16:00:03</v>
      </c>
      <c r="T711">
        <f t="shared" ca="1" si="45"/>
        <v>4</v>
      </c>
      <c r="U711">
        <f t="shared" ca="1" si="46"/>
        <v>15</v>
      </c>
      <c r="V711">
        <f t="shared" ca="1" si="47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8"/>
        <v>44573.780000000552</v>
      </c>
      <c r="S712" t="str">
        <f ca="1"/>
        <v>2025-06-03 15:58:53</v>
      </c>
      <c r="T712">
        <f t="shared" ca="1" si="45"/>
        <v>2</v>
      </c>
      <c r="U712">
        <f t="shared" ca="1" si="46"/>
        <v>3</v>
      </c>
      <c r="V712">
        <f t="shared" ca="1" si="47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8"/>
        <v>44575.780000000552</v>
      </c>
      <c r="S713" t="str">
        <f ca="1"/>
        <v>2025-06-03 15:57:43</v>
      </c>
      <c r="T713">
        <f t="shared" ca="1" si="45"/>
        <v>4</v>
      </c>
      <c r="U713">
        <f t="shared" ca="1" si="46"/>
        <v>15</v>
      </c>
      <c r="V713">
        <f t="shared" ca="1" si="47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8"/>
        <v>44576.780000000552</v>
      </c>
      <c r="S714" t="str">
        <f ca="1"/>
        <v>2025-06-03 15:56:33</v>
      </c>
      <c r="T714">
        <f t="shared" ca="1" si="45"/>
        <v>3</v>
      </c>
      <c r="U714">
        <f t="shared" ca="1" si="46"/>
        <v>7</v>
      </c>
      <c r="V714">
        <f t="shared" ca="1" si="47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8"/>
        <v>44577.780000000552</v>
      </c>
      <c r="S715" t="str">
        <f ca="1"/>
        <v>2025-06-03 15:55:22</v>
      </c>
      <c r="T715">
        <f t="shared" ca="1" si="45"/>
        <v>4</v>
      </c>
      <c r="U715">
        <f t="shared" ca="1" si="46"/>
        <v>15</v>
      </c>
      <c r="V715">
        <f t="shared" ca="1" si="47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8"/>
        <v>44579.780000000552</v>
      </c>
      <c r="S716" t="str">
        <f ca="1"/>
        <v>2025-06-03 15:54:12</v>
      </c>
      <c r="T716">
        <f t="shared" ca="1" si="45"/>
        <v>2</v>
      </c>
      <c r="U716">
        <f t="shared" ca="1" si="46"/>
        <v>3</v>
      </c>
      <c r="V716">
        <f t="shared" ca="1" si="47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8"/>
        <v>44583.780000000552</v>
      </c>
      <c r="S717" t="str">
        <f ca="1"/>
        <v>2025-06-03 15:53:02</v>
      </c>
      <c r="T717">
        <f t="shared" ca="1" si="45"/>
        <v>4</v>
      </c>
      <c r="U717">
        <f t="shared" ca="1" si="46"/>
        <v>15</v>
      </c>
      <c r="V717">
        <f t="shared" ca="1" si="47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8"/>
        <v>44591.780000000552</v>
      </c>
      <c r="S718" t="str">
        <f ca="1"/>
        <v>2025-06-03 15:51:52</v>
      </c>
      <c r="T718">
        <f t="shared" ca="1" si="45"/>
        <v>4</v>
      </c>
      <c r="U718">
        <f t="shared" ca="1" si="46"/>
        <v>15</v>
      </c>
      <c r="V718">
        <f t="shared" ca="1" si="47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8"/>
        <v>44592.780000000552</v>
      </c>
      <c r="S719" t="str">
        <f ca="1"/>
        <v>2025-06-03 15:50:42</v>
      </c>
      <c r="T719">
        <f t="shared" ca="1" si="45"/>
        <v>2</v>
      </c>
      <c r="U719">
        <f t="shared" ca="1" si="46"/>
        <v>3</v>
      </c>
      <c r="V719">
        <f t="shared" ca="1" si="47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8"/>
        <v>44585.420000000551</v>
      </c>
      <c r="S720" t="str">
        <f ca="1"/>
        <v>2025-06-03 15:49:31</v>
      </c>
      <c r="T720">
        <f t="shared" ca="1" si="45"/>
        <v>2</v>
      </c>
      <c r="U720">
        <f t="shared" ca="1" si="46"/>
        <v>3</v>
      </c>
      <c r="V720">
        <f t="shared" ca="1" si="47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8"/>
        <v>44587.420000000551</v>
      </c>
      <c r="S721" t="str">
        <f ca="1"/>
        <v>2025-06-03 15:48:21</v>
      </c>
      <c r="T721">
        <f t="shared" ca="1" si="45"/>
        <v>4</v>
      </c>
      <c r="U721">
        <f t="shared" ca="1" si="46"/>
        <v>15</v>
      </c>
      <c r="V721">
        <f t="shared" ca="1" si="47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8"/>
        <v>44591.420000000551</v>
      </c>
      <c r="S722" t="str">
        <f ca="1"/>
        <v>2025-06-03 15:47:11</v>
      </c>
      <c r="T722">
        <f t="shared" ca="1" si="45"/>
        <v>1</v>
      </c>
      <c r="U722">
        <f t="shared" ca="1" si="46"/>
        <v>1</v>
      </c>
      <c r="V722">
        <f t="shared" ca="1" si="47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8"/>
        <v>44593.420000000551</v>
      </c>
      <c r="S723" t="str">
        <f ca="1"/>
        <v>2025-06-03 15:46:01</v>
      </c>
      <c r="T723">
        <f t="shared" ca="1" si="45"/>
        <v>3</v>
      </c>
      <c r="U723">
        <f t="shared" ca="1" si="46"/>
        <v>7</v>
      </c>
      <c r="V723">
        <f t="shared" ca="1" si="47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8"/>
        <v>44594.420000000551</v>
      </c>
      <c r="S724" t="str">
        <f ca="1"/>
        <v>2025-06-03 15:44:51</v>
      </c>
      <c r="T724">
        <f t="shared" ca="1" si="45"/>
        <v>4</v>
      </c>
      <c r="U724">
        <f t="shared" ca="1" si="46"/>
        <v>15</v>
      </c>
      <c r="V724">
        <f t="shared" ca="1" si="47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8"/>
        <v>44590.740000000551</v>
      </c>
      <c r="S725" t="str">
        <f ca="1"/>
        <v>2025-06-03 15:43:40</v>
      </c>
      <c r="T725">
        <f t="shared" ca="1" si="45"/>
        <v>2</v>
      </c>
      <c r="U725">
        <f t="shared" ca="1" si="46"/>
        <v>3</v>
      </c>
      <c r="V725">
        <f t="shared" ca="1" si="47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8"/>
        <v>44588.900000000554</v>
      </c>
      <c r="S726" t="str">
        <f ca="1"/>
        <v>2025-06-03 15:42:30</v>
      </c>
      <c r="T726">
        <f t="shared" ca="1" si="45"/>
        <v>1</v>
      </c>
      <c r="U726">
        <f t="shared" ca="1" si="46"/>
        <v>1</v>
      </c>
      <c r="V726">
        <f t="shared" ca="1" si="47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8"/>
        <v>44589.900000000554</v>
      </c>
      <c r="S727" t="str">
        <f ca="1"/>
        <v>2025-06-03 15:41:20</v>
      </c>
      <c r="T727">
        <f t="shared" ca="1" si="45"/>
        <v>1</v>
      </c>
      <c r="U727">
        <f t="shared" ca="1" si="46"/>
        <v>1</v>
      </c>
      <c r="V727">
        <f t="shared" ca="1" si="47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8"/>
        <v>44590.900000000554</v>
      </c>
      <c r="S728" t="str">
        <f ca="1"/>
        <v>2025-06-03 15:40:09</v>
      </c>
      <c r="T728">
        <f t="shared" ca="1" si="45"/>
        <v>4</v>
      </c>
      <c r="U728">
        <f t="shared" ca="1" si="46"/>
        <v>15</v>
      </c>
      <c r="V728">
        <f t="shared" ca="1" si="47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8"/>
        <v>44589.060000000558</v>
      </c>
      <c r="S729" t="str">
        <f ca="1"/>
        <v>2025-06-03 15:38:59</v>
      </c>
      <c r="T729">
        <f t="shared" ca="1" si="45"/>
        <v>2</v>
      </c>
      <c r="U729">
        <f t="shared" ca="1" si="46"/>
        <v>3</v>
      </c>
      <c r="V729">
        <f t="shared" ca="1" si="47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8"/>
        <v>44581.700000000557</v>
      </c>
      <c r="S730" t="str">
        <f ca="1"/>
        <v>2025-06-03 15:37:49</v>
      </c>
      <c r="T730">
        <f t="shared" ca="1" si="45"/>
        <v>4</v>
      </c>
      <c r="U730">
        <f t="shared" ca="1" si="46"/>
        <v>15</v>
      </c>
      <c r="V730">
        <f t="shared" ca="1" si="47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8"/>
        <v>44578.020000000557</v>
      </c>
      <c r="S731" t="str">
        <f ca="1"/>
        <v>2025-06-03 15:36:39</v>
      </c>
      <c r="T731">
        <f t="shared" ca="1" si="45"/>
        <v>2</v>
      </c>
      <c r="U731">
        <f t="shared" ca="1" si="46"/>
        <v>3</v>
      </c>
      <c r="V731">
        <f t="shared" ca="1" si="47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8"/>
        <v>44577.100000000559</v>
      </c>
      <c r="S732" t="str">
        <f ca="1"/>
        <v>2025-06-03 15:35:28</v>
      </c>
      <c r="T732">
        <f t="shared" ca="1" si="45"/>
        <v>4</v>
      </c>
      <c r="U732">
        <f t="shared" ca="1" si="46"/>
        <v>15</v>
      </c>
      <c r="V732">
        <f t="shared" ca="1" si="47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8"/>
        <v>44573.420000000559</v>
      </c>
      <c r="S733" t="str">
        <f ca="1"/>
        <v>2025-06-03 15:34:18</v>
      </c>
      <c r="T733">
        <f t="shared" ca="1" si="45"/>
        <v>4</v>
      </c>
      <c r="U733">
        <f t="shared" ca="1" si="46"/>
        <v>15</v>
      </c>
      <c r="V733">
        <f t="shared" ca="1" si="47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8"/>
        <v>44566.060000000558</v>
      </c>
      <c r="S734" t="str">
        <f ca="1"/>
        <v>2025-06-03 15:33:08</v>
      </c>
      <c r="T734">
        <f t="shared" ca="1" si="45"/>
        <v>4</v>
      </c>
      <c r="U734">
        <f t="shared" ca="1" si="46"/>
        <v>15</v>
      </c>
      <c r="V734">
        <f t="shared" ca="1" si="47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8"/>
        <v>44564.220000000561</v>
      </c>
      <c r="S735" t="str">
        <f ca="1"/>
        <v>2025-06-03 15:31:58</v>
      </c>
      <c r="T735">
        <f t="shared" ca="1" si="45"/>
        <v>2</v>
      </c>
      <c r="U735">
        <f t="shared" ca="1" si="46"/>
        <v>3</v>
      </c>
      <c r="V735">
        <f t="shared" ca="1" si="47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8"/>
        <v>44562.380000000565</v>
      </c>
      <c r="S736" t="str">
        <f ca="1"/>
        <v>2025-06-03 15:30:48</v>
      </c>
      <c r="T736">
        <f t="shared" ca="1" si="45"/>
        <v>4</v>
      </c>
      <c r="U736">
        <f t="shared" ca="1" si="46"/>
        <v>15</v>
      </c>
      <c r="V736">
        <f t="shared" ca="1" si="47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8"/>
        <v>44558.700000000565</v>
      </c>
      <c r="S737" t="str">
        <f ca="1"/>
        <v>2025-06-03 15:29:37</v>
      </c>
      <c r="T737">
        <f t="shared" ca="1" si="45"/>
        <v>4</v>
      </c>
      <c r="U737">
        <f t="shared" ca="1" si="46"/>
        <v>15</v>
      </c>
      <c r="V737">
        <f t="shared" ca="1" si="47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8"/>
        <v>44557.780000000566</v>
      </c>
      <c r="S738" t="str">
        <f ca="1"/>
        <v>2025-06-03 15:28:27</v>
      </c>
      <c r="T738">
        <f t="shared" ca="1" si="45"/>
        <v>4</v>
      </c>
      <c r="U738">
        <f t="shared" ca="1" si="46"/>
        <v>15</v>
      </c>
      <c r="V738">
        <f t="shared" ca="1" si="47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8"/>
        <v>44558.780000000566</v>
      </c>
      <c r="S739" t="str">
        <f ca="1"/>
        <v>2025-06-03 15:26:45</v>
      </c>
      <c r="T739">
        <f t="shared" ca="1" si="45"/>
        <v>1</v>
      </c>
      <c r="U739">
        <f t="shared" ca="1" si="46"/>
        <v>1</v>
      </c>
      <c r="V739">
        <f t="shared" ca="1" si="47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8"/>
        <v>44560.780000000566</v>
      </c>
      <c r="S740" t="str">
        <f ca="1"/>
        <v>2025-06-03 15:25:35</v>
      </c>
      <c r="T740">
        <f t="shared" ca="1" si="45"/>
        <v>4</v>
      </c>
      <c r="U740">
        <f t="shared" ca="1" si="46"/>
        <v>15</v>
      </c>
      <c r="V740">
        <f t="shared" ca="1" si="47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8"/>
        <v>44564.780000000566</v>
      </c>
      <c r="S741" t="str">
        <f ca="1"/>
        <v>2025-06-03 15:24:24</v>
      </c>
      <c r="T741">
        <f t="shared" ca="1" si="45"/>
        <v>2</v>
      </c>
      <c r="U741">
        <f t="shared" ca="1" si="46"/>
        <v>3</v>
      </c>
      <c r="V741">
        <f t="shared" ca="1" si="47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8"/>
        <v>44572.780000000566</v>
      </c>
      <c r="S742" t="str">
        <f ca="1"/>
        <v>2025-06-03 15:23:14</v>
      </c>
      <c r="T742">
        <f t="shared" ca="1" si="45"/>
        <v>2</v>
      </c>
      <c r="U742">
        <f t="shared" ca="1" si="46"/>
        <v>3</v>
      </c>
      <c r="V742">
        <f t="shared" ca="1" si="47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8"/>
        <v>44573.780000000566</v>
      </c>
      <c r="S743" t="str">
        <f ca="1"/>
        <v>2025-06-03 15:22:04</v>
      </c>
      <c r="T743">
        <f t="shared" ca="1" si="45"/>
        <v>4</v>
      </c>
      <c r="U743">
        <f t="shared" ca="1" si="46"/>
        <v>15</v>
      </c>
      <c r="V743">
        <f t="shared" ca="1" si="47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8"/>
        <v>44574.780000000566</v>
      </c>
      <c r="S744" t="str">
        <f ca="1"/>
        <v>2025-06-03 15:20:49</v>
      </c>
      <c r="T744">
        <f t="shared" ca="1" si="45"/>
        <v>2</v>
      </c>
      <c r="U744">
        <f t="shared" ca="1" si="46"/>
        <v>3</v>
      </c>
      <c r="V744">
        <f t="shared" ca="1" si="47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8"/>
        <v>44576.780000000566</v>
      </c>
      <c r="S745" t="str">
        <f ca="1"/>
        <v>2025-06-03 15:18:48</v>
      </c>
      <c r="T745">
        <f t="shared" ca="1" si="45"/>
        <v>4</v>
      </c>
      <c r="U745">
        <f t="shared" ca="1" si="46"/>
        <v>15</v>
      </c>
      <c r="V745">
        <f t="shared" ca="1" si="47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8"/>
        <v>44575.860000000568</v>
      </c>
      <c r="S746" t="str">
        <f ca="1"/>
        <v>2025-06-03 15:16:47</v>
      </c>
      <c r="T746">
        <f t="shared" ca="1" si="45"/>
        <v>1</v>
      </c>
      <c r="U746">
        <f t="shared" ca="1" si="46"/>
        <v>1</v>
      </c>
      <c r="V746">
        <f t="shared" ca="1" si="47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8"/>
        <v>44572.180000000568</v>
      </c>
      <c r="S747" t="str">
        <f ca="1"/>
        <v>2025-06-03 15:14:47</v>
      </c>
      <c r="T747">
        <f t="shared" ca="1" si="45"/>
        <v>2</v>
      </c>
      <c r="U747">
        <f t="shared" ca="1" si="46"/>
        <v>3</v>
      </c>
      <c r="V747">
        <f t="shared" ca="1" si="47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8"/>
        <v>44570.340000000571</v>
      </c>
      <c r="S748" t="str">
        <f ca="1"/>
        <v>2025-06-03 15:12:44</v>
      </c>
      <c r="T748">
        <f t="shared" ca="1" si="45"/>
        <v>3</v>
      </c>
      <c r="U748">
        <f t="shared" ca="1" si="46"/>
        <v>7</v>
      </c>
      <c r="V748">
        <f t="shared" ca="1" si="47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8"/>
        <v>44562.980000000571</v>
      </c>
      <c r="S749" t="str">
        <f ca="1"/>
        <v>2025-06-03 15:10:28</v>
      </c>
      <c r="T749">
        <f t="shared" ca="1" si="45"/>
        <v>3</v>
      </c>
      <c r="U749">
        <f t="shared" ca="1" si="46"/>
        <v>7</v>
      </c>
      <c r="V749">
        <f t="shared" ca="1" si="47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8"/>
        <v>44564.980000000571</v>
      </c>
      <c r="S750" t="str">
        <f ca="1"/>
        <v>2025-06-03 15:09:19</v>
      </c>
      <c r="T750">
        <f t="shared" ca="1" si="45"/>
        <v>4</v>
      </c>
      <c r="U750">
        <f t="shared" ca="1" si="46"/>
        <v>15</v>
      </c>
      <c r="V750">
        <f t="shared" ca="1" si="47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8"/>
        <v>44572.980000000571</v>
      </c>
      <c r="S751" t="str">
        <f ca="1"/>
        <v>2025-06-03 15:08:07</v>
      </c>
      <c r="T751">
        <f t="shared" ca="1" si="45"/>
        <v>4</v>
      </c>
      <c r="U751">
        <f t="shared" ca="1" si="46"/>
        <v>15</v>
      </c>
      <c r="V751">
        <f t="shared" ca="1" si="47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8"/>
        <v>44576.980000000571</v>
      </c>
      <c r="S752" t="str">
        <f ca="1"/>
        <v>2025-06-03 15:06:56</v>
      </c>
      <c r="T752">
        <f t="shared" ca="1" si="45"/>
        <v>3</v>
      </c>
      <c r="U752">
        <f t="shared" ca="1" si="46"/>
        <v>7</v>
      </c>
      <c r="V752">
        <f t="shared" ca="1" si="47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8"/>
        <v>44577.980000000571</v>
      </c>
      <c r="S753" t="str">
        <f ca="1"/>
        <v>2025-06-03 15:05:46</v>
      </c>
      <c r="T753">
        <f t="shared" ca="1" si="45"/>
        <v>4</v>
      </c>
      <c r="U753">
        <f t="shared" ca="1" si="46"/>
        <v>15</v>
      </c>
      <c r="V753">
        <f t="shared" ca="1" si="47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8"/>
        <v>44577.060000000572</v>
      </c>
      <c r="S754" t="str">
        <f ca="1"/>
        <v>2025-06-03 15:04:35</v>
      </c>
      <c r="T754">
        <f t="shared" ca="1" si="45"/>
        <v>3</v>
      </c>
      <c r="U754">
        <f t="shared" ca="1" si="46"/>
        <v>7</v>
      </c>
      <c r="V754">
        <f t="shared" ca="1" si="47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8"/>
        <v>44575.220000000576</v>
      </c>
      <c r="S755" t="str">
        <f ca="1"/>
        <v>2025-06-03 15:03:25</v>
      </c>
      <c r="T755">
        <f t="shared" ca="1" si="45"/>
        <v>2</v>
      </c>
      <c r="U755">
        <f t="shared" ca="1" si="46"/>
        <v>3</v>
      </c>
      <c r="V755">
        <f t="shared" ca="1" si="47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8"/>
        <v>44574.300000000578</v>
      </c>
      <c r="S756" t="str">
        <f ca="1"/>
        <v>2025-06-03 15:02:15</v>
      </c>
      <c r="T756">
        <f t="shared" ca="1" si="45"/>
        <v>1</v>
      </c>
      <c r="U756">
        <f t="shared" ca="1" si="46"/>
        <v>1</v>
      </c>
      <c r="V756">
        <f t="shared" ca="1" si="47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8"/>
        <v>44572.460000000581</v>
      </c>
      <c r="S757" t="str">
        <f ca="1"/>
        <v>2025-06-03 15:01:05</v>
      </c>
      <c r="T757">
        <f t="shared" ca="1" si="45"/>
        <v>3</v>
      </c>
      <c r="U757">
        <f t="shared" ca="1" si="46"/>
        <v>7</v>
      </c>
      <c r="V757">
        <f t="shared" ca="1" si="47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8"/>
        <v>44571.540000000583</v>
      </c>
      <c r="S758" t="str">
        <f ca="1"/>
        <v>2025-06-03 14:59:54</v>
      </c>
      <c r="T758">
        <f t="shared" ca="1" si="45"/>
        <v>4</v>
      </c>
      <c r="U758">
        <f t="shared" ca="1" si="46"/>
        <v>15</v>
      </c>
      <c r="V758">
        <f t="shared" ca="1" si="47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8"/>
        <v>44567.860000000583</v>
      </c>
      <c r="S759" t="str">
        <f ca="1"/>
        <v>2025-06-03 14:58:44</v>
      </c>
      <c r="T759">
        <f t="shared" ca="1" si="45"/>
        <v>3</v>
      </c>
      <c r="U759">
        <f t="shared" ca="1" si="46"/>
        <v>7</v>
      </c>
      <c r="V759">
        <f t="shared" ca="1" si="47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8"/>
        <v>44566.940000000584</v>
      </c>
      <c r="S760" t="str">
        <f ca="1"/>
        <v>2025-06-03 14:57:34</v>
      </c>
      <c r="T760">
        <f t="shared" ca="1" si="45"/>
        <v>1</v>
      </c>
      <c r="U760">
        <f t="shared" ca="1" si="46"/>
        <v>1</v>
      </c>
      <c r="V760">
        <f t="shared" ca="1" si="47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8"/>
        <v>44565.100000000588</v>
      </c>
      <c r="S761" t="str">
        <f ca="1"/>
        <v>2025-06-03 14:56:24</v>
      </c>
      <c r="T761">
        <f t="shared" ca="1" si="45"/>
        <v>2</v>
      </c>
      <c r="U761">
        <f t="shared" ca="1" si="46"/>
        <v>3</v>
      </c>
      <c r="V761">
        <f t="shared" ca="1" si="47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8"/>
        <v>44564.18000000059</v>
      </c>
      <c r="S762" t="str">
        <f ca="1"/>
        <v>2025-06-03 14:55:13</v>
      </c>
      <c r="T762">
        <f t="shared" ca="1" si="45"/>
        <v>2</v>
      </c>
      <c r="U762">
        <f t="shared" ca="1" si="46"/>
        <v>3</v>
      </c>
      <c r="V762">
        <f t="shared" ca="1" si="47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8"/>
        <v>44572.18000000059</v>
      </c>
      <c r="S763" t="str">
        <f ca="1"/>
        <v>2025-06-03 14:54:03</v>
      </c>
      <c r="T763">
        <f t="shared" ca="1" si="45"/>
        <v>3</v>
      </c>
      <c r="U763">
        <f t="shared" ca="1" si="46"/>
        <v>7</v>
      </c>
      <c r="V763">
        <f t="shared" ca="1" si="47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8"/>
        <v>44573.18000000059</v>
      </c>
      <c r="S764" t="str">
        <f ca="1"/>
        <v>2025-06-03 14:52:53</v>
      </c>
      <c r="T764">
        <f t="shared" ca="1" si="45"/>
        <v>1</v>
      </c>
      <c r="U764">
        <f t="shared" ca="1" si="46"/>
        <v>1</v>
      </c>
      <c r="V764">
        <f t="shared" ca="1" si="47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8"/>
        <v>44575.18000000059</v>
      </c>
      <c r="S765" t="str">
        <f ca="1"/>
        <v>2025-06-03 14:51:43</v>
      </c>
      <c r="T765">
        <f t="shared" ca="1" si="45"/>
        <v>4</v>
      </c>
      <c r="U765">
        <f t="shared" ca="1" si="46"/>
        <v>15</v>
      </c>
      <c r="V765">
        <f t="shared" ca="1" si="47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8"/>
        <v>44579.18000000059</v>
      </c>
      <c r="S766" t="str">
        <f ca="1"/>
        <v>2025-06-03 14:50:32</v>
      </c>
      <c r="T766">
        <f t="shared" ca="1" si="45"/>
        <v>4</v>
      </c>
      <c r="U766">
        <f t="shared" ca="1" si="46"/>
        <v>15</v>
      </c>
      <c r="V766">
        <f t="shared" ca="1" si="47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8"/>
        <v>44577.340000000593</v>
      </c>
      <c r="S767" t="str">
        <f ca="1"/>
        <v>2025-06-03 14:49:22</v>
      </c>
      <c r="T767">
        <f t="shared" ca="1" si="45"/>
        <v>1</v>
      </c>
      <c r="U767">
        <f t="shared" ca="1" si="46"/>
        <v>1</v>
      </c>
      <c r="V767">
        <f t="shared" ca="1" si="47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8"/>
        <v>44573.660000000593</v>
      </c>
      <c r="S768" t="str">
        <f ca="1"/>
        <v>2025-06-03 14:48:12</v>
      </c>
      <c r="T768">
        <f t="shared" ca="1" si="45"/>
        <v>3</v>
      </c>
      <c r="U768">
        <f t="shared" ca="1" si="46"/>
        <v>7</v>
      </c>
      <c r="V768">
        <f t="shared" ca="1" si="47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8"/>
        <v>44574.660000000593</v>
      </c>
      <c r="S769" t="str">
        <f ca="1"/>
        <v>2025-06-03 14:47:02</v>
      </c>
      <c r="T769">
        <f t="shared" ca="1" si="45"/>
        <v>2</v>
      </c>
      <c r="U769">
        <f t="shared" ca="1" si="46"/>
        <v>3</v>
      </c>
      <c r="V769">
        <f t="shared" ca="1" si="47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8"/>
        <v>44570.980000000593</v>
      </c>
      <c r="S770" t="str">
        <f ca="1"/>
        <v>2025-06-03 14:45:52</v>
      </c>
      <c r="T770">
        <f t="shared" ca="1" si="45"/>
        <v>3</v>
      </c>
      <c r="U770">
        <f t="shared" ca="1" si="46"/>
        <v>7</v>
      </c>
      <c r="V770">
        <f t="shared" ca="1" si="47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8"/>
        <v>44569.140000000596</v>
      </c>
      <c r="S771" t="str">
        <f ca="1"/>
        <v>2025-06-03 14:44:41</v>
      </c>
      <c r="T771">
        <f t="shared" ref="T771:T834" ca="1" si="49">COUNTIF(INDIRECT($O$4),S771)</f>
        <v>3</v>
      </c>
      <c r="U771">
        <f t="shared" ref="U771:U834" ca="1" si="50">SUMIF(INDIRECT($O$4),S771,INDIRECT($O$5))</f>
        <v>7</v>
      </c>
      <c r="V771">
        <f t="shared" ref="V771:V834" ca="1" si="51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2">L771-J771</f>
        <v>44568.220000000598</v>
      </c>
      <c r="S772" t="str">
        <f ca="1"/>
        <v>2025-06-03 14:43:31</v>
      </c>
      <c r="T772">
        <f t="shared" ca="1" si="49"/>
        <v>4</v>
      </c>
      <c r="U772">
        <f t="shared" ca="1" si="50"/>
        <v>15</v>
      </c>
      <c r="V772">
        <f t="shared" ca="1" si="51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2"/>
        <v>44567.3000000006</v>
      </c>
      <c r="S773" t="str">
        <f ca="1"/>
        <v>2025-06-03 14:42:21</v>
      </c>
      <c r="T773">
        <f t="shared" ca="1" si="49"/>
        <v>3</v>
      </c>
      <c r="U773">
        <f t="shared" ca="1" si="50"/>
        <v>7</v>
      </c>
      <c r="V773">
        <f t="shared" ca="1" si="51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2"/>
        <v>44566.380000000601</v>
      </c>
      <c r="S774" t="str">
        <f ca="1"/>
        <v>2025-06-03 14:41:11</v>
      </c>
      <c r="T774">
        <f t="shared" ca="1" si="49"/>
        <v>4</v>
      </c>
      <c r="U774">
        <f t="shared" ca="1" si="50"/>
        <v>15</v>
      </c>
      <c r="V774">
        <f t="shared" ca="1" si="51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2"/>
        <v>44565.460000000603</v>
      </c>
      <c r="S775" t="str">
        <f ca="1"/>
        <v>2025-06-03 14:40:01</v>
      </c>
      <c r="T775">
        <f t="shared" ca="1" si="49"/>
        <v>3</v>
      </c>
      <c r="U775">
        <f t="shared" ca="1" si="50"/>
        <v>7</v>
      </c>
      <c r="V775">
        <f t="shared" ca="1" si="51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2"/>
        <v>44563.620000000607</v>
      </c>
      <c r="S776" t="str">
        <f ca="1"/>
        <v>2025-06-03 14:38:50</v>
      </c>
      <c r="T776">
        <f t="shared" ca="1" si="49"/>
        <v>4</v>
      </c>
      <c r="U776">
        <f t="shared" ca="1" si="50"/>
        <v>15</v>
      </c>
      <c r="V776">
        <f t="shared" ca="1" si="51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2"/>
        <v>44561.78000000061</v>
      </c>
      <c r="S777" t="str">
        <f ca="1"/>
        <v>2025-06-03 14:37:40</v>
      </c>
      <c r="T777">
        <f t="shared" ca="1" si="49"/>
        <v>2</v>
      </c>
      <c r="U777">
        <f t="shared" ca="1" si="50"/>
        <v>3</v>
      </c>
      <c r="V777">
        <f t="shared" ca="1" si="51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2"/>
        <v>44560.860000000612</v>
      </c>
      <c r="S778" t="str">
        <f ca="1"/>
        <v>2025-06-03 14:36:30</v>
      </c>
      <c r="T778">
        <f t="shared" ca="1" si="49"/>
        <v>4</v>
      </c>
      <c r="U778">
        <f t="shared" ca="1" si="50"/>
        <v>15</v>
      </c>
      <c r="V778">
        <f t="shared" ca="1" si="51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2"/>
        <v>44553.500000000611</v>
      </c>
      <c r="S779" t="str">
        <f ca="1"/>
        <v>2025-06-03 14:35:20</v>
      </c>
      <c r="T779">
        <f t="shared" ca="1" si="49"/>
        <v>2</v>
      </c>
      <c r="U779">
        <f t="shared" ca="1" si="50"/>
        <v>3</v>
      </c>
      <c r="V779">
        <f t="shared" ca="1" si="51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2"/>
        <v>44551.660000000615</v>
      </c>
      <c r="S780" t="str">
        <f ca="1"/>
        <v>2025-06-03 14:34:09</v>
      </c>
      <c r="T780">
        <f t="shared" ca="1" si="49"/>
        <v>4</v>
      </c>
      <c r="U780">
        <f t="shared" ca="1" si="50"/>
        <v>15</v>
      </c>
      <c r="V780">
        <f t="shared" ca="1" si="51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2"/>
        <v>44552.660000000615</v>
      </c>
      <c r="S781" t="str">
        <f ca="1"/>
        <v>2025-06-03 14:32:59</v>
      </c>
      <c r="T781">
        <f t="shared" ca="1" si="49"/>
        <v>2</v>
      </c>
      <c r="U781">
        <f t="shared" ca="1" si="50"/>
        <v>3</v>
      </c>
      <c r="V781">
        <f t="shared" ca="1" si="51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2"/>
        <v>44548.980000000614</v>
      </c>
      <c r="S782" t="str">
        <f ca="1"/>
        <v>2025-06-03 14:31:48</v>
      </c>
      <c r="T782">
        <f t="shared" ca="1" si="49"/>
        <v>3</v>
      </c>
      <c r="U782">
        <f t="shared" ca="1" si="50"/>
        <v>7</v>
      </c>
      <c r="V782">
        <f t="shared" ca="1" si="51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2"/>
        <v>44547.140000000618</v>
      </c>
      <c r="S783" t="str">
        <f ca="1"/>
        <v>2025-06-03 14:30:38</v>
      </c>
      <c r="T783">
        <f t="shared" ca="1" si="49"/>
        <v>2</v>
      </c>
      <c r="U783">
        <f t="shared" ca="1" si="50"/>
        <v>3</v>
      </c>
      <c r="V783">
        <f t="shared" ca="1" si="51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2"/>
        <v>44548.140000000618</v>
      </c>
      <c r="S784" t="str">
        <f ca="1"/>
        <v>2025-06-03 14:29:28</v>
      </c>
      <c r="T784">
        <f t="shared" ca="1" si="49"/>
        <v>4</v>
      </c>
      <c r="U784">
        <f t="shared" ca="1" si="50"/>
        <v>15</v>
      </c>
      <c r="V784">
        <f t="shared" ca="1" si="51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2"/>
        <v>44552.140000000618</v>
      </c>
      <c r="S785" t="str">
        <f ca="1"/>
        <v>2025-06-03 14:28:17</v>
      </c>
      <c r="T785">
        <f t="shared" ca="1" si="49"/>
        <v>3</v>
      </c>
      <c r="U785">
        <f t="shared" ca="1" si="50"/>
        <v>7</v>
      </c>
      <c r="V785">
        <f t="shared" ca="1" si="51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2"/>
        <v>44554.140000000618</v>
      </c>
      <c r="S786" t="str">
        <f ca="1"/>
        <v>2025-06-03 14:27:07</v>
      </c>
      <c r="T786">
        <f t="shared" ca="1" si="49"/>
        <v>4</v>
      </c>
      <c r="U786">
        <f t="shared" ca="1" si="50"/>
        <v>15</v>
      </c>
      <c r="V786">
        <f t="shared" ca="1" si="51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2"/>
        <v>44562.140000000618</v>
      </c>
      <c r="S787" t="str">
        <f ca="1"/>
        <v>2025-06-03 14:25:57</v>
      </c>
      <c r="T787">
        <f t="shared" ca="1" si="49"/>
        <v>2</v>
      </c>
      <c r="U787">
        <f t="shared" ca="1" si="50"/>
        <v>3</v>
      </c>
      <c r="V787">
        <f t="shared" ca="1" si="51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2"/>
        <v>44563.140000000618</v>
      </c>
      <c r="S788" t="str">
        <f ca="1"/>
        <v>2025-06-03 14:24:47</v>
      </c>
      <c r="T788">
        <f t="shared" ca="1" si="49"/>
        <v>3</v>
      </c>
      <c r="U788">
        <f t="shared" ca="1" si="50"/>
        <v>7</v>
      </c>
      <c r="V788">
        <f t="shared" ca="1" si="51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2"/>
        <v>44562.22000000062</v>
      </c>
      <c r="S789" t="str">
        <f ca="1"/>
        <v>2025-06-03 14:23:37</v>
      </c>
      <c r="T789">
        <f t="shared" ca="1" si="49"/>
        <v>2</v>
      </c>
      <c r="U789">
        <f t="shared" ca="1" si="50"/>
        <v>3</v>
      </c>
      <c r="V789">
        <f t="shared" ca="1" si="51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2"/>
        <v>44558.540000000619</v>
      </c>
      <c r="S790" t="str">
        <f ca="1"/>
        <v>2025-06-03 14:22:27</v>
      </c>
      <c r="T790">
        <f t="shared" ca="1" si="49"/>
        <v>2</v>
      </c>
      <c r="U790">
        <f t="shared" ca="1" si="50"/>
        <v>3</v>
      </c>
      <c r="V790">
        <f t="shared" ca="1" si="51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2"/>
        <v>44556.700000000623</v>
      </c>
      <c r="S791" t="str">
        <f ca="1"/>
        <v>2025-06-03 14:21:16</v>
      </c>
      <c r="T791">
        <f t="shared" ca="1" si="49"/>
        <v>4</v>
      </c>
      <c r="U791">
        <f t="shared" ca="1" si="50"/>
        <v>15</v>
      </c>
      <c r="V791">
        <f t="shared" ca="1" si="51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2"/>
        <v>44560.700000000623</v>
      </c>
      <c r="S792" t="str">
        <f ca="1"/>
        <v>2025-06-03 14:20:06</v>
      </c>
      <c r="T792">
        <f t="shared" ca="1" si="49"/>
        <v>1</v>
      </c>
      <c r="U792">
        <f t="shared" ca="1" si="50"/>
        <v>1</v>
      </c>
      <c r="V792">
        <f t="shared" ca="1" si="51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2"/>
        <v>44562.700000000623</v>
      </c>
      <c r="S793" t="str">
        <f ca="1"/>
        <v>2025-06-03 14:18:56</v>
      </c>
      <c r="T793">
        <f t="shared" ca="1" si="49"/>
        <v>4</v>
      </c>
      <c r="U793">
        <f t="shared" ca="1" si="50"/>
        <v>15</v>
      </c>
      <c r="V793">
        <f t="shared" ca="1" si="51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2"/>
        <v>44563.700000000623</v>
      </c>
      <c r="S794" t="str">
        <f ca="1"/>
        <v>2025-06-03 14:17:46</v>
      </c>
      <c r="T794">
        <f t="shared" ca="1" si="49"/>
        <v>1</v>
      </c>
      <c r="U794">
        <f t="shared" ca="1" si="50"/>
        <v>1</v>
      </c>
      <c r="V794">
        <f t="shared" ca="1" si="51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2"/>
        <v>44562.780000000625</v>
      </c>
      <c r="S795" t="str">
        <f ca="1"/>
        <v>2025-06-03 14:16:35</v>
      </c>
      <c r="T795">
        <f t="shared" ca="1" si="49"/>
        <v>2</v>
      </c>
      <c r="U795">
        <f t="shared" ca="1" si="50"/>
        <v>3</v>
      </c>
      <c r="V795">
        <f t="shared" ca="1" si="51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2"/>
        <v>44564.780000000625</v>
      </c>
      <c r="S796" t="str">
        <f ca="1"/>
        <v>2025-06-03 14:15:25</v>
      </c>
      <c r="T796">
        <f t="shared" ca="1" si="49"/>
        <v>4</v>
      </c>
      <c r="U796">
        <f t="shared" ca="1" si="50"/>
        <v>15</v>
      </c>
      <c r="V796">
        <f t="shared" ca="1" si="51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2"/>
        <v>44565.780000000625</v>
      </c>
      <c r="S797" t="str">
        <f ca="1"/>
        <v>2025-06-03 14:14:13</v>
      </c>
      <c r="T797">
        <f t="shared" ca="1" si="49"/>
        <v>4</v>
      </c>
      <c r="U797">
        <f t="shared" ca="1" si="50"/>
        <v>15</v>
      </c>
      <c r="V797">
        <f t="shared" ca="1" si="51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2"/>
        <v>44569.780000000625</v>
      </c>
      <c r="S798" t="str">
        <f ca="1"/>
        <v>2025-06-03 14:13:05</v>
      </c>
      <c r="T798">
        <f t="shared" ca="1" si="49"/>
        <v>4</v>
      </c>
      <c r="U798">
        <f t="shared" ca="1" si="50"/>
        <v>15</v>
      </c>
      <c r="V798">
        <f t="shared" ca="1" si="51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2"/>
        <v>44571.780000000625</v>
      </c>
      <c r="S799" t="str">
        <f ca="1"/>
        <v>2025-06-03 14:11:54</v>
      </c>
      <c r="T799">
        <f t="shared" ca="1" si="49"/>
        <v>2</v>
      </c>
      <c r="U799">
        <f t="shared" ca="1" si="50"/>
        <v>3</v>
      </c>
      <c r="V799">
        <f t="shared" ca="1" si="51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2"/>
        <v>44579.780000000625</v>
      </c>
      <c r="S800" t="str">
        <f ca="1"/>
        <v>2025-06-03 14:10:42</v>
      </c>
      <c r="T800">
        <f t="shared" ca="1" si="49"/>
        <v>2</v>
      </c>
      <c r="U800">
        <f t="shared" ca="1" si="50"/>
        <v>3</v>
      </c>
      <c r="V800">
        <f t="shared" ca="1" si="51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2"/>
        <v>44580.780000000625</v>
      </c>
      <c r="S801" t="str">
        <f ca="1"/>
        <v>2025-06-03 14:09:34</v>
      </c>
      <c r="T801">
        <f t="shared" ca="1" si="49"/>
        <v>3</v>
      </c>
      <c r="U801">
        <f t="shared" ca="1" si="50"/>
        <v>7</v>
      </c>
      <c r="V801">
        <f t="shared" ca="1" si="51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2"/>
        <v>44584.780000000625</v>
      </c>
      <c r="S802" t="str">
        <f ca="1"/>
        <v>2025-06-03 14:08:23</v>
      </c>
      <c r="T802">
        <f t="shared" ca="1" si="49"/>
        <v>1</v>
      </c>
      <c r="U802">
        <f t="shared" ca="1" si="50"/>
        <v>1</v>
      </c>
      <c r="V802">
        <f t="shared" ca="1" si="51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2"/>
        <v>44583.860000000626</v>
      </c>
      <c r="S803" t="str">
        <f ca="1"/>
        <v>2025-06-03 14:07:13</v>
      </c>
      <c r="T803">
        <f t="shared" ca="1" si="49"/>
        <v>1</v>
      </c>
      <c r="U803">
        <f t="shared" ca="1" si="50"/>
        <v>1</v>
      </c>
      <c r="V803">
        <f t="shared" ca="1" si="51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2"/>
        <v>44585.860000000626</v>
      </c>
      <c r="S804" t="str">
        <f ca="1"/>
        <v>2025-06-03 14:06:03</v>
      </c>
      <c r="T804">
        <f t="shared" ca="1" si="49"/>
        <v>4</v>
      </c>
      <c r="U804">
        <f t="shared" ca="1" si="50"/>
        <v>15</v>
      </c>
      <c r="V804">
        <f t="shared" ca="1" si="51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2"/>
        <v>44586.860000000626</v>
      </c>
      <c r="S805" t="str">
        <f ca="1"/>
        <v>2025-06-03 14:04:52</v>
      </c>
      <c r="T805">
        <f t="shared" ca="1" si="49"/>
        <v>1</v>
      </c>
      <c r="U805">
        <f t="shared" ca="1" si="50"/>
        <v>1</v>
      </c>
      <c r="V805">
        <f t="shared" ca="1" si="51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2"/>
        <v>44585.940000000628</v>
      </c>
      <c r="S806" t="str">
        <f ca="1"/>
        <v>2025-06-03 14:03:42</v>
      </c>
      <c r="T806">
        <f t="shared" ca="1" si="49"/>
        <v>2</v>
      </c>
      <c r="U806">
        <f t="shared" ca="1" si="50"/>
        <v>3</v>
      </c>
      <c r="V806">
        <f t="shared" ca="1" si="51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2"/>
        <v>44584.100000000632</v>
      </c>
      <c r="S807" t="str">
        <f ca="1"/>
        <v>2025-06-03 14:02:31</v>
      </c>
      <c r="T807">
        <f t="shared" ca="1" si="49"/>
        <v>4</v>
      </c>
      <c r="U807">
        <f t="shared" ca="1" si="50"/>
        <v>15</v>
      </c>
      <c r="V807">
        <f t="shared" ca="1" si="51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2"/>
        <v>44582.260000000635</v>
      </c>
      <c r="S808" t="str">
        <f ca="1"/>
        <v>2025-06-03 14:01:07</v>
      </c>
      <c r="T808">
        <f t="shared" ca="1" si="49"/>
        <v>2</v>
      </c>
      <c r="U808">
        <f t="shared" ca="1" si="50"/>
        <v>3</v>
      </c>
      <c r="V808">
        <f t="shared" ca="1" si="51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2"/>
        <v>44581.340000000637</v>
      </c>
      <c r="S809" t="str">
        <f ca="1"/>
        <v>2025-06-03 13:59:57</v>
      </c>
      <c r="T809">
        <f t="shared" ca="1" si="49"/>
        <v>4</v>
      </c>
      <c r="U809">
        <f t="shared" ca="1" si="50"/>
        <v>15</v>
      </c>
      <c r="V809">
        <f t="shared" ca="1" si="51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2"/>
        <v>44580.420000000639</v>
      </c>
      <c r="S810" t="str">
        <f ca="1"/>
        <v>2025-06-03 13:58:47</v>
      </c>
      <c r="T810">
        <f t="shared" ca="1" si="49"/>
        <v>2</v>
      </c>
      <c r="U810">
        <f t="shared" ca="1" si="50"/>
        <v>3</v>
      </c>
      <c r="V810">
        <f t="shared" ca="1" si="51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2"/>
        <v>44579.50000000064</v>
      </c>
      <c r="S811" t="str">
        <f ca="1"/>
        <v>2025-06-03 13:57:36</v>
      </c>
      <c r="T811">
        <f t="shared" ca="1" si="49"/>
        <v>3</v>
      </c>
      <c r="U811">
        <f t="shared" ca="1" si="50"/>
        <v>7</v>
      </c>
      <c r="V811">
        <f t="shared" ca="1" si="51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2"/>
        <v>44580.50000000064</v>
      </c>
      <c r="S812" t="str">
        <f ca="1"/>
        <v>2025-06-03 13:56:27</v>
      </c>
      <c r="T812">
        <f t="shared" ca="1" si="49"/>
        <v>3</v>
      </c>
      <c r="U812">
        <f t="shared" ca="1" si="50"/>
        <v>7</v>
      </c>
      <c r="V812">
        <f t="shared" ca="1" si="51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2"/>
        <v>44576.82000000064</v>
      </c>
      <c r="S813" t="str">
        <f ca="1"/>
        <v>2025-06-03 13:55:17</v>
      </c>
      <c r="T813">
        <f t="shared" ca="1" si="49"/>
        <v>4</v>
      </c>
      <c r="U813">
        <f t="shared" ca="1" si="50"/>
        <v>15</v>
      </c>
      <c r="V813">
        <f t="shared" ca="1" si="51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2"/>
        <v>44574.980000000643</v>
      </c>
      <c r="S814" t="str">
        <f ca="1"/>
        <v>2025-06-03 13:54:07</v>
      </c>
      <c r="T814">
        <f t="shared" ca="1" si="49"/>
        <v>2</v>
      </c>
      <c r="U814">
        <f t="shared" ca="1" si="50"/>
        <v>3</v>
      </c>
      <c r="V814">
        <f t="shared" ca="1" si="51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2"/>
        <v>44567.620000000643</v>
      </c>
      <c r="S815" t="str">
        <f ca="1"/>
        <v>2025-06-03 13:52:56</v>
      </c>
      <c r="T815">
        <f t="shared" ca="1" si="49"/>
        <v>2</v>
      </c>
      <c r="U815">
        <f t="shared" ca="1" si="50"/>
        <v>3</v>
      </c>
      <c r="V815">
        <f t="shared" ca="1" si="51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2"/>
        <v>44569.620000000643</v>
      </c>
      <c r="S816" t="str">
        <f ca="1"/>
        <v>2025-06-03 13:51:46</v>
      </c>
      <c r="T816">
        <f t="shared" ca="1" si="49"/>
        <v>4</v>
      </c>
      <c r="U816">
        <f t="shared" ca="1" si="50"/>
        <v>15</v>
      </c>
      <c r="V816">
        <f t="shared" ca="1" si="51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2"/>
        <v>44570.620000000643</v>
      </c>
      <c r="S817" t="str">
        <f ca="1"/>
        <v>2025-06-03 13:50:37</v>
      </c>
      <c r="T817">
        <f t="shared" ca="1" si="49"/>
        <v>1</v>
      </c>
      <c r="U817">
        <f t="shared" ca="1" si="50"/>
        <v>1</v>
      </c>
      <c r="V817">
        <f t="shared" ca="1" si="51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2"/>
        <v>44578.620000000643</v>
      </c>
      <c r="S818" t="str">
        <f ca="1"/>
        <v>2025-06-03 13:49:26</v>
      </c>
      <c r="T818">
        <f t="shared" ca="1" si="49"/>
        <v>3</v>
      </c>
      <c r="U818">
        <f t="shared" ca="1" si="50"/>
        <v>7</v>
      </c>
      <c r="V818">
        <f t="shared" ca="1" si="51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2"/>
        <v>44582.620000000643</v>
      </c>
      <c r="S819" t="str">
        <f ca="1"/>
        <v>2025-06-03 13:48:16</v>
      </c>
      <c r="T819">
        <f t="shared" ca="1" si="49"/>
        <v>1</v>
      </c>
      <c r="U819">
        <f t="shared" ca="1" si="50"/>
        <v>1</v>
      </c>
      <c r="V819">
        <f t="shared" ca="1" si="51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2"/>
        <v>44581.700000000645</v>
      </c>
      <c r="S820" t="str">
        <f ca="1"/>
        <v>2025-06-03 13:47:06</v>
      </c>
      <c r="T820">
        <f t="shared" ca="1" si="49"/>
        <v>2</v>
      </c>
      <c r="U820">
        <f t="shared" ca="1" si="50"/>
        <v>3</v>
      </c>
      <c r="V820">
        <f t="shared" ca="1" si="51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2"/>
        <v>44582.700000000645</v>
      </c>
      <c r="S821" t="str">
        <f ca="1"/>
        <v>2025-06-03 13:45:56</v>
      </c>
      <c r="T821">
        <f t="shared" ca="1" si="49"/>
        <v>4</v>
      </c>
      <c r="U821">
        <f t="shared" ca="1" si="50"/>
        <v>15</v>
      </c>
      <c r="V821">
        <f t="shared" ca="1" si="51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2"/>
        <v>44575.340000000644</v>
      </c>
      <c r="S822" t="str">
        <f ca="1"/>
        <v>2025-06-03 13:44:45</v>
      </c>
      <c r="T822">
        <f t="shared" ca="1" si="49"/>
        <v>2</v>
      </c>
      <c r="U822">
        <f t="shared" ca="1" si="50"/>
        <v>3</v>
      </c>
      <c r="V822">
        <f t="shared" ca="1" si="51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2"/>
        <v>44577.340000000644</v>
      </c>
      <c r="S823" t="str">
        <f ca="1"/>
        <v>2025-06-03 13:43:35</v>
      </c>
      <c r="T823">
        <f t="shared" ca="1" si="49"/>
        <v>4</v>
      </c>
      <c r="U823">
        <f t="shared" ca="1" si="50"/>
        <v>15</v>
      </c>
      <c r="V823">
        <f t="shared" ca="1" si="51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2"/>
        <v>44581.340000000644</v>
      </c>
      <c r="S824" t="str">
        <f ca="1"/>
        <v>2025-06-03 13:42:23</v>
      </c>
      <c r="T824">
        <f t="shared" ca="1" si="49"/>
        <v>2</v>
      </c>
      <c r="U824">
        <f t="shared" ca="1" si="50"/>
        <v>3</v>
      </c>
      <c r="V824">
        <f t="shared" ca="1" si="51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2"/>
        <v>44582.340000000644</v>
      </c>
      <c r="S825" t="str">
        <f ca="1"/>
        <v>2025-06-03 13:41:11</v>
      </c>
      <c r="T825">
        <f t="shared" ca="1" si="49"/>
        <v>1</v>
      </c>
      <c r="U825">
        <f t="shared" ca="1" si="50"/>
        <v>1</v>
      </c>
      <c r="V825">
        <f t="shared" ca="1" si="51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2"/>
        <v>44581.420000000646</v>
      </c>
      <c r="S826" t="str">
        <f ca="1"/>
        <v>2025-06-03 13:40:00</v>
      </c>
      <c r="T826">
        <f t="shared" ca="1" si="49"/>
        <v>4</v>
      </c>
      <c r="U826">
        <f t="shared" ca="1" si="50"/>
        <v>15</v>
      </c>
      <c r="V826">
        <f t="shared" ca="1" si="51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2"/>
        <v>44580.500000000648</v>
      </c>
      <c r="S827" t="str">
        <f ca="1"/>
        <v>2025-06-03 13:38:51</v>
      </c>
      <c r="T827">
        <f t="shared" ca="1" si="49"/>
        <v>4</v>
      </c>
      <c r="U827">
        <f t="shared" ca="1" si="50"/>
        <v>15</v>
      </c>
      <c r="V827">
        <f t="shared" ca="1" si="51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2"/>
        <v>44578.660000000651</v>
      </c>
      <c r="S828" t="str">
        <f ca="1"/>
        <v>2025-06-03 13:37:40</v>
      </c>
      <c r="T828">
        <f t="shared" ca="1" si="49"/>
        <v>3</v>
      </c>
      <c r="U828">
        <f t="shared" ca="1" si="50"/>
        <v>7</v>
      </c>
      <c r="V828">
        <f t="shared" ca="1" si="51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2"/>
        <v>44579.660000000651</v>
      </c>
      <c r="S829" t="str">
        <f ca="1"/>
        <v>2025-06-03 13:36:28</v>
      </c>
      <c r="T829">
        <f t="shared" ca="1" si="49"/>
        <v>4</v>
      </c>
      <c r="U829">
        <f t="shared" ca="1" si="50"/>
        <v>15</v>
      </c>
      <c r="V829">
        <f t="shared" ca="1" si="51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2"/>
        <v>44575.980000000651</v>
      </c>
      <c r="S830" t="str">
        <f ca="1"/>
        <v>2025-06-03 13:35:18</v>
      </c>
      <c r="T830">
        <f t="shared" ca="1" si="49"/>
        <v>2</v>
      </c>
      <c r="U830">
        <f t="shared" ca="1" si="50"/>
        <v>3</v>
      </c>
      <c r="V830">
        <f t="shared" ca="1" si="51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2"/>
        <v>44577.980000000651</v>
      </c>
      <c r="S831" t="str">
        <f ca="1"/>
        <v>2025-06-03 13:34:05</v>
      </c>
      <c r="T831">
        <f t="shared" ca="1" si="49"/>
        <v>1</v>
      </c>
      <c r="U831">
        <f t="shared" ca="1" si="50"/>
        <v>1</v>
      </c>
      <c r="V831">
        <f t="shared" ca="1" si="51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2"/>
        <v>44570.62000000065</v>
      </c>
      <c r="S832" t="str">
        <f ca="1"/>
        <v>2025-06-03 13:32:53</v>
      </c>
      <c r="T832">
        <f t="shared" ca="1" si="49"/>
        <v>2</v>
      </c>
      <c r="U832">
        <f t="shared" ca="1" si="50"/>
        <v>3</v>
      </c>
      <c r="V832">
        <f t="shared" ca="1" si="51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2"/>
        <v>44569.700000000652</v>
      </c>
      <c r="S833" t="str">
        <f ca="1"/>
        <v>2025-06-03 13:31:40</v>
      </c>
      <c r="T833">
        <f t="shared" ca="1" si="49"/>
        <v>1</v>
      </c>
      <c r="U833">
        <f t="shared" ca="1" si="50"/>
        <v>1</v>
      </c>
      <c r="V833">
        <f t="shared" ca="1" si="51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2"/>
        <v>44570.700000000652</v>
      </c>
      <c r="S834" t="str">
        <f ca="1"/>
        <v>2025-06-03 13:30:27</v>
      </c>
      <c r="T834">
        <f t="shared" ca="1" si="49"/>
        <v>1</v>
      </c>
      <c r="U834">
        <f t="shared" ca="1" si="50"/>
        <v>1</v>
      </c>
      <c r="V834">
        <f t="shared" ca="1" si="51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2"/>
        <v>44572.700000000652</v>
      </c>
      <c r="S835" t="str">
        <f ca="1"/>
        <v>2025-06-03 13:29:17</v>
      </c>
      <c r="T835">
        <f t="shared" ref="T835:T898" ca="1" si="53">COUNTIF(INDIRECT($O$4),S835)</f>
        <v>4</v>
      </c>
      <c r="U835">
        <f t="shared" ref="U835:U898" ca="1" si="54">SUMIF(INDIRECT($O$4),S835,INDIRECT($O$5))</f>
        <v>15</v>
      </c>
      <c r="V835">
        <f t="shared" ref="V835:V898" ca="1" si="55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6">L835-J835</f>
        <v>44576.700000000652</v>
      </c>
      <c r="S836" t="str">
        <f ca="1"/>
        <v>2025-06-03 13:28:07</v>
      </c>
      <c r="T836">
        <f t="shared" ca="1" si="53"/>
        <v>4</v>
      </c>
      <c r="U836">
        <f t="shared" ca="1" si="54"/>
        <v>15</v>
      </c>
      <c r="V836">
        <f t="shared" ca="1" si="55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6"/>
        <v>44584.700000000652</v>
      </c>
      <c r="S837" t="str">
        <f ca="1"/>
        <v>2025-06-03 13:26:57</v>
      </c>
      <c r="T837">
        <f t="shared" ca="1" si="53"/>
        <v>4</v>
      </c>
      <c r="U837">
        <f t="shared" ca="1" si="54"/>
        <v>15</v>
      </c>
      <c r="V837">
        <f t="shared" ca="1" si="55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6"/>
        <v>44577.340000000651</v>
      </c>
      <c r="S838" t="str">
        <f ca="1"/>
        <v>2025-06-03 13:25:47</v>
      </c>
      <c r="T838">
        <f t="shared" ca="1" si="53"/>
        <v>3</v>
      </c>
      <c r="U838">
        <f t="shared" ca="1" si="54"/>
        <v>7</v>
      </c>
      <c r="V838">
        <f t="shared" ca="1" si="55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6"/>
        <v>44578.340000000651</v>
      </c>
      <c r="S839" t="str">
        <f ca="1"/>
        <v>2025-06-03 13:24:37</v>
      </c>
      <c r="T839">
        <f t="shared" ca="1" si="53"/>
        <v>4</v>
      </c>
      <c r="U839">
        <f t="shared" ca="1" si="54"/>
        <v>15</v>
      </c>
      <c r="V839">
        <f t="shared" ca="1" si="55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6"/>
        <v>44582.340000000651</v>
      </c>
      <c r="S840" t="str">
        <f ca="1"/>
        <v>2025-06-03 13:23:27</v>
      </c>
      <c r="T840">
        <f t="shared" ca="1" si="53"/>
        <v>2</v>
      </c>
      <c r="U840">
        <f t="shared" ca="1" si="54"/>
        <v>3</v>
      </c>
      <c r="V840">
        <f t="shared" ca="1" si="55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6"/>
        <v>44584.340000000651</v>
      </c>
      <c r="S841" t="str">
        <f ca="1"/>
        <v>2025-06-03 13:22:17</v>
      </c>
      <c r="T841">
        <f t="shared" ca="1" si="53"/>
        <v>2</v>
      </c>
      <c r="U841">
        <f t="shared" ca="1" si="54"/>
        <v>3</v>
      </c>
      <c r="V841">
        <f t="shared" ca="1" si="55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6"/>
        <v>44582.500000000655</v>
      </c>
      <c r="S842" t="str">
        <f ca="1"/>
        <v>2025-06-03 13:21:06</v>
      </c>
      <c r="T842">
        <f t="shared" ca="1" si="53"/>
        <v>3</v>
      </c>
      <c r="U842">
        <f t="shared" ca="1" si="54"/>
        <v>7</v>
      </c>
      <c r="V842">
        <f t="shared" ca="1" si="55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6"/>
        <v>44578.820000000655</v>
      </c>
      <c r="S843" t="str">
        <f ca="1"/>
        <v>2025-06-03 13:19:56</v>
      </c>
      <c r="T843">
        <f t="shared" ca="1" si="53"/>
        <v>4</v>
      </c>
      <c r="U843">
        <f t="shared" ca="1" si="54"/>
        <v>15</v>
      </c>
      <c r="V843">
        <f t="shared" ca="1" si="55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6"/>
        <v>44577.900000000656</v>
      </c>
      <c r="S844" t="str">
        <f ca="1"/>
        <v>2025-06-03 13:18:46</v>
      </c>
      <c r="T844">
        <f t="shared" ca="1" si="53"/>
        <v>1</v>
      </c>
      <c r="U844">
        <f t="shared" ca="1" si="54"/>
        <v>1</v>
      </c>
      <c r="V844">
        <f t="shared" ca="1" si="55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6"/>
        <v>44576.06000000066</v>
      </c>
      <c r="S845" t="str">
        <f ca="1"/>
        <v>2025-06-03 13:17:36</v>
      </c>
      <c r="T845">
        <f t="shared" ca="1" si="53"/>
        <v>3</v>
      </c>
      <c r="U845">
        <f t="shared" ca="1" si="54"/>
        <v>7</v>
      </c>
      <c r="V845">
        <f t="shared" ca="1" si="55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6"/>
        <v>44572.380000000659</v>
      </c>
      <c r="S846" t="str">
        <f ca="1"/>
        <v>2025-06-03 13:16:26</v>
      </c>
      <c r="T846">
        <f t="shared" ca="1" si="53"/>
        <v>1</v>
      </c>
      <c r="U846">
        <f t="shared" ca="1" si="54"/>
        <v>1</v>
      </c>
      <c r="V846">
        <f t="shared" ca="1" si="55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6"/>
        <v>44571.460000000661</v>
      </c>
      <c r="S847" t="str">
        <f ca="1"/>
        <v>2025-06-03 13:15:16</v>
      </c>
      <c r="T847">
        <f t="shared" ca="1" si="53"/>
        <v>2</v>
      </c>
      <c r="U847">
        <f t="shared" ca="1" si="54"/>
        <v>3</v>
      </c>
      <c r="V847">
        <f t="shared" ca="1" si="55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6"/>
        <v>44570.540000000663</v>
      </c>
      <c r="S848" t="str">
        <f ca="1"/>
        <v>2025-06-03 13:14:06</v>
      </c>
      <c r="T848">
        <f t="shared" ca="1" si="53"/>
        <v>2</v>
      </c>
      <c r="U848">
        <f t="shared" ca="1" si="54"/>
        <v>3</v>
      </c>
      <c r="V848">
        <f t="shared" ca="1" si="55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6"/>
        <v>44568.700000000666</v>
      </c>
      <c r="S849" t="str">
        <f ca="1"/>
        <v>2025-06-03 13:12:56</v>
      </c>
      <c r="T849">
        <f t="shared" ca="1" si="53"/>
        <v>2</v>
      </c>
      <c r="U849">
        <f t="shared" ca="1" si="54"/>
        <v>3</v>
      </c>
      <c r="V849">
        <f t="shared" ca="1" si="55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6"/>
        <v>44567.780000000668</v>
      </c>
      <c r="S850" t="str">
        <f ca="1"/>
        <v>2025-06-03 13:11:46</v>
      </c>
      <c r="T850">
        <f t="shared" ca="1" si="53"/>
        <v>4</v>
      </c>
      <c r="U850">
        <f t="shared" ca="1" si="54"/>
        <v>15</v>
      </c>
      <c r="V850">
        <f t="shared" ca="1" si="55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6"/>
        <v>44566.86000000067</v>
      </c>
      <c r="S851" t="str">
        <f ca="1"/>
        <v>2025-06-03 13:10:36</v>
      </c>
      <c r="T851">
        <f t="shared" ca="1" si="53"/>
        <v>4</v>
      </c>
      <c r="U851">
        <f t="shared" ca="1" si="54"/>
        <v>15</v>
      </c>
      <c r="V851">
        <f t="shared" ca="1" si="55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6"/>
        <v>44563.18000000067</v>
      </c>
      <c r="S852" t="str">
        <f ca="1"/>
        <v>2025-06-03 13:09:25</v>
      </c>
      <c r="T852">
        <f t="shared" ca="1" si="53"/>
        <v>1</v>
      </c>
      <c r="U852">
        <f t="shared" ca="1" si="54"/>
        <v>1</v>
      </c>
      <c r="V852">
        <f t="shared" ca="1" si="55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6"/>
        <v>44561.340000000673</v>
      </c>
      <c r="S853" t="str">
        <f ca="1"/>
        <v>2025-06-03 13:08:15</v>
      </c>
      <c r="T853">
        <f t="shared" ca="1" si="53"/>
        <v>2</v>
      </c>
      <c r="U853">
        <f t="shared" ca="1" si="54"/>
        <v>3</v>
      </c>
      <c r="V853">
        <f t="shared" ca="1" si="55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6"/>
        <v>44553.980000000673</v>
      </c>
      <c r="S854" t="str">
        <f ca="1"/>
        <v>2025-06-03 13:07:06</v>
      </c>
      <c r="T854">
        <f t="shared" ca="1" si="53"/>
        <v>3</v>
      </c>
      <c r="U854">
        <f t="shared" ca="1" si="54"/>
        <v>7</v>
      </c>
      <c r="V854">
        <f t="shared" ca="1" si="55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6"/>
        <v>44554.980000000673</v>
      </c>
      <c r="S855" t="str">
        <f ca="1"/>
        <v>2025-06-03 13:05:55</v>
      </c>
      <c r="T855">
        <f t="shared" ca="1" si="53"/>
        <v>3</v>
      </c>
      <c r="U855">
        <f t="shared" ca="1" si="54"/>
        <v>7</v>
      </c>
      <c r="V855">
        <f t="shared" ca="1" si="55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6"/>
        <v>44553.140000000676</v>
      </c>
      <c r="S856" t="str">
        <f ca="1"/>
        <v>2025-06-03 13:04:44</v>
      </c>
      <c r="T856">
        <f t="shared" ca="1" si="53"/>
        <v>4</v>
      </c>
      <c r="U856">
        <f t="shared" ca="1" si="54"/>
        <v>15</v>
      </c>
      <c r="V856">
        <f t="shared" ca="1" si="55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6"/>
        <v>44552.220000000678</v>
      </c>
      <c r="S857" t="str">
        <f ca="1"/>
        <v>2025-06-03 13:03:33</v>
      </c>
      <c r="T857">
        <f t="shared" ca="1" si="53"/>
        <v>3</v>
      </c>
      <c r="U857">
        <f t="shared" ca="1" si="54"/>
        <v>7</v>
      </c>
      <c r="V857">
        <f t="shared" ca="1" si="55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6"/>
        <v>44554.220000000678</v>
      </c>
      <c r="S858" t="str">
        <f ca="1"/>
        <v>2025-06-03 13:02:23</v>
      </c>
      <c r="T858">
        <f t="shared" ca="1" si="53"/>
        <v>4</v>
      </c>
      <c r="U858">
        <f t="shared" ca="1" si="54"/>
        <v>15</v>
      </c>
      <c r="V858">
        <f t="shared" ca="1" si="55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6"/>
        <v>44550.540000000678</v>
      </c>
      <c r="S859" t="str">
        <f ca="1"/>
        <v>2025-06-03 13:01:13</v>
      </c>
      <c r="T859">
        <f t="shared" ca="1" si="53"/>
        <v>2</v>
      </c>
      <c r="U859">
        <f t="shared" ca="1" si="54"/>
        <v>3</v>
      </c>
      <c r="V859">
        <f t="shared" ca="1" si="55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6"/>
        <v>44551.540000000678</v>
      </c>
      <c r="S860" t="str">
        <f ca="1"/>
        <v>2025-06-03 13:00:03</v>
      </c>
      <c r="T860">
        <f t="shared" ca="1" si="53"/>
        <v>3</v>
      </c>
      <c r="U860">
        <f t="shared" ca="1" si="54"/>
        <v>7</v>
      </c>
      <c r="V860">
        <f t="shared" ca="1" si="55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6"/>
        <v>44544.180000000677</v>
      </c>
      <c r="S861" t="str">
        <f ca="1"/>
        <v>2025-06-03 12:58:53</v>
      </c>
      <c r="T861">
        <f t="shared" ca="1" si="53"/>
        <v>1</v>
      </c>
      <c r="U861">
        <f t="shared" ca="1" si="54"/>
        <v>1</v>
      </c>
      <c r="V861">
        <f t="shared" ca="1" si="55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6"/>
        <v>44543.260000000679</v>
      </c>
      <c r="S862" t="str">
        <f ca="1"/>
        <v>2025-06-03 12:57:42</v>
      </c>
      <c r="T862">
        <f t="shared" ca="1" si="53"/>
        <v>3</v>
      </c>
      <c r="U862">
        <f t="shared" ca="1" si="54"/>
        <v>7</v>
      </c>
      <c r="V862">
        <f t="shared" ca="1" si="55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6"/>
        <v>44541.420000000682</v>
      </c>
      <c r="S863" t="str">
        <f ca="1"/>
        <v>2025-06-03 12:56:33</v>
      </c>
      <c r="T863">
        <f t="shared" ca="1" si="53"/>
        <v>1</v>
      </c>
      <c r="U863">
        <f t="shared" ca="1" si="54"/>
        <v>1</v>
      </c>
      <c r="V863">
        <f t="shared" ca="1" si="55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6"/>
        <v>44540.500000000684</v>
      </c>
      <c r="S864" t="str">
        <f ca="1"/>
        <v>2025-06-03 12:55:23</v>
      </c>
      <c r="T864">
        <f t="shared" ca="1" si="53"/>
        <v>1</v>
      </c>
      <c r="U864">
        <f t="shared" ca="1" si="54"/>
        <v>1</v>
      </c>
      <c r="V864">
        <f t="shared" ca="1" si="55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6"/>
        <v>44536.820000000684</v>
      </c>
      <c r="S865" t="str">
        <f ca="1"/>
        <v>2025-06-03 12:54:12</v>
      </c>
      <c r="T865">
        <f t="shared" ca="1" si="53"/>
        <v>1</v>
      </c>
      <c r="U865">
        <f t="shared" ca="1" si="54"/>
        <v>1</v>
      </c>
      <c r="V865">
        <f t="shared" ca="1" si="55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6"/>
        <v>44535.900000000685</v>
      </c>
      <c r="S866" t="str">
        <f ca="1"/>
        <v>2025-06-03 12:53:02</v>
      </c>
      <c r="T866">
        <f t="shared" ca="1" si="53"/>
        <v>4</v>
      </c>
      <c r="U866">
        <f t="shared" ca="1" si="54"/>
        <v>15</v>
      </c>
      <c r="V866">
        <f t="shared" ca="1" si="55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6"/>
        <v>44528.540000000685</v>
      </c>
      <c r="S867" t="str">
        <f ca="1"/>
        <v>2025-06-03 12:51:52</v>
      </c>
      <c r="T867">
        <f t="shared" ca="1" si="53"/>
        <v>1</v>
      </c>
      <c r="U867">
        <f t="shared" ca="1" si="54"/>
        <v>1</v>
      </c>
      <c r="V867">
        <f t="shared" ca="1" si="55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6"/>
        <v>44529.540000000685</v>
      </c>
      <c r="S868" t="str">
        <f ca="1"/>
        <v>2025-06-03 12:50:42</v>
      </c>
      <c r="T868">
        <f t="shared" ca="1" si="53"/>
        <v>1</v>
      </c>
      <c r="U868">
        <f t="shared" ca="1" si="54"/>
        <v>1</v>
      </c>
      <c r="V868">
        <f t="shared" ca="1" si="55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6"/>
        <v>44527.700000000688</v>
      </c>
      <c r="S869" t="str">
        <f ca="1"/>
        <v>2025-06-03 12:49:32</v>
      </c>
      <c r="T869">
        <f t="shared" ca="1" si="53"/>
        <v>2</v>
      </c>
      <c r="U869">
        <f t="shared" ca="1" si="54"/>
        <v>3</v>
      </c>
      <c r="V869">
        <f t="shared" ca="1" si="55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6"/>
        <v>44524.020000000688</v>
      </c>
      <c r="S870" t="str">
        <f ca="1"/>
        <v>2025-06-03 12:48:22</v>
      </c>
      <c r="T870">
        <f t="shared" ca="1" si="53"/>
        <v>3</v>
      </c>
      <c r="U870">
        <f t="shared" ca="1" si="54"/>
        <v>7</v>
      </c>
      <c r="V870">
        <f t="shared" ca="1" si="55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6"/>
        <v>44522.180000000692</v>
      </c>
      <c r="S871" t="str">
        <f ca="1"/>
        <v>2025-06-03 12:47:12</v>
      </c>
      <c r="T871">
        <f t="shared" ca="1" si="53"/>
        <v>3</v>
      </c>
      <c r="U871">
        <f t="shared" ca="1" si="54"/>
        <v>7</v>
      </c>
      <c r="V871">
        <f t="shared" ca="1" si="55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6"/>
        <v>44521.260000000693</v>
      </c>
      <c r="S872" t="str">
        <f ca="1"/>
        <v>2025-06-03 12:46:02</v>
      </c>
      <c r="T872">
        <f t="shared" ca="1" si="53"/>
        <v>1</v>
      </c>
      <c r="U872">
        <f t="shared" ca="1" si="54"/>
        <v>1</v>
      </c>
      <c r="V872">
        <f t="shared" ca="1" si="55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6"/>
        <v>44517.580000000693</v>
      </c>
      <c r="S873" t="str">
        <f ca="1"/>
        <v>2025-06-03 12:44:52</v>
      </c>
      <c r="T873">
        <f t="shared" ca="1" si="53"/>
        <v>2</v>
      </c>
      <c r="U873">
        <f t="shared" ca="1" si="54"/>
        <v>3</v>
      </c>
      <c r="V873">
        <f t="shared" ca="1" si="55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6"/>
        <v>44513.900000000693</v>
      </c>
      <c r="S874" t="str">
        <f ca="1"/>
        <v>2025-06-03 12:43:42</v>
      </c>
      <c r="T874">
        <f t="shared" ca="1" si="53"/>
        <v>1</v>
      </c>
      <c r="U874">
        <f t="shared" ca="1" si="54"/>
        <v>1</v>
      </c>
      <c r="V874">
        <f t="shared" ca="1" si="55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6"/>
        <v>44512.980000000694</v>
      </c>
      <c r="S875" t="str">
        <f ca="1"/>
        <v>2025-06-03 12:42:31</v>
      </c>
      <c r="T875">
        <f t="shared" ca="1" si="53"/>
        <v>2</v>
      </c>
      <c r="U875">
        <f t="shared" ca="1" si="54"/>
        <v>3</v>
      </c>
      <c r="V875">
        <f t="shared" ca="1" si="55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6"/>
        <v>44511.140000000698</v>
      </c>
      <c r="S876" t="str">
        <f ca="1"/>
        <v>2025-06-03 12:41:21</v>
      </c>
      <c r="T876">
        <f t="shared" ca="1" si="53"/>
        <v>4</v>
      </c>
      <c r="U876">
        <f t="shared" ca="1" si="54"/>
        <v>15</v>
      </c>
      <c r="V876">
        <f t="shared" ca="1" si="55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6"/>
        <v>44507.460000000698</v>
      </c>
      <c r="S877" t="str">
        <f ca="1"/>
        <v>2025-06-03 12:40:11</v>
      </c>
      <c r="T877">
        <f t="shared" ca="1" si="53"/>
        <v>4</v>
      </c>
      <c r="U877">
        <f t="shared" ca="1" si="54"/>
        <v>15</v>
      </c>
      <c r="V877">
        <f t="shared" ca="1" si="55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6"/>
        <v>44509.460000000698</v>
      </c>
      <c r="S878" t="str">
        <f ca="1"/>
        <v>2025-06-03 12:39:01</v>
      </c>
      <c r="T878">
        <f t="shared" ca="1" si="53"/>
        <v>2</v>
      </c>
      <c r="U878">
        <f t="shared" ca="1" si="54"/>
        <v>3</v>
      </c>
      <c r="V878">
        <f t="shared" ca="1" si="55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6"/>
        <v>44510.460000000698</v>
      </c>
      <c r="S879" t="str">
        <f ca="1"/>
        <v>2025-06-03 12:37:51</v>
      </c>
      <c r="T879">
        <f t="shared" ca="1" si="53"/>
        <v>4</v>
      </c>
      <c r="U879">
        <f t="shared" ca="1" si="54"/>
        <v>15</v>
      </c>
      <c r="V879">
        <f t="shared" ca="1" si="55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6"/>
        <v>44509.540000000699</v>
      </c>
      <c r="S880" t="str">
        <f ca="1"/>
        <v>2025-06-03 12:36:41</v>
      </c>
      <c r="T880">
        <f t="shared" ca="1" si="53"/>
        <v>3</v>
      </c>
      <c r="U880">
        <f t="shared" ca="1" si="54"/>
        <v>7</v>
      </c>
      <c r="V880">
        <f t="shared" ca="1" si="55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6"/>
        <v>44510.540000000699</v>
      </c>
      <c r="S881" t="str">
        <f ca="1"/>
        <v>2025-06-03 12:35:31</v>
      </c>
      <c r="T881">
        <f t="shared" ca="1" si="53"/>
        <v>2</v>
      </c>
      <c r="U881">
        <f t="shared" ca="1" si="54"/>
        <v>3</v>
      </c>
      <c r="V881">
        <f t="shared" ca="1" si="55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6"/>
        <v>44512.540000000699</v>
      </c>
      <c r="S882" t="str">
        <f ca="1"/>
        <v>2025-06-03 12:34:21</v>
      </c>
      <c r="T882">
        <f t="shared" ca="1" si="53"/>
        <v>3</v>
      </c>
      <c r="U882">
        <f t="shared" ca="1" si="54"/>
        <v>7</v>
      </c>
      <c r="V882">
        <f t="shared" ca="1" si="55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6"/>
        <v>44516.540000000699</v>
      </c>
      <c r="S883" t="str">
        <f ca="1"/>
        <v>2025-06-03 12:33:10</v>
      </c>
      <c r="T883">
        <f t="shared" ca="1" si="53"/>
        <v>4</v>
      </c>
      <c r="U883">
        <f t="shared" ca="1" si="54"/>
        <v>15</v>
      </c>
      <c r="V883">
        <f t="shared" ca="1" si="55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6"/>
        <v>44518.540000000699</v>
      </c>
      <c r="S884" t="str">
        <f ca="1"/>
        <v>2025-06-03 12:32:00</v>
      </c>
      <c r="T884">
        <f t="shared" ca="1" si="53"/>
        <v>2</v>
      </c>
      <c r="U884">
        <f t="shared" ca="1" si="54"/>
        <v>3</v>
      </c>
      <c r="V884">
        <f t="shared" ca="1" si="55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6"/>
        <v>44519.540000000699</v>
      </c>
      <c r="S885" t="str">
        <f ca="1"/>
        <v>2025-06-03 12:30:50</v>
      </c>
      <c r="T885">
        <f t="shared" ca="1" si="53"/>
        <v>4</v>
      </c>
      <c r="U885">
        <f t="shared" ca="1" si="54"/>
        <v>15</v>
      </c>
      <c r="V885">
        <f t="shared" ca="1" si="55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6"/>
        <v>44527.540000000699</v>
      </c>
      <c r="S886" t="str">
        <f ca="1"/>
        <v>2025-06-03 12:29:40</v>
      </c>
      <c r="T886">
        <f t="shared" ca="1" si="53"/>
        <v>2</v>
      </c>
      <c r="U886">
        <f t="shared" ca="1" si="54"/>
        <v>3</v>
      </c>
      <c r="V886">
        <f t="shared" ca="1" si="55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6"/>
        <v>44529.540000000699</v>
      </c>
      <c r="S887" t="str">
        <f ca="1"/>
        <v>2025-06-03 12:28:30</v>
      </c>
      <c r="T887">
        <f t="shared" ca="1" si="53"/>
        <v>2</v>
      </c>
      <c r="U887">
        <f t="shared" ca="1" si="54"/>
        <v>3</v>
      </c>
      <c r="V887">
        <f t="shared" ca="1" si="55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6"/>
        <v>44530.540000000699</v>
      </c>
      <c r="S888" t="str">
        <f ca="1"/>
        <v>2025-06-03 12:27:20</v>
      </c>
      <c r="T888">
        <f t="shared" ca="1" si="53"/>
        <v>1</v>
      </c>
      <c r="U888">
        <f t="shared" ca="1" si="54"/>
        <v>1</v>
      </c>
      <c r="V888">
        <f t="shared" ca="1" si="55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6"/>
        <v>44526.860000000699</v>
      </c>
      <c r="S889" t="str">
        <f ca="1"/>
        <v>2025-06-03 12:26:10</v>
      </c>
      <c r="T889">
        <f t="shared" ca="1" si="53"/>
        <v>3</v>
      </c>
      <c r="U889">
        <f t="shared" ca="1" si="54"/>
        <v>7</v>
      </c>
      <c r="V889">
        <f t="shared" ca="1" si="55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6"/>
        <v>44527.860000000699</v>
      </c>
      <c r="S890" t="str">
        <f ca="1"/>
        <v>2025-06-03 12:25:00</v>
      </c>
      <c r="T890">
        <f t="shared" ca="1" si="53"/>
        <v>2</v>
      </c>
      <c r="U890">
        <f t="shared" ca="1" si="54"/>
        <v>3</v>
      </c>
      <c r="V890">
        <f t="shared" ca="1" si="55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6"/>
        <v>44526.020000000703</v>
      </c>
      <c r="S891" t="str">
        <f ca="1"/>
        <v>2025-06-03 12:23:50</v>
      </c>
      <c r="T891">
        <f t="shared" ca="1" si="53"/>
        <v>1</v>
      </c>
      <c r="U891">
        <f t="shared" ca="1" si="54"/>
        <v>1</v>
      </c>
      <c r="V891">
        <f t="shared" ca="1" si="55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6"/>
        <v>44525.100000000704</v>
      </c>
      <c r="S892" t="str">
        <f ca="1"/>
        <v>2025-06-03 12:22:39</v>
      </c>
      <c r="T892">
        <f t="shared" ca="1" si="53"/>
        <v>1</v>
      </c>
      <c r="U892">
        <f t="shared" ca="1" si="54"/>
        <v>1</v>
      </c>
      <c r="V892">
        <f t="shared" ca="1" si="55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6"/>
        <v>44527.100000000704</v>
      </c>
      <c r="S893" t="str">
        <f ca="1"/>
        <v>2025-06-03 12:21:28</v>
      </c>
      <c r="T893">
        <f t="shared" ca="1" si="53"/>
        <v>3</v>
      </c>
      <c r="U893">
        <f t="shared" ca="1" si="54"/>
        <v>7</v>
      </c>
      <c r="V893">
        <f t="shared" ca="1" si="55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6"/>
        <v>44528.100000000704</v>
      </c>
      <c r="S894" t="str">
        <f ca="1"/>
        <v>2025-06-03 12:20:18</v>
      </c>
      <c r="T894">
        <f t="shared" ca="1" si="53"/>
        <v>3</v>
      </c>
      <c r="U894">
        <f t="shared" ca="1" si="54"/>
        <v>7</v>
      </c>
      <c r="V894">
        <f t="shared" ca="1" si="55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6"/>
        <v>44536.100000000704</v>
      </c>
      <c r="S895" t="str">
        <f ca="1"/>
        <v>2025-06-03 12:19:08</v>
      </c>
      <c r="T895">
        <f t="shared" ca="1" si="53"/>
        <v>4</v>
      </c>
      <c r="U895">
        <f t="shared" ca="1" si="54"/>
        <v>15</v>
      </c>
      <c r="V895">
        <f t="shared" ca="1" si="55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6"/>
        <v>44540.100000000704</v>
      </c>
      <c r="S896" t="str">
        <f ca="1"/>
        <v>2025-06-03 12:16:20</v>
      </c>
      <c r="T896">
        <f t="shared" ca="1" si="53"/>
        <v>1</v>
      </c>
      <c r="U896">
        <f t="shared" ca="1" si="54"/>
        <v>1</v>
      </c>
      <c r="V896">
        <f t="shared" ca="1" si="55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6"/>
        <v>44548.100000000704</v>
      </c>
      <c r="S897" t="str">
        <f ca="1"/>
        <v>2025-06-03 12:15:11</v>
      </c>
      <c r="T897">
        <f t="shared" ca="1" si="53"/>
        <v>3</v>
      </c>
      <c r="U897">
        <f t="shared" ca="1" si="54"/>
        <v>7</v>
      </c>
      <c r="V897">
        <f t="shared" ca="1" si="55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6"/>
        <v>44550.100000000704</v>
      </c>
      <c r="S898" t="str">
        <f ca="1"/>
        <v>2025-06-03 12:14:00</v>
      </c>
      <c r="T898">
        <f t="shared" ca="1" si="53"/>
        <v>1</v>
      </c>
      <c r="U898">
        <f t="shared" ca="1" si="54"/>
        <v>1</v>
      </c>
      <c r="V898">
        <f t="shared" ca="1" si="55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6"/>
        <v>44554.100000000704</v>
      </c>
      <c r="S899" t="str">
        <f ca="1"/>
        <v>2025-06-03 12:12:50</v>
      </c>
      <c r="T899">
        <f t="shared" ref="T899:T962" ca="1" si="57">COUNTIF(INDIRECT($O$4),S899)</f>
        <v>4</v>
      </c>
      <c r="U899">
        <f t="shared" ref="U899:U962" ca="1" si="58">SUMIF(INDIRECT($O$4),S899,INDIRECT($O$5))</f>
        <v>15</v>
      </c>
      <c r="V899">
        <f t="shared" ref="V899:V962" ca="1" si="59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0">L899-J899</f>
        <v>44555.100000000704</v>
      </c>
      <c r="S900" t="str">
        <f ca="1"/>
        <v>2025-06-03 12:11:40</v>
      </c>
      <c r="T900">
        <f t="shared" ca="1" si="57"/>
        <v>4</v>
      </c>
      <c r="U900">
        <f t="shared" ca="1" si="58"/>
        <v>15</v>
      </c>
      <c r="V900">
        <f t="shared" ca="1" si="59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0"/>
        <v>44563.100000000704</v>
      </c>
      <c r="S901" t="str">
        <f ca="1"/>
        <v>2025-06-03 12:10:29</v>
      </c>
      <c r="T901">
        <f t="shared" ca="1" si="57"/>
        <v>4</v>
      </c>
      <c r="U901">
        <f t="shared" ca="1" si="58"/>
        <v>15</v>
      </c>
      <c r="V901">
        <f t="shared" ca="1" si="59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0"/>
        <v>44564.100000000704</v>
      </c>
      <c r="S902" t="str">
        <f ca="1"/>
        <v>2025-06-03 12:08:52</v>
      </c>
      <c r="T902">
        <f t="shared" ca="1" si="57"/>
        <v>1</v>
      </c>
      <c r="U902">
        <f t="shared" ca="1" si="58"/>
        <v>1</v>
      </c>
      <c r="V902">
        <f t="shared" ca="1" si="59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0"/>
        <v>44568.100000000704</v>
      </c>
      <c r="S903" t="str">
        <f ca="1"/>
        <v>2025-06-03 12:07:42</v>
      </c>
      <c r="T903">
        <f t="shared" ca="1" si="57"/>
        <v>3</v>
      </c>
      <c r="U903">
        <f t="shared" ca="1" si="58"/>
        <v>7</v>
      </c>
      <c r="V903">
        <f t="shared" ca="1" si="59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0"/>
        <v>44570.100000000704</v>
      </c>
      <c r="S904" t="str">
        <f ca="1"/>
        <v>2025-06-03 12:06:21</v>
      </c>
      <c r="T904">
        <f t="shared" ca="1" si="57"/>
        <v>3</v>
      </c>
      <c r="U904">
        <f t="shared" ca="1" si="58"/>
        <v>7</v>
      </c>
      <c r="V904">
        <f t="shared" ca="1" si="59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0"/>
        <v>44572.100000000704</v>
      </c>
      <c r="S905" t="str">
        <f ca="1"/>
        <v>2025-06-03 12:05:11</v>
      </c>
      <c r="T905">
        <f t="shared" ca="1" si="57"/>
        <v>3</v>
      </c>
      <c r="U905">
        <f t="shared" ca="1" si="58"/>
        <v>7</v>
      </c>
      <c r="V905">
        <f t="shared" ca="1" si="59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0"/>
        <v>44573.100000000704</v>
      </c>
      <c r="S906" t="str">
        <f ca="1"/>
        <v>2025-06-03 12:04:01</v>
      </c>
      <c r="T906">
        <f t="shared" ca="1" si="57"/>
        <v>2</v>
      </c>
      <c r="U906">
        <f t="shared" ca="1" si="58"/>
        <v>3</v>
      </c>
      <c r="V906">
        <f t="shared" ca="1" si="59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0"/>
        <v>44571.260000000708</v>
      </c>
      <c r="S907" t="str">
        <f ca="1"/>
        <v>2025-06-03 12:02:51</v>
      </c>
      <c r="T907">
        <f t="shared" ca="1" si="57"/>
        <v>4</v>
      </c>
      <c r="U907">
        <f t="shared" ca="1" si="58"/>
        <v>15</v>
      </c>
      <c r="V907">
        <f t="shared" ca="1" si="59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0"/>
        <v>44570.34000000071</v>
      </c>
      <c r="S908" t="str">
        <f ca="1"/>
        <v>2025-06-03 12:01:41</v>
      </c>
      <c r="T908">
        <f t="shared" ca="1" si="57"/>
        <v>3</v>
      </c>
      <c r="U908">
        <f t="shared" ca="1" si="58"/>
        <v>7</v>
      </c>
      <c r="V908">
        <f t="shared" ca="1" si="59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0"/>
        <v>44572.34000000071</v>
      </c>
      <c r="S909" t="str">
        <f ca="1"/>
        <v>2025-06-03 12:00:31</v>
      </c>
      <c r="T909">
        <f t="shared" ca="1" si="57"/>
        <v>1</v>
      </c>
      <c r="U909">
        <f t="shared" ca="1" si="58"/>
        <v>1</v>
      </c>
      <c r="V909">
        <f t="shared" ca="1" si="59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0"/>
        <v>44573.34000000071</v>
      </c>
      <c r="S910" t="str">
        <f ca="1"/>
        <v>2025-06-03 11:59:21</v>
      </c>
      <c r="T910">
        <f t="shared" ca="1" si="57"/>
        <v>4</v>
      </c>
      <c r="U910">
        <f t="shared" ca="1" si="58"/>
        <v>15</v>
      </c>
      <c r="V910">
        <f t="shared" ca="1" si="59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0"/>
        <v>44574.34000000071</v>
      </c>
      <c r="S911" t="str">
        <f ca="1"/>
        <v>2025-06-03 11:58:11</v>
      </c>
      <c r="T911">
        <f t="shared" ca="1" si="57"/>
        <v>1</v>
      </c>
      <c r="U911">
        <f t="shared" ca="1" si="58"/>
        <v>1</v>
      </c>
      <c r="V911">
        <f t="shared" ca="1" si="59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0"/>
        <v>44576.34000000071</v>
      </c>
      <c r="S912" t="str">
        <f ca="1"/>
        <v>2025-06-03 11:57:01</v>
      </c>
      <c r="T912">
        <f t="shared" ca="1" si="57"/>
        <v>2</v>
      </c>
      <c r="U912">
        <f t="shared" ca="1" si="58"/>
        <v>3</v>
      </c>
      <c r="V912">
        <f t="shared" ca="1" si="59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0"/>
        <v>44580.34000000071</v>
      </c>
      <c r="S913" t="str">
        <f ca="1"/>
        <v>2025-06-03 11:55:51</v>
      </c>
      <c r="T913">
        <f t="shared" ca="1" si="57"/>
        <v>4</v>
      </c>
      <c r="U913">
        <f t="shared" ca="1" si="58"/>
        <v>15</v>
      </c>
      <c r="V913">
        <f t="shared" ca="1" si="59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0"/>
        <v>44584.34000000071</v>
      </c>
      <c r="S914" t="str">
        <f ca="1"/>
        <v>2025-06-03 11:54:40</v>
      </c>
      <c r="T914">
        <f t="shared" ca="1" si="57"/>
        <v>1</v>
      </c>
      <c r="U914">
        <f t="shared" ca="1" si="58"/>
        <v>1</v>
      </c>
      <c r="V914">
        <f t="shared" ca="1" si="59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0"/>
        <v>44585.34000000071</v>
      </c>
      <c r="S915" t="str">
        <f ca="1"/>
        <v>2025-06-03 11:53:30</v>
      </c>
      <c r="T915">
        <f t="shared" ca="1" si="57"/>
        <v>3</v>
      </c>
      <c r="U915">
        <f t="shared" ca="1" si="58"/>
        <v>7</v>
      </c>
      <c r="V915">
        <f t="shared" ca="1" si="59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0"/>
        <v>44587.34000000071</v>
      </c>
      <c r="S916" t="str">
        <f ca="1"/>
        <v>2025-06-03 11:52:20</v>
      </c>
      <c r="T916">
        <f t="shared" ca="1" si="57"/>
        <v>3</v>
      </c>
      <c r="U916">
        <f t="shared" ca="1" si="58"/>
        <v>7</v>
      </c>
      <c r="V916">
        <f t="shared" ca="1" si="59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0"/>
        <v>44595.34000000071</v>
      </c>
      <c r="S917" t="str">
        <f ca="1"/>
        <v>2025-06-03 11:51:09</v>
      </c>
      <c r="T917">
        <f t="shared" ca="1" si="57"/>
        <v>3</v>
      </c>
      <c r="U917">
        <f t="shared" ca="1" si="58"/>
        <v>7</v>
      </c>
      <c r="V917">
        <f t="shared" ca="1" si="59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0"/>
        <v>44594.420000000711</v>
      </c>
      <c r="S918" t="str">
        <f ca="1"/>
        <v>2025-06-03 11:49:58</v>
      </c>
      <c r="T918">
        <f t="shared" ca="1" si="57"/>
        <v>4</v>
      </c>
      <c r="U918">
        <f t="shared" ca="1" si="58"/>
        <v>15</v>
      </c>
      <c r="V918">
        <f t="shared" ca="1" si="59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0"/>
        <v>44595.420000000711</v>
      </c>
      <c r="S919" t="str">
        <f ca="1"/>
        <v>2025-06-03 11:48:48</v>
      </c>
      <c r="T919">
        <f t="shared" ca="1" si="57"/>
        <v>2</v>
      </c>
      <c r="U919">
        <f t="shared" ca="1" si="58"/>
        <v>3</v>
      </c>
      <c r="V919">
        <f t="shared" ca="1" si="59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0"/>
        <v>44597.420000000711</v>
      </c>
      <c r="S920" t="str">
        <f ca="1"/>
        <v>2025-06-03 11:47:38</v>
      </c>
      <c r="T920">
        <f t="shared" ca="1" si="57"/>
        <v>1</v>
      </c>
      <c r="U920">
        <f t="shared" ca="1" si="58"/>
        <v>1</v>
      </c>
      <c r="V920">
        <f t="shared" ca="1" si="59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0"/>
        <v>44593.740000000711</v>
      </c>
      <c r="S921" t="str">
        <f ca="1"/>
        <v>2025-06-03 11:46:28</v>
      </c>
      <c r="T921">
        <f t="shared" ca="1" si="57"/>
        <v>4</v>
      </c>
      <c r="U921">
        <f t="shared" ca="1" si="58"/>
        <v>15</v>
      </c>
      <c r="V921">
        <f t="shared" ca="1" si="59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0"/>
        <v>44591.900000000714</v>
      </c>
      <c r="S922" t="str">
        <f ca="1"/>
        <v>2025-06-03 11:45:18</v>
      </c>
      <c r="T922">
        <f t="shared" ca="1" si="57"/>
        <v>3</v>
      </c>
      <c r="U922">
        <f t="shared" ca="1" si="58"/>
        <v>7</v>
      </c>
      <c r="V922">
        <f t="shared" ca="1" si="59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0"/>
        <v>44592.900000000714</v>
      </c>
      <c r="S923" t="str">
        <f ca="1"/>
        <v>2025-06-03 11:44:08</v>
      </c>
      <c r="T923">
        <f t="shared" ca="1" si="57"/>
        <v>4</v>
      </c>
      <c r="U923">
        <f t="shared" ca="1" si="58"/>
        <v>15</v>
      </c>
      <c r="V923">
        <f t="shared" ca="1" si="59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0"/>
        <v>44594.900000000714</v>
      </c>
      <c r="S924" t="str">
        <f ca="1"/>
        <v>2025-06-03 11:42:58</v>
      </c>
      <c r="T924">
        <f t="shared" ca="1" si="57"/>
        <v>4</v>
      </c>
      <c r="U924">
        <f t="shared" ca="1" si="58"/>
        <v>15</v>
      </c>
      <c r="V924">
        <f t="shared" ca="1" si="59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0"/>
        <v>44595.900000000714</v>
      </c>
      <c r="S925" t="str">
        <f ca="1"/>
        <v>2025-06-03 11:41:48</v>
      </c>
      <c r="T925">
        <f t="shared" ca="1" si="57"/>
        <v>4</v>
      </c>
      <c r="U925">
        <f t="shared" ca="1" si="58"/>
        <v>15</v>
      </c>
      <c r="V925">
        <f t="shared" ca="1" si="59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0"/>
        <v>44592.220000000714</v>
      </c>
      <c r="S926" t="str">
        <f ca="1"/>
        <v>2025-06-03 11:40:37</v>
      </c>
      <c r="T926">
        <f t="shared" ca="1" si="57"/>
        <v>2</v>
      </c>
      <c r="U926">
        <f t="shared" ca="1" si="58"/>
        <v>3</v>
      </c>
      <c r="V926">
        <f t="shared" ca="1" si="59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0"/>
        <v>44588.540000000714</v>
      </c>
      <c r="S927" t="str">
        <f ca="1"/>
        <v>2025-06-03 11:39:27</v>
      </c>
      <c r="T927">
        <f t="shared" ca="1" si="57"/>
        <v>4</v>
      </c>
      <c r="U927">
        <f t="shared" ca="1" si="58"/>
        <v>15</v>
      </c>
      <c r="V927">
        <f t="shared" ca="1" si="59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0"/>
        <v>44590.540000000714</v>
      </c>
      <c r="S928" t="str">
        <f ca="1"/>
        <v>2025-06-03 11:38:17</v>
      </c>
      <c r="T928">
        <f t="shared" ca="1" si="57"/>
        <v>3</v>
      </c>
      <c r="U928">
        <f t="shared" ca="1" si="58"/>
        <v>7</v>
      </c>
      <c r="V928">
        <f t="shared" ca="1" si="59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0"/>
        <v>44583.180000000713</v>
      </c>
      <c r="S929" t="str">
        <f ca="1"/>
        <v>2025-06-03 11:37:07</v>
      </c>
      <c r="T929">
        <f t="shared" ca="1" si="57"/>
        <v>4</v>
      </c>
      <c r="U929">
        <f t="shared" ca="1" si="58"/>
        <v>15</v>
      </c>
      <c r="V929">
        <f t="shared" ca="1" si="59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0"/>
        <v>44584.180000000713</v>
      </c>
      <c r="S930" t="str">
        <f ca="1"/>
        <v>2025-06-03 11:35:57</v>
      </c>
      <c r="T930">
        <f t="shared" ca="1" si="57"/>
        <v>2</v>
      </c>
      <c r="U930">
        <f t="shared" ca="1" si="58"/>
        <v>3</v>
      </c>
      <c r="V930">
        <f t="shared" ca="1" si="59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0"/>
        <v>44585.180000000713</v>
      </c>
      <c r="S931" t="str">
        <f ca="1"/>
        <v>2025-06-03 11:34:47</v>
      </c>
      <c r="T931">
        <f t="shared" ca="1" si="57"/>
        <v>2</v>
      </c>
      <c r="U931">
        <f t="shared" ca="1" si="58"/>
        <v>3</v>
      </c>
      <c r="V931">
        <f t="shared" ca="1" si="59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0"/>
        <v>44587.180000000713</v>
      </c>
      <c r="S932" t="str">
        <f ca="1"/>
        <v>2025-06-03 11:33:37</v>
      </c>
      <c r="T932">
        <f t="shared" ca="1" si="57"/>
        <v>2</v>
      </c>
      <c r="U932">
        <f t="shared" ca="1" si="58"/>
        <v>3</v>
      </c>
      <c r="V932">
        <f t="shared" ca="1" si="59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0"/>
        <v>44583.500000000713</v>
      </c>
      <c r="S933" t="str">
        <f ca="1"/>
        <v>2025-06-03 11:32:27</v>
      </c>
      <c r="T933">
        <f t="shared" ca="1" si="57"/>
        <v>1</v>
      </c>
      <c r="U933">
        <f t="shared" ca="1" si="58"/>
        <v>1</v>
      </c>
      <c r="V933">
        <f t="shared" ca="1" si="59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0"/>
        <v>44583.500000000713</v>
      </c>
      <c r="S934" t="str">
        <f ca="1"/>
        <v>2025-06-03 11:31:16</v>
      </c>
      <c r="T934">
        <f t="shared" ca="1" si="57"/>
        <v>2</v>
      </c>
      <c r="U934">
        <f t="shared" ca="1" si="58"/>
        <v>3</v>
      </c>
      <c r="V934">
        <f t="shared" ca="1" si="59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0"/>
        <v>44582.580000000715</v>
      </c>
      <c r="S935" t="str">
        <f ca="1"/>
        <v>2025-06-03 11:30:06</v>
      </c>
      <c r="T935">
        <f t="shared" ca="1" si="57"/>
        <v>4</v>
      </c>
      <c r="U935">
        <f t="shared" ca="1" si="58"/>
        <v>15</v>
      </c>
      <c r="V935">
        <f t="shared" ca="1" si="59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0"/>
        <v>44580.740000000718</v>
      </c>
      <c r="S936" t="str">
        <f ca="1"/>
        <v>2025-06-03 11:28:56</v>
      </c>
      <c r="T936">
        <f t="shared" ca="1" si="57"/>
        <v>3</v>
      </c>
      <c r="U936">
        <f t="shared" ca="1" si="58"/>
        <v>7</v>
      </c>
      <c r="V936">
        <f t="shared" ca="1" si="59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0"/>
        <v>44588.740000000718</v>
      </c>
      <c r="S937" t="str">
        <f ca="1"/>
        <v>2025-06-03 11:27:46</v>
      </c>
      <c r="T937">
        <f t="shared" ca="1" si="57"/>
        <v>4</v>
      </c>
      <c r="U937">
        <f t="shared" ca="1" si="58"/>
        <v>15</v>
      </c>
      <c r="V937">
        <f t="shared" ca="1" si="59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0"/>
        <v>44592.740000000718</v>
      </c>
      <c r="S938" t="str">
        <f ca="1"/>
        <v>2025-06-03 11:26:36</v>
      </c>
      <c r="T938">
        <f t="shared" ca="1" si="57"/>
        <v>1</v>
      </c>
      <c r="U938">
        <f t="shared" ca="1" si="58"/>
        <v>1</v>
      </c>
      <c r="V938">
        <f t="shared" ca="1" si="59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0"/>
        <v>44594.740000000718</v>
      </c>
      <c r="S939" t="str">
        <f ca="1"/>
        <v>2025-06-03 11:25:26</v>
      </c>
      <c r="T939">
        <f t="shared" ca="1" si="57"/>
        <v>4</v>
      </c>
      <c r="U939">
        <f t="shared" ca="1" si="58"/>
        <v>15</v>
      </c>
      <c r="V939">
        <f t="shared" ca="1" si="59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0"/>
        <v>44595.740000000718</v>
      </c>
      <c r="S940" t="str">
        <f ca="1"/>
        <v>2025-06-03 11:24:15</v>
      </c>
      <c r="T940">
        <f t="shared" ca="1" si="57"/>
        <v>3</v>
      </c>
      <c r="U940">
        <f t="shared" ca="1" si="58"/>
        <v>7</v>
      </c>
      <c r="V940">
        <f t="shared" ca="1" si="59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0"/>
        <v>44594.82000000072</v>
      </c>
      <c r="S941" t="str">
        <f ca="1"/>
        <v>2025-06-03 11:23:05</v>
      </c>
      <c r="T941">
        <f t="shared" ca="1" si="57"/>
        <v>4</v>
      </c>
      <c r="U941">
        <f t="shared" ca="1" si="58"/>
        <v>15</v>
      </c>
      <c r="V941">
        <f t="shared" ca="1" si="59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0"/>
        <v>44592.980000000724</v>
      </c>
      <c r="S942" t="str">
        <f ca="1"/>
        <v>2025-06-03 11:21:56</v>
      </c>
      <c r="T942">
        <f t="shared" ca="1" si="57"/>
        <v>4</v>
      </c>
      <c r="U942">
        <f t="shared" ca="1" si="58"/>
        <v>15</v>
      </c>
      <c r="V942">
        <f t="shared" ca="1" si="59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0"/>
        <v>44594.980000000724</v>
      </c>
      <c r="S943" t="str">
        <f ca="1"/>
        <v>2025-06-03 11:20:25</v>
      </c>
      <c r="T943">
        <f t="shared" ca="1" si="57"/>
        <v>1</v>
      </c>
      <c r="U943">
        <f t="shared" ca="1" si="58"/>
        <v>1</v>
      </c>
      <c r="V943">
        <f t="shared" ca="1" si="59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0"/>
        <v>44598.980000000724</v>
      </c>
      <c r="S944" t="str">
        <f ca="1"/>
        <v>2025-06-03 11:19:15</v>
      </c>
      <c r="T944">
        <f t="shared" ca="1" si="57"/>
        <v>1</v>
      </c>
      <c r="U944">
        <f t="shared" ca="1" si="58"/>
        <v>1</v>
      </c>
      <c r="V944">
        <f t="shared" ca="1" si="59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0"/>
        <v>44599.980000000724</v>
      </c>
      <c r="S945" t="str">
        <f ca="1"/>
        <v>2025-06-03 11:18:05</v>
      </c>
      <c r="T945">
        <f t="shared" ca="1" si="57"/>
        <v>3</v>
      </c>
      <c r="U945">
        <f t="shared" ca="1" si="58"/>
        <v>7</v>
      </c>
      <c r="V945">
        <f t="shared" ca="1" si="59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0"/>
        <v>44592.620000000723</v>
      </c>
      <c r="S946" t="str">
        <f ca="1"/>
        <v>2025-06-03 11:16:53</v>
      </c>
      <c r="T946">
        <f t="shared" ca="1" si="57"/>
        <v>4</v>
      </c>
      <c r="U946">
        <f t="shared" ca="1" si="58"/>
        <v>15</v>
      </c>
      <c r="V946">
        <f t="shared" ca="1" si="59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0"/>
        <v>44593.620000000723</v>
      </c>
      <c r="S947" t="str">
        <f ca="1"/>
        <v>2025-06-03 11:15:43</v>
      </c>
      <c r="T947">
        <f t="shared" ca="1" si="57"/>
        <v>2</v>
      </c>
      <c r="U947">
        <f t="shared" ca="1" si="58"/>
        <v>3</v>
      </c>
      <c r="V947">
        <f t="shared" ca="1" si="59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0"/>
        <v>44591.780000000726</v>
      </c>
      <c r="S948" t="str">
        <f ca="1"/>
        <v>2025-06-03 11:14:33</v>
      </c>
      <c r="T948">
        <f t="shared" ca="1" si="57"/>
        <v>4</v>
      </c>
      <c r="U948">
        <f t="shared" ca="1" si="58"/>
        <v>15</v>
      </c>
      <c r="V948">
        <f t="shared" ca="1" si="59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0"/>
        <v>44595.780000000726</v>
      </c>
      <c r="S949" t="str">
        <f ca="1"/>
        <v>2025-06-03 11:13:23</v>
      </c>
      <c r="T949">
        <f t="shared" ca="1" si="57"/>
        <v>1</v>
      </c>
      <c r="U949">
        <f t="shared" ca="1" si="58"/>
        <v>1</v>
      </c>
      <c r="V949">
        <f t="shared" ca="1" si="59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0"/>
        <v>44596.780000000726</v>
      </c>
      <c r="S950" t="str">
        <f ca="1"/>
        <v>2025-06-03 11:12:13</v>
      </c>
      <c r="T950">
        <f t="shared" ca="1" si="57"/>
        <v>4</v>
      </c>
      <c r="U950">
        <f t="shared" ca="1" si="58"/>
        <v>15</v>
      </c>
      <c r="V950">
        <f t="shared" ca="1" si="59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0"/>
        <v>44598.780000000726</v>
      </c>
      <c r="S951" t="str">
        <f ca="1"/>
        <v>2025-06-03 11:11:03</v>
      </c>
      <c r="T951">
        <f t="shared" ca="1" si="57"/>
        <v>3</v>
      </c>
      <c r="U951">
        <f t="shared" ca="1" si="58"/>
        <v>7</v>
      </c>
      <c r="V951">
        <f t="shared" ca="1" si="59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0"/>
        <v>44598.780000000726</v>
      </c>
      <c r="S952" t="str">
        <f ca="1"/>
        <v>2025-06-03 11:09:53</v>
      </c>
      <c r="T952">
        <f t="shared" ca="1" si="57"/>
        <v>2</v>
      </c>
      <c r="U952">
        <f t="shared" ca="1" si="58"/>
        <v>3</v>
      </c>
      <c r="V952">
        <f t="shared" ca="1" si="59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0"/>
        <v>44597.860000000728</v>
      </c>
      <c r="S953" t="str">
        <f ca="1"/>
        <v>2025-06-03 11:08:43</v>
      </c>
      <c r="T953">
        <f t="shared" ca="1" si="57"/>
        <v>1</v>
      </c>
      <c r="U953">
        <f t="shared" ca="1" si="58"/>
        <v>1</v>
      </c>
      <c r="V953">
        <f t="shared" ca="1" si="59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0"/>
        <v>44596.94000000073</v>
      </c>
      <c r="S954" t="str">
        <f ca="1"/>
        <v>2025-06-03 11:07:33</v>
      </c>
      <c r="T954">
        <f t="shared" ca="1" si="57"/>
        <v>3</v>
      </c>
      <c r="U954">
        <f t="shared" ca="1" si="58"/>
        <v>7</v>
      </c>
      <c r="V954">
        <f t="shared" ca="1" si="59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0"/>
        <v>44593.26000000073</v>
      </c>
      <c r="S955" t="str">
        <f ca="1"/>
        <v>2025-06-03 11:06:22</v>
      </c>
      <c r="T955">
        <f t="shared" ca="1" si="57"/>
        <v>1</v>
      </c>
      <c r="U955">
        <f t="shared" ca="1" si="58"/>
        <v>1</v>
      </c>
      <c r="V955">
        <f t="shared" ca="1" si="59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0"/>
        <v>44592.340000000731</v>
      </c>
      <c r="S956" t="str">
        <f ca="1"/>
        <v>2025-06-03 11:05:12</v>
      </c>
      <c r="T956">
        <f t="shared" ca="1" si="57"/>
        <v>1</v>
      </c>
      <c r="U956">
        <f t="shared" ca="1" si="58"/>
        <v>1</v>
      </c>
      <c r="V956">
        <f t="shared" ca="1" si="59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0"/>
        <v>44590.500000000735</v>
      </c>
      <c r="S957" t="str">
        <f ca="1"/>
        <v>2025-06-03 11:04:03</v>
      </c>
      <c r="T957">
        <f t="shared" ca="1" si="57"/>
        <v>2</v>
      </c>
      <c r="U957">
        <f t="shared" ca="1" si="58"/>
        <v>3</v>
      </c>
      <c r="V957">
        <f t="shared" ca="1" si="59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0"/>
        <v>44591.500000000735</v>
      </c>
      <c r="S958" t="str">
        <f ca="1"/>
        <v>2025-06-03 11:02:52</v>
      </c>
      <c r="T958">
        <f t="shared" ca="1" si="57"/>
        <v>2</v>
      </c>
      <c r="U958">
        <f t="shared" ca="1" si="58"/>
        <v>3</v>
      </c>
      <c r="V958">
        <f t="shared" ca="1" si="59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0"/>
        <v>44589.660000000738</v>
      </c>
      <c r="S959" t="str">
        <f ca="1"/>
        <v>2025-06-03 11:01:42</v>
      </c>
      <c r="T959">
        <f t="shared" ca="1" si="57"/>
        <v>1</v>
      </c>
      <c r="U959">
        <f t="shared" ca="1" si="58"/>
        <v>1</v>
      </c>
      <c r="V959">
        <f t="shared" ca="1" si="59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0"/>
        <v>44588.74000000074</v>
      </c>
      <c r="S960" t="str">
        <f ca="1"/>
        <v>2025-06-03 11:00:32</v>
      </c>
      <c r="T960">
        <f t="shared" ca="1" si="57"/>
        <v>4</v>
      </c>
      <c r="U960">
        <f t="shared" ca="1" si="58"/>
        <v>15</v>
      </c>
      <c r="V960">
        <f t="shared" ca="1" si="59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0"/>
        <v>44586.900000000744</v>
      </c>
      <c r="S961" t="str">
        <f ca="1"/>
        <v>2025-06-03 10:59:22</v>
      </c>
      <c r="T961">
        <f t="shared" ca="1" si="57"/>
        <v>1</v>
      </c>
      <c r="U961">
        <f t="shared" ca="1" si="58"/>
        <v>1</v>
      </c>
      <c r="V961">
        <f t="shared" ca="1" si="59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0"/>
        <v>44583.220000000743</v>
      </c>
      <c r="S962" t="str">
        <f ca="1"/>
        <v>2025-06-03 10:58:12</v>
      </c>
      <c r="T962">
        <f t="shared" ca="1" si="57"/>
        <v>4</v>
      </c>
      <c r="U962">
        <f t="shared" ca="1" si="58"/>
        <v>15</v>
      </c>
      <c r="V962">
        <f t="shared" ca="1" si="59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0"/>
        <v>44575.860000000743</v>
      </c>
      <c r="S963" t="str">
        <f ca="1"/>
        <v>2025-06-03 10:57:02</v>
      </c>
      <c r="T963">
        <f t="shared" ref="T963:T1026" ca="1" si="61">COUNTIF(INDIRECT($O$4),S963)</f>
        <v>1</v>
      </c>
      <c r="U963">
        <f t="shared" ref="U963:U1026" ca="1" si="62">SUMIF(INDIRECT($O$4),S963,INDIRECT($O$5))</f>
        <v>1</v>
      </c>
      <c r="V963">
        <f t="shared" ref="V963:V1026" ca="1" si="63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4">L963-J963</f>
        <v>44577.860000000743</v>
      </c>
      <c r="S964" t="str">
        <f ca="1"/>
        <v>2025-06-03 10:55:52</v>
      </c>
      <c r="T964">
        <f t="shared" ca="1" si="61"/>
        <v>4</v>
      </c>
      <c r="U964">
        <f t="shared" ca="1" si="62"/>
        <v>15</v>
      </c>
      <c r="V964">
        <f t="shared" ca="1" si="63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4"/>
        <v>44578.860000000743</v>
      </c>
      <c r="S965" t="str">
        <f ca="1"/>
        <v>2025-06-03 10:54:42</v>
      </c>
      <c r="T965">
        <f t="shared" ca="1" si="61"/>
        <v>4</v>
      </c>
      <c r="U965">
        <f t="shared" ca="1" si="62"/>
        <v>15</v>
      </c>
      <c r="V965">
        <f t="shared" ca="1" si="63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4"/>
        <v>44575.180000000742</v>
      </c>
      <c r="S966" t="str">
        <f ca="1"/>
        <v>2025-06-03 10:53:32</v>
      </c>
      <c r="T966">
        <f t="shared" ca="1" si="61"/>
        <v>4</v>
      </c>
      <c r="U966">
        <f t="shared" ca="1" si="62"/>
        <v>15</v>
      </c>
      <c r="V966">
        <f t="shared" ca="1" si="63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4"/>
        <v>44577.180000000742</v>
      </c>
      <c r="S967" t="str">
        <f ca="1"/>
        <v>2025-06-03 10:52:22</v>
      </c>
      <c r="T967">
        <f t="shared" ca="1" si="61"/>
        <v>1</v>
      </c>
      <c r="U967">
        <f t="shared" ca="1" si="62"/>
        <v>1</v>
      </c>
      <c r="V967">
        <f t="shared" ca="1" si="63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4"/>
        <v>44578.180000000742</v>
      </c>
      <c r="S968" t="str">
        <f ca="1"/>
        <v>2025-06-03 10:51:11</v>
      </c>
      <c r="T968">
        <f t="shared" ca="1" si="61"/>
        <v>1</v>
      </c>
      <c r="U968">
        <f t="shared" ca="1" si="62"/>
        <v>1</v>
      </c>
      <c r="V968">
        <f t="shared" ca="1" si="63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4"/>
        <v>44582.180000000742</v>
      </c>
      <c r="S969" t="str">
        <f ca="1"/>
        <v>2025-06-03 10:50:01</v>
      </c>
      <c r="T969">
        <f t="shared" ca="1" si="61"/>
        <v>4</v>
      </c>
      <c r="U969">
        <f t="shared" ca="1" si="62"/>
        <v>15</v>
      </c>
      <c r="V969">
        <f t="shared" ca="1" si="63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4"/>
        <v>44580.340000000746</v>
      </c>
      <c r="S970" t="str">
        <f ca="1"/>
        <v>2025-06-03 10:48:51</v>
      </c>
      <c r="T970">
        <f t="shared" ca="1" si="61"/>
        <v>4</v>
      </c>
      <c r="U970">
        <f t="shared" ca="1" si="62"/>
        <v>15</v>
      </c>
      <c r="V970">
        <f t="shared" ca="1" si="63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4"/>
        <v>44579.420000000748</v>
      </c>
      <c r="S971" t="str">
        <f ca="1"/>
        <v>2025-06-03 10:47:41</v>
      </c>
      <c r="T971">
        <f t="shared" ca="1" si="61"/>
        <v>2</v>
      </c>
      <c r="U971">
        <f t="shared" ca="1" si="62"/>
        <v>3</v>
      </c>
      <c r="V971">
        <f t="shared" ca="1" si="63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4"/>
        <v>44575.740000000747</v>
      </c>
      <c r="S972" t="str">
        <f ca="1"/>
        <v>2025-06-03 10:46:30</v>
      </c>
      <c r="T972">
        <f t="shared" ca="1" si="61"/>
        <v>1</v>
      </c>
      <c r="U972">
        <f t="shared" ca="1" si="62"/>
        <v>1</v>
      </c>
      <c r="V972">
        <f t="shared" ca="1" si="63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4"/>
        <v>44579.740000000747</v>
      </c>
      <c r="S973" t="str">
        <f ca="1"/>
        <v>2025-06-03 10:45:18</v>
      </c>
      <c r="T973">
        <f t="shared" ca="1" si="61"/>
        <v>3</v>
      </c>
      <c r="U973">
        <f t="shared" ca="1" si="62"/>
        <v>7</v>
      </c>
      <c r="V973">
        <f t="shared" ca="1" si="63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4"/>
        <v>44581.740000000747</v>
      </c>
      <c r="S974" t="str">
        <f ca="1"/>
        <v>2025-06-03 10:44:08</v>
      </c>
      <c r="T974">
        <f t="shared" ca="1" si="61"/>
        <v>4</v>
      </c>
      <c r="U974">
        <f t="shared" ca="1" si="62"/>
        <v>15</v>
      </c>
      <c r="V974">
        <f t="shared" ca="1" si="63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4"/>
        <v>44589.740000000747</v>
      </c>
      <c r="S975" t="str">
        <f ca="1"/>
        <v>2025-06-03 10:42:58</v>
      </c>
      <c r="T975">
        <f t="shared" ca="1" si="61"/>
        <v>3</v>
      </c>
      <c r="U975">
        <f t="shared" ca="1" si="62"/>
        <v>7</v>
      </c>
      <c r="V975">
        <f t="shared" ca="1" si="63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4"/>
        <v>44590.740000000747</v>
      </c>
      <c r="S976" t="str">
        <f ca="1"/>
        <v>2025-06-03 10:41:48</v>
      </c>
      <c r="T976">
        <f t="shared" ca="1" si="61"/>
        <v>3</v>
      </c>
      <c r="U976">
        <f t="shared" ca="1" si="62"/>
        <v>7</v>
      </c>
      <c r="V976">
        <f t="shared" ca="1" si="63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4"/>
        <v>44588.900000000751</v>
      </c>
      <c r="S977" t="str">
        <f ca="1"/>
        <v>2025-06-03 10:40:38</v>
      </c>
      <c r="T977">
        <f t="shared" ca="1" si="61"/>
        <v>1</v>
      </c>
      <c r="U977">
        <f t="shared" ca="1" si="62"/>
        <v>1</v>
      </c>
      <c r="V977">
        <f t="shared" ca="1" si="63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4"/>
        <v>44587.980000000753</v>
      </c>
      <c r="S978" t="str">
        <f ca="1"/>
        <v>2025-06-03 10:39:28</v>
      </c>
      <c r="T978">
        <f t="shared" ca="1" si="61"/>
        <v>4</v>
      </c>
      <c r="U978">
        <f t="shared" ca="1" si="62"/>
        <v>15</v>
      </c>
      <c r="V978">
        <f t="shared" ca="1" si="63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4"/>
        <v>44580.620000000752</v>
      </c>
      <c r="S979" t="str">
        <f ca="1"/>
        <v>2025-06-03 10:38:18</v>
      </c>
      <c r="T979">
        <f t="shared" ca="1" si="61"/>
        <v>4</v>
      </c>
      <c r="U979">
        <f t="shared" ca="1" si="62"/>
        <v>15</v>
      </c>
      <c r="V979">
        <f t="shared" ca="1" si="63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4"/>
        <v>44584.620000000752</v>
      </c>
      <c r="S980" t="str">
        <f ca="1"/>
        <v>2025-06-03 10:37:08</v>
      </c>
      <c r="T980">
        <f t="shared" ca="1" si="61"/>
        <v>3</v>
      </c>
      <c r="U980">
        <f t="shared" ca="1" si="62"/>
        <v>7</v>
      </c>
      <c r="V980">
        <f t="shared" ca="1" si="63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4"/>
        <v>44585.620000000752</v>
      </c>
      <c r="S981" t="str">
        <f ca="1"/>
        <v>2025-06-03 10:35:58</v>
      </c>
      <c r="T981">
        <f t="shared" ca="1" si="61"/>
        <v>3</v>
      </c>
      <c r="U981">
        <f t="shared" ca="1" si="62"/>
        <v>7</v>
      </c>
      <c r="V981">
        <f t="shared" ca="1" si="63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4"/>
        <v>44587.620000000752</v>
      </c>
      <c r="S982" t="str">
        <f ca="1"/>
        <v>2025-06-03 10:34:47</v>
      </c>
      <c r="T982">
        <f t="shared" ca="1" si="61"/>
        <v>2</v>
      </c>
      <c r="U982">
        <f t="shared" ca="1" si="62"/>
        <v>3</v>
      </c>
      <c r="V982">
        <f t="shared" ca="1" si="63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4"/>
        <v>44586.700000000754</v>
      </c>
      <c r="S983" t="str">
        <f ca="1"/>
        <v>2025-06-03 10:33:37</v>
      </c>
      <c r="T983">
        <f t="shared" ca="1" si="61"/>
        <v>4</v>
      </c>
      <c r="U983">
        <f t="shared" ca="1" si="62"/>
        <v>15</v>
      </c>
      <c r="V983">
        <f t="shared" ca="1" si="63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4"/>
        <v>44579.340000000753</v>
      </c>
      <c r="S984" t="str">
        <f ca="1"/>
        <v>2025-06-03 10:32:28</v>
      </c>
      <c r="T984">
        <f t="shared" ca="1" si="61"/>
        <v>4</v>
      </c>
      <c r="U984">
        <f t="shared" ca="1" si="62"/>
        <v>15</v>
      </c>
      <c r="V984">
        <f t="shared" ca="1" si="63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4"/>
        <v>44580.340000000753</v>
      </c>
      <c r="S985" t="str">
        <f ca="1"/>
        <v>2025-06-03 10:31:17</v>
      </c>
      <c r="T985">
        <f t="shared" ca="1" si="61"/>
        <v>3</v>
      </c>
      <c r="U985">
        <f t="shared" ca="1" si="62"/>
        <v>7</v>
      </c>
      <c r="V985">
        <f t="shared" ca="1" si="63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4"/>
        <v>44584.340000000753</v>
      </c>
      <c r="S986" t="str">
        <f ca="1"/>
        <v>2025-06-03 10:30:07</v>
      </c>
      <c r="T986">
        <f t="shared" ca="1" si="61"/>
        <v>1</v>
      </c>
      <c r="U986">
        <f t="shared" ca="1" si="62"/>
        <v>1</v>
      </c>
      <c r="V986">
        <f t="shared" ca="1" si="63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4"/>
        <v>44586.340000000753</v>
      </c>
      <c r="S987" t="str">
        <f ca="1"/>
        <v>2025-06-03 10:28:57</v>
      </c>
      <c r="T987">
        <f t="shared" ca="1" si="61"/>
        <v>4</v>
      </c>
      <c r="U987">
        <f t="shared" ca="1" si="62"/>
        <v>15</v>
      </c>
      <c r="V987">
        <f t="shared" ca="1" si="63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4"/>
        <v>44587.340000000753</v>
      </c>
      <c r="S988" t="str">
        <f ca="1"/>
        <v>2025-06-03 10:27:47</v>
      </c>
      <c r="T988">
        <f t="shared" ca="1" si="61"/>
        <v>1</v>
      </c>
      <c r="U988">
        <f t="shared" ca="1" si="62"/>
        <v>1</v>
      </c>
      <c r="V988">
        <f t="shared" ca="1" si="63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4"/>
        <v>44583.660000000753</v>
      </c>
      <c r="S989" t="str">
        <f ca="1"/>
        <v>2025-06-03 10:26:37</v>
      </c>
      <c r="T989">
        <f t="shared" ca="1" si="61"/>
        <v>2</v>
      </c>
      <c r="U989">
        <f t="shared" ca="1" si="62"/>
        <v>3</v>
      </c>
      <c r="V989">
        <f t="shared" ca="1" si="63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4"/>
        <v>44581.820000000756</v>
      </c>
      <c r="S990" t="str">
        <f ca="1"/>
        <v>2025-06-03 10:25:26</v>
      </c>
      <c r="T990">
        <f t="shared" ca="1" si="61"/>
        <v>2</v>
      </c>
      <c r="U990">
        <f t="shared" ca="1" si="62"/>
        <v>3</v>
      </c>
      <c r="V990">
        <f t="shared" ca="1" si="63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4"/>
        <v>44579.98000000076</v>
      </c>
      <c r="S991" t="str">
        <f ca="1"/>
        <v>2025-06-03 10:24:17</v>
      </c>
      <c r="T991">
        <f t="shared" ca="1" si="61"/>
        <v>1</v>
      </c>
      <c r="U991">
        <f t="shared" ca="1" si="62"/>
        <v>1</v>
      </c>
      <c r="V991">
        <f t="shared" ca="1" si="63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4"/>
        <v>44579.060000000762</v>
      </c>
      <c r="S992" t="str">
        <f ca="1"/>
        <v>2025-06-03 10:23:07</v>
      </c>
      <c r="T992">
        <f t="shared" ca="1" si="61"/>
        <v>1</v>
      </c>
      <c r="U992">
        <f t="shared" ca="1" si="62"/>
        <v>1</v>
      </c>
      <c r="V992">
        <f t="shared" ca="1" si="63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4"/>
        <v>44580.060000000762</v>
      </c>
      <c r="S993" t="str">
        <f ca="1"/>
        <v>2025-06-03 10:21:57</v>
      </c>
      <c r="T993">
        <f t="shared" ca="1" si="61"/>
        <v>4</v>
      </c>
      <c r="U993">
        <f t="shared" ca="1" si="62"/>
        <v>15</v>
      </c>
      <c r="V993">
        <f t="shared" ca="1" si="63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4"/>
        <v>44579.140000000763</v>
      </c>
      <c r="S994" t="str">
        <f ca="1"/>
        <v>2025-06-03 10:20:46</v>
      </c>
      <c r="T994">
        <f t="shared" ca="1" si="61"/>
        <v>1</v>
      </c>
      <c r="U994">
        <f t="shared" ca="1" si="62"/>
        <v>1</v>
      </c>
      <c r="V994">
        <f t="shared" ca="1" si="63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4"/>
        <v>44578.220000000765</v>
      </c>
      <c r="S995" t="str">
        <f ca="1"/>
        <v>2025-06-03 10:19:37</v>
      </c>
      <c r="T995">
        <f t="shared" ca="1" si="61"/>
        <v>3</v>
      </c>
      <c r="U995">
        <f t="shared" ca="1" si="62"/>
        <v>7</v>
      </c>
      <c r="V995">
        <f t="shared" ca="1" si="63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4"/>
        <v>44576.380000000769</v>
      </c>
      <c r="S996" t="str">
        <f ca="1"/>
        <v>2025-06-03 10:18:26</v>
      </c>
      <c r="T996">
        <f t="shared" ca="1" si="61"/>
        <v>2</v>
      </c>
      <c r="U996">
        <f t="shared" ca="1" si="62"/>
        <v>3</v>
      </c>
      <c r="V996">
        <f t="shared" ca="1" si="63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4"/>
        <v>44575.46000000077</v>
      </c>
      <c r="S997" t="str">
        <f ca="1"/>
        <v>2025-06-03 10:17:16</v>
      </c>
      <c r="T997">
        <f t="shared" ca="1" si="61"/>
        <v>4</v>
      </c>
      <c r="U997">
        <f t="shared" ca="1" si="62"/>
        <v>15</v>
      </c>
      <c r="V997">
        <f t="shared" ca="1" si="63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4"/>
        <v>44573.620000000774</v>
      </c>
      <c r="S998" t="str">
        <f ca="1"/>
        <v>2025-06-03 10:16:06</v>
      </c>
      <c r="T998">
        <f t="shared" ca="1" si="61"/>
        <v>1</v>
      </c>
      <c r="U998">
        <f t="shared" ca="1" si="62"/>
        <v>1</v>
      </c>
      <c r="V998">
        <f t="shared" ca="1" si="63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4"/>
        <v>44572.700000000776</v>
      </c>
      <c r="S999" t="str">
        <f ca="1"/>
        <v>2025-06-03 10:14:55</v>
      </c>
      <c r="T999">
        <f t="shared" ca="1" si="61"/>
        <v>2</v>
      </c>
      <c r="U999">
        <f t="shared" ca="1" si="62"/>
        <v>3</v>
      </c>
      <c r="V999">
        <f t="shared" ca="1" si="63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4"/>
        <v>44565.340000000775</v>
      </c>
      <c r="S1000" t="str">
        <f ca="1"/>
        <v>2025-06-03 10:13:46</v>
      </c>
      <c r="T1000">
        <f t="shared" ca="1" si="61"/>
        <v>1</v>
      </c>
      <c r="U1000">
        <f t="shared" ca="1" si="62"/>
        <v>1</v>
      </c>
      <c r="V1000">
        <f t="shared" ca="1" si="63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4"/>
        <v>44561.660000000775</v>
      </c>
      <c r="S1001" t="str">
        <f ca="1"/>
        <v>2025-06-03 10:12:36</v>
      </c>
      <c r="T1001">
        <f t="shared" ca="1" si="61"/>
        <v>2</v>
      </c>
      <c r="U1001">
        <f t="shared" ca="1" si="62"/>
        <v>3</v>
      </c>
      <c r="V1001">
        <f t="shared" ca="1" si="63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4"/>
        <v>44562.660000000775</v>
      </c>
      <c r="S1002" t="str">
        <f ca="1"/>
        <v>2025-06-03 10:11:25</v>
      </c>
      <c r="T1002">
        <f t="shared" ca="1" si="61"/>
        <v>2</v>
      </c>
      <c r="U1002">
        <f t="shared" ca="1" si="62"/>
        <v>3</v>
      </c>
      <c r="V1002">
        <f t="shared" ca="1" si="63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4"/>
        <v>44562.660000000775</v>
      </c>
      <c r="S1003" t="str">
        <f ca="1"/>
        <v>2025-06-03 10:10:15</v>
      </c>
      <c r="T1003">
        <f t="shared" ca="1" si="61"/>
        <v>2</v>
      </c>
      <c r="U1003">
        <f t="shared" ca="1" si="62"/>
        <v>3</v>
      </c>
      <c r="V1003">
        <f t="shared" ca="1" si="63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4"/>
        <v>44563.660000000775</v>
      </c>
      <c r="S1004" t="str">
        <f ca="1"/>
        <v>2025-06-03 10:09:05</v>
      </c>
      <c r="T1004">
        <f t="shared" ca="1" si="61"/>
        <v>4</v>
      </c>
      <c r="U1004">
        <f t="shared" ca="1" si="62"/>
        <v>15</v>
      </c>
      <c r="V1004">
        <f t="shared" ca="1" si="63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4"/>
        <v>44561.820000000778</v>
      </c>
      <c r="S1005" t="str">
        <f ca="1"/>
        <v>2025-06-03 10:07:55</v>
      </c>
      <c r="T1005">
        <f t="shared" ca="1" si="61"/>
        <v>2</v>
      </c>
      <c r="U1005">
        <f t="shared" ca="1" si="62"/>
        <v>3</v>
      </c>
      <c r="V1005">
        <f t="shared" ca="1" si="63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4"/>
        <v>44560.90000000078</v>
      </c>
      <c r="S1006" t="str">
        <f ca="1"/>
        <v>2025-06-03 10:06:45</v>
      </c>
      <c r="T1006">
        <f t="shared" ca="1" si="61"/>
        <v>2</v>
      </c>
      <c r="U1006">
        <f t="shared" ca="1" si="62"/>
        <v>3</v>
      </c>
      <c r="V1006">
        <f t="shared" ca="1" si="63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4"/>
        <v>44568.90000000078</v>
      </c>
      <c r="S1007" t="str">
        <f ca="1"/>
        <v>2025-06-03 10:05:35</v>
      </c>
      <c r="T1007">
        <f t="shared" ca="1" si="61"/>
        <v>4</v>
      </c>
      <c r="U1007">
        <f t="shared" ca="1" si="62"/>
        <v>15</v>
      </c>
      <c r="V1007">
        <f t="shared" ca="1" si="63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4"/>
        <v>44570.90000000078</v>
      </c>
      <c r="S1008" t="str">
        <f ca="1"/>
        <v>2025-06-03 10:04:25</v>
      </c>
      <c r="T1008">
        <f t="shared" ca="1" si="61"/>
        <v>1</v>
      </c>
      <c r="U1008">
        <f t="shared" ca="1" si="62"/>
        <v>1</v>
      </c>
      <c r="V1008">
        <f t="shared" ca="1" si="63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4"/>
        <v>44574.90000000078</v>
      </c>
      <c r="S1009" t="str">
        <f ca="1"/>
        <v>2025-06-03 10:03:15</v>
      </c>
      <c r="T1009">
        <f t="shared" ca="1" si="61"/>
        <v>1</v>
      </c>
      <c r="U1009">
        <f t="shared" ca="1" si="62"/>
        <v>1</v>
      </c>
      <c r="V1009">
        <f t="shared" ca="1" si="63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4"/>
        <v>44575.90000000078</v>
      </c>
      <c r="S1010" t="str">
        <f ca="1"/>
        <v>2025-06-03 10:02:04</v>
      </c>
      <c r="T1010">
        <f t="shared" ca="1" si="61"/>
        <v>3</v>
      </c>
      <c r="U1010">
        <f t="shared" ca="1" si="62"/>
        <v>7</v>
      </c>
      <c r="V1010">
        <f t="shared" ca="1" si="63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4"/>
        <v>44574.060000000783</v>
      </c>
      <c r="S1011" t="str">
        <f ca="1"/>
        <v>2025-06-03 10:00:53</v>
      </c>
      <c r="T1011">
        <f t="shared" ca="1" si="61"/>
        <v>2</v>
      </c>
      <c r="U1011">
        <f t="shared" ca="1" si="62"/>
        <v>3</v>
      </c>
      <c r="V1011">
        <f t="shared" ca="1" si="63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4"/>
        <v>44573.140000000785</v>
      </c>
      <c r="S1012" t="str">
        <f ca="1"/>
        <v>2025-06-03 09:59:44</v>
      </c>
      <c r="T1012">
        <f t="shared" ca="1" si="61"/>
        <v>4</v>
      </c>
      <c r="U1012">
        <f t="shared" ca="1" si="62"/>
        <v>15</v>
      </c>
      <c r="V1012">
        <f t="shared" ca="1" si="63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4"/>
        <v>44572.220000000787</v>
      </c>
      <c r="S1013" t="str">
        <f ca="1"/>
        <v>2025-06-03 09:58:32</v>
      </c>
      <c r="T1013">
        <f t="shared" ca="1" si="61"/>
        <v>3</v>
      </c>
      <c r="U1013">
        <f t="shared" ca="1" si="62"/>
        <v>7</v>
      </c>
      <c r="V1013">
        <f t="shared" ca="1" si="63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4"/>
        <v>44574.220000000787</v>
      </c>
      <c r="S1014" t="str">
        <f ca="1"/>
        <v>2025-06-03 09:57:23</v>
      </c>
      <c r="T1014">
        <f t="shared" ca="1" si="61"/>
        <v>4</v>
      </c>
      <c r="U1014">
        <f t="shared" ca="1" si="62"/>
        <v>15</v>
      </c>
      <c r="V1014">
        <f t="shared" ca="1" si="63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4"/>
        <v>44575.220000000787</v>
      </c>
      <c r="S1015" t="str">
        <f ca="1"/>
        <v>2025-06-03 09:56:13</v>
      </c>
      <c r="T1015">
        <f t="shared" ca="1" si="61"/>
        <v>2</v>
      </c>
      <c r="U1015">
        <f t="shared" ca="1" si="62"/>
        <v>3</v>
      </c>
      <c r="V1015">
        <f t="shared" ca="1" si="63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4"/>
        <v>44583.220000000787</v>
      </c>
      <c r="S1016" t="str">
        <f ca="1"/>
        <v>2025-06-03 09:55:03</v>
      </c>
      <c r="T1016">
        <f t="shared" ca="1" si="61"/>
        <v>2</v>
      </c>
      <c r="U1016">
        <f t="shared" ca="1" si="62"/>
        <v>3</v>
      </c>
      <c r="V1016">
        <f t="shared" ca="1" si="63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4"/>
        <v>44587.220000000787</v>
      </c>
      <c r="S1017" t="str">
        <f ca="1"/>
        <v>2025-06-03 09:53:53</v>
      </c>
      <c r="T1017">
        <f t="shared" ca="1" si="61"/>
        <v>4</v>
      </c>
      <c r="U1017">
        <f t="shared" ca="1" si="62"/>
        <v>15</v>
      </c>
      <c r="V1017">
        <f t="shared" ca="1" si="63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4"/>
        <v>44589.220000000787</v>
      </c>
      <c r="S1018" t="str">
        <f ca="1"/>
        <v>2025-06-03 09:52:43</v>
      </c>
      <c r="T1018">
        <f t="shared" ca="1" si="61"/>
        <v>4</v>
      </c>
      <c r="U1018">
        <f t="shared" ca="1" si="62"/>
        <v>15</v>
      </c>
      <c r="V1018">
        <f t="shared" ca="1" si="63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4"/>
        <v>44593.220000000787</v>
      </c>
      <c r="S1019" t="str">
        <f ca="1"/>
        <v>2025-06-03 09:51:33</v>
      </c>
      <c r="T1019">
        <f t="shared" ca="1" si="61"/>
        <v>1</v>
      </c>
      <c r="U1019">
        <f t="shared" ca="1" si="62"/>
        <v>1</v>
      </c>
      <c r="V1019">
        <f t="shared" ca="1" si="63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4"/>
        <v>44593.220000000787</v>
      </c>
      <c r="S1020" t="str">
        <f ca="1"/>
        <v>2025-06-03 09:50:23</v>
      </c>
      <c r="T1020">
        <f t="shared" ca="1" si="61"/>
        <v>2</v>
      </c>
      <c r="U1020">
        <f t="shared" ca="1" si="62"/>
        <v>3</v>
      </c>
      <c r="V1020">
        <f t="shared" ca="1" si="63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4"/>
        <v>44594.220000000787</v>
      </c>
      <c r="S1021" t="str">
        <f ca="1"/>
        <v>2025-06-03 09:49:12</v>
      </c>
      <c r="T1021">
        <f t="shared" ca="1" si="61"/>
        <v>1</v>
      </c>
      <c r="U1021">
        <f t="shared" ca="1" si="62"/>
        <v>1</v>
      </c>
      <c r="V1021">
        <f t="shared" ca="1" si="63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4"/>
        <v>44596.220000000787</v>
      </c>
      <c r="S1022" t="str">
        <f ca="1"/>
        <v>2025-06-03 09:48:02</v>
      </c>
      <c r="T1022">
        <f t="shared" ca="1" si="61"/>
        <v>2</v>
      </c>
      <c r="U1022">
        <f t="shared" ca="1" si="62"/>
        <v>3</v>
      </c>
      <c r="V1022">
        <f t="shared" ca="1" si="63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4"/>
        <v>44597.220000000787</v>
      </c>
      <c r="S1023" t="str">
        <f ca="1"/>
        <v>2025-06-03 09:46:52</v>
      </c>
      <c r="T1023">
        <f t="shared" ca="1" si="61"/>
        <v>2</v>
      </c>
      <c r="U1023">
        <f t="shared" ca="1" si="62"/>
        <v>3</v>
      </c>
      <c r="V1023">
        <f t="shared" ca="1" si="63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4"/>
        <v>44601.220000000787</v>
      </c>
      <c r="S1024" t="str">
        <f ca="1"/>
        <v>2025-06-03 09:45:42</v>
      </c>
      <c r="T1024">
        <f t="shared" ca="1" si="61"/>
        <v>4</v>
      </c>
      <c r="U1024">
        <f t="shared" ca="1" si="62"/>
        <v>15</v>
      </c>
      <c r="V1024">
        <f t="shared" ca="1" si="63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4"/>
        <v>44599.38000000079</v>
      </c>
      <c r="S1025" t="str">
        <f ca="1"/>
        <v>2025-06-03 09:44:32</v>
      </c>
      <c r="T1025">
        <f t="shared" ca="1" si="61"/>
        <v>2</v>
      </c>
      <c r="U1025">
        <f t="shared" ca="1" si="62"/>
        <v>3</v>
      </c>
      <c r="V1025">
        <f t="shared" ca="1" si="63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4"/>
        <v>44598.460000000792</v>
      </c>
      <c r="S1026" t="str">
        <f ca="1"/>
        <v>2025-06-03 09:43:22</v>
      </c>
      <c r="T1026">
        <f t="shared" ca="1" si="61"/>
        <v>2</v>
      </c>
      <c r="U1026">
        <f t="shared" ca="1" si="62"/>
        <v>3</v>
      </c>
      <c r="V1026">
        <f t="shared" ca="1" si="63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4"/>
        <v>44597.540000000794</v>
      </c>
      <c r="S1027" t="str">
        <f ca="1"/>
        <v>2025-06-03 09:42:11</v>
      </c>
      <c r="T1027">
        <f t="shared" ref="T1027:T1090" ca="1" si="65">COUNTIF(INDIRECT($O$4),S1027)</f>
        <v>3</v>
      </c>
      <c r="U1027">
        <f t="shared" ref="U1027:U1090" ca="1" si="66">SUMIF(INDIRECT($O$4),S1027,INDIRECT($O$5))</f>
        <v>7</v>
      </c>
      <c r="V1027">
        <f t="shared" ref="V1027:V1090" ca="1" si="67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8">L1027-J1027</f>
        <v>44598.540000000794</v>
      </c>
      <c r="S1028" t="str">
        <f ca="1"/>
        <v>2025-06-03 09:41:02</v>
      </c>
      <c r="T1028">
        <f t="shared" ca="1" si="65"/>
        <v>4</v>
      </c>
      <c r="U1028">
        <f t="shared" ca="1" si="66"/>
        <v>15</v>
      </c>
      <c r="V1028">
        <f t="shared" ca="1" si="67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8"/>
        <v>44596.700000000797</v>
      </c>
      <c r="S1029" t="str">
        <f ca="1"/>
        <v>2025-06-03 09:39:52</v>
      </c>
      <c r="T1029">
        <f t="shared" ca="1" si="65"/>
        <v>2</v>
      </c>
      <c r="U1029">
        <f t="shared" ca="1" si="66"/>
        <v>3</v>
      </c>
      <c r="V1029">
        <f t="shared" ca="1" si="67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8"/>
        <v>44594.860000000801</v>
      </c>
      <c r="S1030" t="str">
        <f ca="1"/>
        <v>2025-06-03 09:38:42</v>
      </c>
      <c r="T1030">
        <f t="shared" ca="1" si="65"/>
        <v>3</v>
      </c>
      <c r="U1030">
        <f t="shared" ca="1" si="66"/>
        <v>7</v>
      </c>
      <c r="V1030">
        <f t="shared" ca="1" si="67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8"/>
        <v>44593.940000000803</v>
      </c>
      <c r="S1031" t="str">
        <f ca="1"/>
        <v>2025-06-03 09:37:31</v>
      </c>
      <c r="T1031">
        <f t="shared" ca="1" si="65"/>
        <v>3</v>
      </c>
      <c r="U1031">
        <f t="shared" ca="1" si="66"/>
        <v>7</v>
      </c>
      <c r="V1031">
        <f t="shared" ca="1" si="67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8"/>
        <v>44593.940000000803</v>
      </c>
      <c r="S1032" t="str">
        <f ca="1"/>
        <v>2025-06-03 09:36:21</v>
      </c>
      <c r="T1032">
        <f t="shared" ca="1" si="65"/>
        <v>1</v>
      </c>
      <c r="U1032">
        <f t="shared" ca="1" si="66"/>
        <v>1</v>
      </c>
      <c r="V1032">
        <f t="shared" ca="1" si="67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8"/>
        <v>44592.100000000806</v>
      </c>
      <c r="S1033" t="str">
        <f ca="1"/>
        <v>2025-06-03 09:35:11</v>
      </c>
      <c r="T1033">
        <f t="shared" ca="1" si="65"/>
        <v>4</v>
      </c>
      <c r="U1033">
        <f t="shared" ca="1" si="66"/>
        <v>15</v>
      </c>
      <c r="V1033">
        <f t="shared" ca="1" si="67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8"/>
        <v>44584.740000000806</v>
      </c>
      <c r="S1034" t="str">
        <f ca="1"/>
        <v>2025-06-03 09:34:01</v>
      </c>
      <c r="T1034">
        <f t="shared" ca="1" si="65"/>
        <v>1</v>
      </c>
      <c r="U1034">
        <f t="shared" ca="1" si="66"/>
        <v>1</v>
      </c>
      <c r="V1034">
        <f t="shared" ca="1" si="67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8"/>
        <v>44581.060000000805</v>
      </c>
      <c r="S1035" t="str">
        <f ca="1"/>
        <v>2025-06-03 09:32:51</v>
      </c>
      <c r="T1035">
        <f t="shared" ca="1" si="65"/>
        <v>4</v>
      </c>
      <c r="U1035">
        <f t="shared" ca="1" si="66"/>
        <v>15</v>
      </c>
      <c r="V1035">
        <f t="shared" ca="1" si="67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8"/>
        <v>44580.140000000807</v>
      </c>
      <c r="S1036" t="str">
        <f ca="1"/>
        <v>2025-06-03 09:31:41</v>
      </c>
      <c r="T1036">
        <f t="shared" ca="1" si="65"/>
        <v>4</v>
      </c>
      <c r="U1036">
        <f t="shared" ca="1" si="66"/>
        <v>15</v>
      </c>
      <c r="V1036">
        <f t="shared" ca="1" si="67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8"/>
        <v>44581.140000000807</v>
      </c>
      <c r="S1037" t="str">
        <f ca="1"/>
        <v>2025-06-03 09:30:31</v>
      </c>
      <c r="T1037">
        <f t="shared" ca="1" si="65"/>
        <v>2</v>
      </c>
      <c r="U1037">
        <f t="shared" ca="1" si="66"/>
        <v>3</v>
      </c>
      <c r="V1037">
        <f t="shared" ca="1" si="67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8"/>
        <v>44585.140000000807</v>
      </c>
      <c r="S1038" t="str">
        <f ca="1"/>
        <v>2025-06-03 09:29:21</v>
      </c>
      <c r="T1038">
        <f t="shared" ca="1" si="65"/>
        <v>4</v>
      </c>
      <c r="U1038">
        <f t="shared" ca="1" si="66"/>
        <v>15</v>
      </c>
      <c r="V1038">
        <f t="shared" ca="1" si="67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8"/>
        <v>44593.140000000807</v>
      </c>
      <c r="S1039" t="str">
        <f ca="1"/>
        <v>2025-06-03 09:28:11</v>
      </c>
      <c r="T1039">
        <f t="shared" ca="1" si="65"/>
        <v>1</v>
      </c>
      <c r="U1039">
        <f t="shared" ca="1" si="66"/>
        <v>1</v>
      </c>
      <c r="V1039">
        <f t="shared" ca="1" si="67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8"/>
        <v>44595.140000000807</v>
      </c>
      <c r="S1040" t="str">
        <f ca="1"/>
        <v>2025-06-03 09:27:00</v>
      </c>
      <c r="T1040">
        <f t="shared" ca="1" si="65"/>
        <v>1</v>
      </c>
      <c r="U1040">
        <f t="shared" ca="1" si="66"/>
        <v>1</v>
      </c>
      <c r="V1040">
        <f t="shared" ca="1" si="67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8"/>
        <v>44593.300000000811</v>
      </c>
      <c r="S1041" t="str">
        <f ca="1"/>
        <v>2025-06-03 09:25:49</v>
      </c>
      <c r="T1041">
        <f t="shared" ca="1" si="65"/>
        <v>4</v>
      </c>
      <c r="U1041">
        <f t="shared" ca="1" si="66"/>
        <v>15</v>
      </c>
      <c r="V1041">
        <f t="shared" ca="1" si="67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8"/>
        <v>44592.380000000812</v>
      </c>
      <c r="S1042" t="str">
        <f ca="1"/>
        <v>2025-06-03 09:24:39</v>
      </c>
      <c r="T1042">
        <f t="shared" ca="1" si="65"/>
        <v>3</v>
      </c>
      <c r="U1042">
        <f t="shared" ca="1" si="66"/>
        <v>7</v>
      </c>
      <c r="V1042">
        <f t="shared" ca="1" si="67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8"/>
        <v>44593.380000000812</v>
      </c>
      <c r="S1043" t="str">
        <f ca="1"/>
        <v>2025-06-03 09:23:28</v>
      </c>
      <c r="T1043">
        <f t="shared" ca="1" si="65"/>
        <v>3</v>
      </c>
      <c r="U1043">
        <f t="shared" ca="1" si="66"/>
        <v>7</v>
      </c>
      <c r="V1043">
        <f t="shared" ca="1" si="67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8"/>
        <v>44591.540000000816</v>
      </c>
      <c r="S1044" t="str">
        <f ca="1"/>
        <v>2025-06-03 09:22:18</v>
      </c>
      <c r="T1044">
        <f t="shared" ca="1" si="65"/>
        <v>4</v>
      </c>
      <c r="U1044">
        <f t="shared" ca="1" si="66"/>
        <v>15</v>
      </c>
      <c r="V1044">
        <f t="shared" ca="1" si="67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8"/>
        <v>44590.620000000818</v>
      </c>
      <c r="S1045" t="str">
        <f ca="1"/>
        <v>2025-06-03 09:21:08</v>
      </c>
      <c r="T1045">
        <f t="shared" ca="1" si="65"/>
        <v>4</v>
      </c>
      <c r="U1045">
        <f t="shared" ca="1" si="66"/>
        <v>15</v>
      </c>
      <c r="V1045">
        <f t="shared" ca="1" si="67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8"/>
        <v>44589.700000000819</v>
      </c>
      <c r="S1046" t="str">
        <f ca="1"/>
        <v>2025-06-03 09:19:58</v>
      </c>
      <c r="T1046">
        <f t="shared" ca="1" si="65"/>
        <v>2</v>
      </c>
      <c r="U1046">
        <f t="shared" ca="1" si="66"/>
        <v>3</v>
      </c>
      <c r="V1046">
        <f t="shared" ca="1" si="67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8"/>
        <v>44588.780000000821</v>
      </c>
      <c r="S1047" t="str">
        <f ca="1"/>
        <v>2025-06-03 09:18:48</v>
      </c>
      <c r="T1047">
        <f t="shared" ca="1" si="65"/>
        <v>2</v>
      </c>
      <c r="U1047">
        <f t="shared" ca="1" si="66"/>
        <v>3</v>
      </c>
      <c r="V1047">
        <f t="shared" ca="1" si="67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8"/>
        <v>44587.860000000823</v>
      </c>
      <c r="S1048" t="str">
        <f ca="1"/>
        <v>2025-06-03 09:17:38</v>
      </c>
      <c r="T1048">
        <f t="shared" ca="1" si="65"/>
        <v>1</v>
      </c>
      <c r="U1048">
        <f t="shared" ca="1" si="66"/>
        <v>1</v>
      </c>
      <c r="V1048">
        <f t="shared" ca="1" si="67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8"/>
        <v>44586.940000000825</v>
      </c>
      <c r="S1049" t="str">
        <f ca="1"/>
        <v>2025-06-03 09:16:28</v>
      </c>
      <c r="T1049">
        <f t="shared" ca="1" si="65"/>
        <v>4</v>
      </c>
      <c r="U1049">
        <f t="shared" ca="1" si="66"/>
        <v>15</v>
      </c>
      <c r="V1049">
        <f t="shared" ca="1" si="67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8"/>
        <v>44588.940000000825</v>
      </c>
      <c r="S1050" t="str">
        <f ca="1"/>
        <v>2025-06-03 09:15:18</v>
      </c>
      <c r="T1050">
        <f t="shared" ca="1" si="65"/>
        <v>3</v>
      </c>
      <c r="U1050">
        <f t="shared" ca="1" si="66"/>
        <v>7</v>
      </c>
      <c r="V1050">
        <f t="shared" ca="1" si="67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8"/>
        <v>44596.940000000825</v>
      </c>
      <c r="S1051" t="str">
        <f ca="1"/>
        <v>2025-06-03 09:14:08</v>
      </c>
      <c r="T1051">
        <f t="shared" ca="1" si="65"/>
        <v>4</v>
      </c>
      <c r="U1051">
        <f t="shared" ca="1" si="66"/>
        <v>15</v>
      </c>
      <c r="V1051">
        <f t="shared" ca="1" si="67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8"/>
        <v>44597.940000000825</v>
      </c>
      <c r="S1052" t="str">
        <f ca="1"/>
        <v>2025-06-03 09:12:58</v>
      </c>
      <c r="T1052">
        <f t="shared" ca="1" si="65"/>
        <v>1</v>
      </c>
      <c r="U1052">
        <f t="shared" ca="1" si="66"/>
        <v>1</v>
      </c>
      <c r="V1052">
        <f t="shared" ca="1" si="67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8"/>
        <v>44601.940000000825</v>
      </c>
      <c r="S1053" t="str">
        <f ca="1"/>
        <v>2025-06-03 09:11:48</v>
      </c>
      <c r="T1053">
        <f t="shared" ca="1" si="65"/>
        <v>1</v>
      </c>
      <c r="U1053">
        <f t="shared" ca="1" si="66"/>
        <v>1</v>
      </c>
      <c r="V1053">
        <f t="shared" ca="1" si="67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8"/>
        <v>44600.100000000828</v>
      </c>
      <c r="S1054" t="str">
        <f ca="1"/>
        <v>2025-06-03 09:10:37</v>
      </c>
      <c r="T1054">
        <f t="shared" ca="1" si="65"/>
        <v>2</v>
      </c>
      <c r="U1054">
        <f t="shared" ca="1" si="66"/>
        <v>3</v>
      </c>
      <c r="V1054">
        <f t="shared" ca="1" si="67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8"/>
        <v>44596.420000000828</v>
      </c>
      <c r="S1055" t="str">
        <f ca="1"/>
        <v>2025-06-03 09:09:28</v>
      </c>
      <c r="T1055">
        <f t="shared" ca="1" si="65"/>
        <v>3</v>
      </c>
      <c r="U1055">
        <f t="shared" ca="1" si="66"/>
        <v>7</v>
      </c>
      <c r="V1055">
        <f t="shared" ca="1" si="67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8"/>
        <v>44595.500000000829</v>
      </c>
      <c r="S1056" t="str">
        <f ca="1"/>
        <v>2025-06-03 09:08:17</v>
      </c>
      <c r="T1056">
        <f t="shared" ca="1" si="65"/>
        <v>4</v>
      </c>
      <c r="U1056">
        <f t="shared" ca="1" si="66"/>
        <v>15</v>
      </c>
      <c r="V1056">
        <f t="shared" ca="1" si="67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8"/>
        <v>44597.500000000829</v>
      </c>
      <c r="S1057" t="str">
        <f ca="1"/>
        <v>2025-06-03 09:07:07</v>
      </c>
      <c r="T1057">
        <f t="shared" ca="1" si="65"/>
        <v>1</v>
      </c>
      <c r="U1057">
        <f t="shared" ca="1" si="66"/>
        <v>1</v>
      </c>
      <c r="V1057">
        <f t="shared" ca="1" si="67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8"/>
        <v>44598.500000000829</v>
      </c>
      <c r="S1058" t="str">
        <f ca="1"/>
        <v>2025-06-03 09:05:57</v>
      </c>
      <c r="T1058">
        <f t="shared" ca="1" si="65"/>
        <v>2</v>
      </c>
      <c r="U1058">
        <f t="shared" ca="1" si="66"/>
        <v>3</v>
      </c>
      <c r="V1058">
        <f t="shared" ca="1" si="67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8"/>
        <v>44594.820000000829</v>
      </c>
      <c r="S1059" t="str">
        <f ca="1"/>
        <v>2025-06-03 09:04:47</v>
      </c>
      <c r="T1059">
        <f t="shared" ca="1" si="65"/>
        <v>4</v>
      </c>
      <c r="U1059">
        <f t="shared" ca="1" si="66"/>
        <v>15</v>
      </c>
      <c r="V1059">
        <f t="shared" ca="1" si="67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8"/>
        <v>44587.460000000829</v>
      </c>
      <c r="S1060" t="str">
        <f ca="1"/>
        <v>2025-06-03 09:03:37</v>
      </c>
      <c r="T1060">
        <f t="shared" ca="1" si="65"/>
        <v>3</v>
      </c>
      <c r="U1060">
        <f t="shared" ca="1" si="66"/>
        <v>7</v>
      </c>
      <c r="V1060">
        <f t="shared" ca="1" si="67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8"/>
        <v>44591.460000000829</v>
      </c>
      <c r="S1061" t="str">
        <f ca="1"/>
        <v>2025-06-03 09:02:27</v>
      </c>
      <c r="T1061">
        <f t="shared" ca="1" si="65"/>
        <v>4</v>
      </c>
      <c r="U1061">
        <f t="shared" ca="1" si="66"/>
        <v>15</v>
      </c>
      <c r="V1061">
        <f t="shared" ca="1" si="67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8"/>
        <v>44593.460000000829</v>
      </c>
      <c r="S1062" t="str">
        <f ca="1"/>
        <v>2025-06-03 09:01:17</v>
      </c>
      <c r="T1062">
        <f t="shared" ca="1" si="65"/>
        <v>3</v>
      </c>
      <c r="U1062">
        <f t="shared" ca="1" si="66"/>
        <v>7</v>
      </c>
      <c r="V1062">
        <f t="shared" ca="1" si="67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8"/>
        <v>44594.460000000829</v>
      </c>
      <c r="S1063" t="str">
        <f ca="1"/>
        <v>2025-06-03 09:00:07</v>
      </c>
      <c r="T1063">
        <f t="shared" ca="1" si="65"/>
        <v>2</v>
      </c>
      <c r="U1063">
        <f t="shared" ca="1" si="66"/>
        <v>3</v>
      </c>
      <c r="V1063">
        <f t="shared" ca="1" si="67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8"/>
        <v>44602.460000000829</v>
      </c>
      <c r="S1064" t="str">
        <f ca="1"/>
        <v>2025-06-03 08:58:57</v>
      </c>
      <c r="T1064">
        <f t="shared" ca="1" si="65"/>
        <v>2</v>
      </c>
      <c r="U1064">
        <f t="shared" ca="1" si="66"/>
        <v>3</v>
      </c>
      <c r="V1064">
        <f t="shared" ca="1" si="67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8"/>
        <v>44603.460000000829</v>
      </c>
      <c r="S1065" t="str">
        <f ca="1"/>
        <v>2025-06-03 08:57:46</v>
      </c>
      <c r="T1065">
        <f t="shared" ca="1" si="65"/>
        <v>4</v>
      </c>
      <c r="U1065">
        <f t="shared" ca="1" si="66"/>
        <v>15</v>
      </c>
      <c r="V1065">
        <f t="shared" ca="1" si="67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8"/>
        <v>44605.460000000829</v>
      </c>
      <c r="S1066" t="str">
        <f ca="1"/>
        <v>2025-06-03 08:56:36</v>
      </c>
      <c r="T1066">
        <f t="shared" ca="1" si="65"/>
        <v>2</v>
      </c>
      <c r="U1066">
        <f t="shared" ca="1" si="66"/>
        <v>3</v>
      </c>
      <c r="V1066">
        <f t="shared" ca="1" si="67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8"/>
        <v>44601.780000000828</v>
      </c>
      <c r="S1067" t="str">
        <f ca="1"/>
        <v>2025-06-03 08:55:26</v>
      </c>
      <c r="T1067">
        <f t="shared" ca="1" si="65"/>
        <v>3</v>
      </c>
      <c r="U1067">
        <f t="shared" ca="1" si="66"/>
        <v>7</v>
      </c>
      <c r="V1067">
        <f t="shared" ca="1" si="67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8"/>
        <v>44602.780000000828</v>
      </c>
      <c r="S1068" t="str">
        <f ca="1"/>
        <v>2025-06-03 08:54:16</v>
      </c>
      <c r="T1068">
        <f t="shared" ca="1" si="65"/>
        <v>1</v>
      </c>
      <c r="U1068">
        <f t="shared" ca="1" si="66"/>
        <v>1</v>
      </c>
      <c r="V1068">
        <f t="shared" ca="1" si="67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8"/>
        <v>44603.780000000828</v>
      </c>
      <c r="S1069" t="str">
        <f ca="1"/>
        <v>2025-06-03 08:53:06</v>
      </c>
      <c r="T1069">
        <f t="shared" ca="1" si="65"/>
        <v>1</v>
      </c>
      <c r="U1069">
        <f t="shared" ca="1" si="66"/>
        <v>1</v>
      </c>
      <c r="V1069">
        <f t="shared" ca="1" si="67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8"/>
        <v>44605.780000000828</v>
      </c>
      <c r="S1070" t="str">
        <f ca="1"/>
        <v>2025-06-03 08:51:56</v>
      </c>
      <c r="T1070">
        <f t="shared" ca="1" si="65"/>
        <v>4</v>
      </c>
      <c r="U1070">
        <f t="shared" ca="1" si="66"/>
        <v>15</v>
      </c>
      <c r="V1070">
        <f t="shared" ca="1" si="67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8"/>
        <v>44604.86000000083</v>
      </c>
      <c r="S1071" t="str">
        <f ca="1"/>
        <v>2025-06-03 08:50:46</v>
      </c>
      <c r="T1071">
        <f t="shared" ca="1" si="65"/>
        <v>2</v>
      </c>
      <c r="U1071">
        <f t="shared" ca="1" si="66"/>
        <v>3</v>
      </c>
      <c r="V1071">
        <f t="shared" ca="1" si="67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8"/>
        <v>44603.940000000832</v>
      </c>
      <c r="S1072" t="str">
        <f ca="1"/>
        <v>2025-06-03 08:49:35</v>
      </c>
      <c r="T1072">
        <f t="shared" ca="1" si="65"/>
        <v>4</v>
      </c>
      <c r="U1072">
        <f t="shared" ca="1" si="66"/>
        <v>15</v>
      </c>
      <c r="V1072">
        <f t="shared" ca="1" si="67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8"/>
        <v>44605.940000000832</v>
      </c>
      <c r="S1073" t="str">
        <f ca="1"/>
        <v>2025-06-03 08:48:25</v>
      </c>
      <c r="T1073">
        <f t="shared" ca="1" si="65"/>
        <v>3</v>
      </c>
      <c r="U1073">
        <f t="shared" ca="1" si="66"/>
        <v>7</v>
      </c>
      <c r="V1073">
        <f t="shared" ca="1" si="67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8"/>
        <v>44613.940000000832</v>
      </c>
      <c r="S1074" t="str">
        <f ca="1"/>
        <v>2025-06-03 08:47:15</v>
      </c>
      <c r="T1074">
        <f t="shared" ca="1" si="65"/>
        <v>1</v>
      </c>
      <c r="U1074">
        <f t="shared" ca="1" si="66"/>
        <v>1</v>
      </c>
      <c r="V1074">
        <f t="shared" ca="1" si="67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8"/>
        <v>44617.940000000832</v>
      </c>
      <c r="S1075" t="str">
        <f ca="1"/>
        <v>2025-06-03 08:46:05</v>
      </c>
      <c r="T1075">
        <f t="shared" ca="1" si="65"/>
        <v>3</v>
      </c>
      <c r="U1075">
        <f t="shared" ca="1" si="66"/>
        <v>7</v>
      </c>
      <c r="V1075">
        <f t="shared" ca="1" si="67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8"/>
        <v>44618.940000000832</v>
      </c>
      <c r="S1076" t="str">
        <f ca="1"/>
        <v>2025-06-03 08:44:55</v>
      </c>
      <c r="T1076">
        <f t="shared" ca="1" si="65"/>
        <v>2</v>
      </c>
      <c r="U1076">
        <f t="shared" ca="1" si="66"/>
        <v>3</v>
      </c>
      <c r="V1076">
        <f t="shared" ca="1" si="67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8"/>
        <v>44615.260000000831</v>
      </c>
      <c r="S1077" t="str">
        <f ca="1"/>
        <v>2025-06-03 08:43:44</v>
      </c>
      <c r="T1077">
        <f t="shared" ca="1" si="65"/>
        <v>4</v>
      </c>
      <c r="U1077">
        <f t="shared" ca="1" si="66"/>
        <v>15</v>
      </c>
      <c r="V1077">
        <f t="shared" ca="1" si="67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8"/>
        <v>44613.420000000835</v>
      </c>
      <c r="S1078" t="str">
        <f ca="1"/>
        <v>2025-06-03 08:42:34</v>
      </c>
      <c r="T1078">
        <f t="shared" ca="1" si="65"/>
        <v>1</v>
      </c>
      <c r="U1078">
        <f t="shared" ca="1" si="66"/>
        <v>1</v>
      </c>
      <c r="V1078">
        <f t="shared" ca="1" si="67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8"/>
        <v>44614.420000000835</v>
      </c>
      <c r="S1079" t="str">
        <f ca="1"/>
        <v>2025-06-03 08:41:24</v>
      </c>
      <c r="T1079">
        <f t="shared" ca="1" si="65"/>
        <v>4</v>
      </c>
      <c r="U1079">
        <f t="shared" ca="1" si="66"/>
        <v>15</v>
      </c>
      <c r="V1079">
        <f t="shared" ca="1" si="67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8"/>
        <v>44612.580000000838</v>
      </c>
      <c r="S1080" t="str">
        <f ca="1"/>
        <v>2025-06-03 08:40:14</v>
      </c>
      <c r="T1080">
        <f t="shared" ca="1" si="65"/>
        <v>4</v>
      </c>
      <c r="U1080">
        <f t="shared" ca="1" si="66"/>
        <v>15</v>
      </c>
      <c r="V1080">
        <f t="shared" ca="1" si="67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8"/>
        <v>44611.66000000084</v>
      </c>
      <c r="S1081" t="str">
        <f ca="1"/>
        <v>2025-06-03 08:39:03</v>
      </c>
      <c r="T1081">
        <f t="shared" ca="1" si="65"/>
        <v>4</v>
      </c>
      <c r="U1081">
        <f t="shared" ca="1" si="66"/>
        <v>15</v>
      </c>
      <c r="V1081">
        <f t="shared" ca="1" si="67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8"/>
        <v>44609.820000000844</v>
      </c>
      <c r="S1082" t="str">
        <f ca="1"/>
        <v>2025-06-03 08:37:53</v>
      </c>
      <c r="T1082">
        <f t="shared" ca="1" si="65"/>
        <v>3</v>
      </c>
      <c r="U1082">
        <f t="shared" ca="1" si="66"/>
        <v>7</v>
      </c>
      <c r="V1082">
        <f t="shared" ca="1" si="67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8"/>
        <v>44608.900000000845</v>
      </c>
      <c r="S1083" t="str">
        <f ca="1"/>
        <v>2025-06-03 08:36:43</v>
      </c>
      <c r="T1083">
        <f t="shared" ca="1" si="65"/>
        <v>3</v>
      </c>
      <c r="U1083">
        <f t="shared" ca="1" si="66"/>
        <v>7</v>
      </c>
      <c r="V1083">
        <f t="shared" ca="1" si="67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8"/>
        <v>44605.220000000845</v>
      </c>
      <c r="S1084" t="str">
        <f ca="1"/>
        <v>2025-06-03 08:35:33</v>
      </c>
      <c r="T1084">
        <f t="shared" ca="1" si="65"/>
        <v>1</v>
      </c>
      <c r="U1084">
        <f t="shared" ca="1" si="66"/>
        <v>1</v>
      </c>
      <c r="V1084">
        <f t="shared" ca="1" si="67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8"/>
        <v>44603.380000000849</v>
      </c>
      <c r="S1085" t="str">
        <f ca="1"/>
        <v>2025-06-03 08:34:23</v>
      </c>
      <c r="T1085">
        <f t="shared" ca="1" si="65"/>
        <v>4</v>
      </c>
      <c r="U1085">
        <f t="shared" ca="1" si="66"/>
        <v>15</v>
      </c>
      <c r="V1085">
        <f t="shared" ca="1" si="67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8"/>
        <v>44602.46000000085</v>
      </c>
      <c r="S1086" t="str">
        <f ca="1"/>
        <v>2025-06-03 08:33:13</v>
      </c>
      <c r="T1086">
        <f t="shared" ca="1" si="65"/>
        <v>4</v>
      </c>
      <c r="U1086">
        <f t="shared" ca="1" si="66"/>
        <v>15</v>
      </c>
      <c r="V1086">
        <f t="shared" ca="1" si="67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8"/>
        <v>44604.46000000085</v>
      </c>
      <c r="S1087" t="str">
        <f ca="1"/>
        <v>2025-06-03 08:32:03</v>
      </c>
      <c r="T1087">
        <f t="shared" ca="1" si="65"/>
        <v>2</v>
      </c>
      <c r="U1087">
        <f t="shared" ca="1" si="66"/>
        <v>3</v>
      </c>
      <c r="V1087">
        <f t="shared" ca="1" si="67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8"/>
        <v>44605.46000000085</v>
      </c>
      <c r="S1088" t="str">
        <f ca="1"/>
        <v>2025-06-03 08:30:43</v>
      </c>
      <c r="T1088">
        <f t="shared" ca="1" si="65"/>
        <v>4</v>
      </c>
      <c r="U1088">
        <f t="shared" ca="1" si="66"/>
        <v>15</v>
      </c>
      <c r="V1088">
        <f t="shared" ca="1" si="67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8"/>
        <v>44606.46000000085</v>
      </c>
      <c r="S1089" t="str">
        <f ca="1"/>
        <v>2025-06-03 08:29:33</v>
      </c>
      <c r="T1089">
        <f t="shared" ca="1" si="65"/>
        <v>1</v>
      </c>
      <c r="U1089">
        <f t="shared" ca="1" si="66"/>
        <v>1</v>
      </c>
      <c r="V1089">
        <f t="shared" ca="1" si="67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8"/>
        <v>44608.46000000085</v>
      </c>
      <c r="S1090" t="str">
        <f ca="1"/>
        <v>2025-06-03 08:28:23</v>
      </c>
      <c r="T1090">
        <f t="shared" ca="1" si="65"/>
        <v>4</v>
      </c>
      <c r="U1090">
        <f t="shared" ca="1" si="66"/>
        <v>15</v>
      </c>
      <c r="V1090">
        <f t="shared" ca="1" si="67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8"/>
        <v>44612.46000000085</v>
      </c>
      <c r="S1091" t="str">
        <f ca="1"/>
        <v>2025-06-03 08:27:12</v>
      </c>
      <c r="T1091">
        <f t="shared" ref="T1091:T1154" ca="1" si="69">COUNTIF(INDIRECT($O$4),S1091)</f>
        <v>4</v>
      </c>
      <c r="U1091">
        <f t="shared" ref="U1091:U1154" ca="1" si="70">SUMIF(INDIRECT($O$4),S1091,INDIRECT($O$5))</f>
        <v>15</v>
      </c>
      <c r="V1091">
        <f t="shared" ref="V1091:V1154" ca="1" si="71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2">L1091-J1091</f>
        <v>44620.46000000085</v>
      </c>
      <c r="S1092" t="str">
        <f ca="1"/>
        <v>2025-06-03 08:26:02</v>
      </c>
      <c r="T1092">
        <f t="shared" ca="1" si="69"/>
        <v>4</v>
      </c>
      <c r="U1092">
        <f t="shared" ca="1" si="70"/>
        <v>15</v>
      </c>
      <c r="V1092">
        <f t="shared" ca="1" si="71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2"/>
        <v>44618.620000000854</v>
      </c>
      <c r="S1093" t="str">
        <f ca="1"/>
        <v>2025-06-03 08:24:52</v>
      </c>
      <c r="T1093">
        <f t="shared" ca="1" si="69"/>
        <v>2</v>
      </c>
      <c r="U1093">
        <f t="shared" ca="1" si="70"/>
        <v>3</v>
      </c>
      <c r="V1093">
        <f t="shared" ca="1" si="71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2"/>
        <v>44617.700000000856</v>
      </c>
      <c r="S1094" t="str">
        <f ca="1"/>
        <v>2025-06-03 08:23:42</v>
      </c>
      <c r="T1094">
        <f t="shared" ca="1" si="69"/>
        <v>2</v>
      </c>
      <c r="U1094">
        <f t="shared" ca="1" si="70"/>
        <v>3</v>
      </c>
      <c r="V1094">
        <f t="shared" ca="1" si="71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2"/>
        <v>44621.700000000856</v>
      </c>
      <c r="S1095" t="str">
        <f ca="1"/>
        <v>2025-06-03 08:22:32</v>
      </c>
      <c r="T1095">
        <f t="shared" ca="1" si="69"/>
        <v>3</v>
      </c>
      <c r="U1095">
        <f t="shared" ca="1" si="70"/>
        <v>7</v>
      </c>
      <c r="V1095">
        <f t="shared" ca="1" si="71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2"/>
        <v>44622.700000000856</v>
      </c>
      <c r="S1096" t="str">
        <f ca="1"/>
        <v>2025-06-03 08:21:22</v>
      </c>
      <c r="T1096">
        <f t="shared" ca="1" si="69"/>
        <v>3</v>
      </c>
      <c r="U1096">
        <f t="shared" ca="1" si="70"/>
        <v>7</v>
      </c>
      <c r="V1096">
        <f t="shared" ca="1" si="71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2"/>
        <v>44624.700000000856</v>
      </c>
      <c r="S1097" t="str">
        <f ca="1"/>
        <v>2025-06-03 08:20:12</v>
      </c>
      <c r="T1097">
        <f t="shared" ca="1" si="69"/>
        <v>1</v>
      </c>
      <c r="U1097">
        <f t="shared" ca="1" si="70"/>
        <v>1</v>
      </c>
      <c r="V1097">
        <f t="shared" ca="1" si="71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2"/>
        <v>44624.700000000856</v>
      </c>
      <c r="S1098" t="str">
        <f ca="1"/>
        <v>2025-06-03 08:19:02</v>
      </c>
      <c r="T1098">
        <f t="shared" ca="1" si="69"/>
        <v>3</v>
      </c>
      <c r="U1098">
        <f t="shared" ca="1" si="70"/>
        <v>7</v>
      </c>
      <c r="V1098">
        <f t="shared" ca="1" si="71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2"/>
        <v>44623.780000000857</v>
      </c>
      <c r="S1099" t="str">
        <f ca="1"/>
        <v>2025-06-03 08:17:52</v>
      </c>
      <c r="T1099">
        <f t="shared" ca="1" si="69"/>
        <v>2</v>
      </c>
      <c r="U1099">
        <f t="shared" ca="1" si="70"/>
        <v>3</v>
      </c>
      <c r="V1099">
        <f t="shared" ca="1" si="71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2"/>
        <v>44624.780000000857</v>
      </c>
      <c r="S1100" t="str">
        <f ca="1"/>
        <v>2025-06-03 08:16:41</v>
      </c>
      <c r="T1100">
        <f t="shared" ca="1" si="69"/>
        <v>2</v>
      </c>
      <c r="U1100">
        <f t="shared" ca="1" si="70"/>
        <v>3</v>
      </c>
      <c r="V1100">
        <f t="shared" ca="1" si="71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2"/>
        <v>44626.780000000857</v>
      </c>
      <c r="S1101" t="str">
        <f ca="1"/>
        <v>2025-06-03 08:15:32</v>
      </c>
      <c r="T1101">
        <f t="shared" ca="1" si="69"/>
        <v>2</v>
      </c>
      <c r="U1101">
        <f t="shared" ca="1" si="70"/>
        <v>3</v>
      </c>
      <c r="V1101">
        <f t="shared" ca="1" si="71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2"/>
        <v>44630.780000000857</v>
      </c>
      <c r="S1102" t="str">
        <f ca="1"/>
        <v>2025-06-03 08:14:22</v>
      </c>
      <c r="T1102">
        <f t="shared" ca="1" si="69"/>
        <v>4</v>
      </c>
      <c r="U1102">
        <f t="shared" ca="1" si="70"/>
        <v>15</v>
      </c>
      <c r="V1102">
        <f t="shared" ca="1" si="71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2"/>
        <v>44629.860000000859</v>
      </c>
      <c r="S1103" t="str">
        <f ca="1"/>
        <v>2025-06-03 08:13:11</v>
      </c>
      <c r="T1103">
        <f t="shared" ca="1" si="69"/>
        <v>2</v>
      </c>
      <c r="U1103">
        <f t="shared" ca="1" si="70"/>
        <v>3</v>
      </c>
      <c r="V1103">
        <f t="shared" ca="1" si="71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2"/>
        <v>44628.020000000863</v>
      </c>
      <c r="S1104" t="str">
        <f ca="1"/>
        <v>2025-06-03 08:12:01</v>
      </c>
      <c r="T1104">
        <f t="shared" ca="1" si="69"/>
        <v>1</v>
      </c>
      <c r="U1104">
        <f t="shared" ca="1" si="70"/>
        <v>1</v>
      </c>
      <c r="V1104">
        <f t="shared" ca="1" si="71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2"/>
        <v>44627.100000000864</v>
      </c>
      <c r="S1105" t="str">
        <f ca="1"/>
        <v>2025-06-03 08:10:51</v>
      </c>
      <c r="T1105">
        <f t="shared" ca="1" si="69"/>
        <v>3</v>
      </c>
      <c r="U1105">
        <f t="shared" ca="1" si="70"/>
        <v>7</v>
      </c>
      <c r="V1105">
        <f t="shared" ca="1" si="71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2"/>
        <v>44628.100000000864</v>
      </c>
      <c r="S1106" t="str">
        <f ca="1"/>
        <v>2025-06-03 08:09:41</v>
      </c>
      <c r="T1106">
        <f t="shared" ca="1" si="69"/>
        <v>3</v>
      </c>
      <c r="U1106">
        <f t="shared" ca="1" si="70"/>
        <v>7</v>
      </c>
      <c r="V1106">
        <f t="shared" ca="1" si="71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2"/>
        <v>44624.420000000864</v>
      </c>
      <c r="S1107" t="str">
        <f ca="1"/>
        <v>2025-06-03 08:08:30</v>
      </c>
      <c r="T1107">
        <f t="shared" ca="1" si="69"/>
        <v>1</v>
      </c>
      <c r="U1107">
        <f t="shared" ca="1" si="70"/>
        <v>1</v>
      </c>
      <c r="V1107">
        <f t="shared" ca="1" si="71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2"/>
        <v>44625.420000000864</v>
      </c>
      <c r="S1108" t="str">
        <f ca="1"/>
        <v>2025-06-03 08:07:20</v>
      </c>
      <c r="T1108">
        <f t="shared" ca="1" si="69"/>
        <v>2</v>
      </c>
      <c r="U1108">
        <f t="shared" ca="1" si="70"/>
        <v>3</v>
      </c>
      <c r="V1108">
        <f t="shared" ca="1" si="71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2"/>
        <v>44623.580000000868</v>
      </c>
      <c r="S1109" t="str">
        <f ca="1"/>
        <v>2025-06-03 08:06:10</v>
      </c>
      <c r="T1109">
        <f t="shared" ca="1" si="69"/>
        <v>2</v>
      </c>
      <c r="U1109">
        <f t="shared" ca="1" si="70"/>
        <v>3</v>
      </c>
      <c r="V1109">
        <f t="shared" ca="1" si="71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2"/>
        <v>44616.220000000867</v>
      </c>
      <c r="S1110" t="str">
        <f ca="1"/>
        <v>2025-06-03 08:05:00</v>
      </c>
      <c r="T1110">
        <f t="shared" ca="1" si="69"/>
        <v>2</v>
      </c>
      <c r="U1110">
        <f t="shared" ca="1" si="70"/>
        <v>3</v>
      </c>
      <c r="V1110">
        <f t="shared" ca="1" si="71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2"/>
        <v>44615.300000000869</v>
      </c>
      <c r="S1111" t="str">
        <f ca="1"/>
        <v>2025-06-03 08:03:49</v>
      </c>
      <c r="T1111">
        <f t="shared" ca="1" si="69"/>
        <v>4</v>
      </c>
      <c r="U1111">
        <f t="shared" ca="1" si="70"/>
        <v>15</v>
      </c>
      <c r="V1111">
        <f t="shared" ca="1" si="71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2"/>
        <v>44619.300000000869</v>
      </c>
      <c r="S1112" t="str">
        <f ca="1"/>
        <v>2025-06-03 08:02:39</v>
      </c>
      <c r="T1112">
        <f t="shared" ca="1" si="69"/>
        <v>2</v>
      </c>
      <c r="U1112">
        <f t="shared" ca="1" si="70"/>
        <v>3</v>
      </c>
      <c r="V1112">
        <f t="shared" ca="1" si="71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2"/>
        <v>44621.300000000869</v>
      </c>
      <c r="S1113" t="str">
        <f ca="1"/>
        <v>2025-06-03 08:01:29</v>
      </c>
      <c r="T1113">
        <f t="shared" ca="1" si="69"/>
        <v>3</v>
      </c>
      <c r="U1113">
        <f t="shared" ca="1" si="70"/>
        <v>7</v>
      </c>
      <c r="V1113">
        <f t="shared" ca="1" si="71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2"/>
        <v>44613.940000000868</v>
      </c>
      <c r="S1114" t="str">
        <f ca="1"/>
        <v>2025-06-03 08:00:19</v>
      </c>
      <c r="T1114">
        <f t="shared" ca="1" si="69"/>
        <v>3</v>
      </c>
      <c r="U1114">
        <f t="shared" ca="1" si="70"/>
        <v>7</v>
      </c>
      <c r="V1114">
        <f t="shared" ca="1" si="71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2"/>
        <v>44614.940000000868</v>
      </c>
      <c r="S1115" t="str">
        <f ca="1"/>
        <v>2025-06-03 07:59:08</v>
      </c>
      <c r="T1115">
        <f t="shared" ca="1" si="69"/>
        <v>3</v>
      </c>
      <c r="U1115">
        <f t="shared" ca="1" si="70"/>
        <v>7</v>
      </c>
      <c r="V1115">
        <f t="shared" ca="1" si="71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2"/>
        <v>44611.260000000868</v>
      </c>
      <c r="S1116" t="str">
        <f ca="1"/>
        <v>2025-06-03 07:57:59</v>
      </c>
      <c r="T1116">
        <f t="shared" ca="1" si="69"/>
        <v>3</v>
      </c>
      <c r="U1116">
        <f t="shared" ca="1" si="70"/>
        <v>7</v>
      </c>
      <c r="V1116">
        <f t="shared" ca="1" si="71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2"/>
        <v>44609.420000000871</v>
      </c>
      <c r="S1117" t="str">
        <f ca="1"/>
        <v>2025-06-03 07:56:49</v>
      </c>
      <c r="T1117">
        <f t="shared" ca="1" si="69"/>
        <v>4</v>
      </c>
      <c r="U1117">
        <f t="shared" ca="1" si="70"/>
        <v>15</v>
      </c>
      <c r="V1117">
        <f t="shared" ca="1" si="71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2"/>
        <v>44610.420000000871</v>
      </c>
      <c r="S1118" t="str">
        <f ca="1"/>
        <v>2025-06-03 07:55:38</v>
      </c>
      <c r="T1118">
        <f t="shared" ca="1" si="69"/>
        <v>4</v>
      </c>
      <c r="U1118">
        <f t="shared" ca="1" si="70"/>
        <v>15</v>
      </c>
      <c r="V1118">
        <f t="shared" ca="1" si="71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2"/>
        <v>44612.420000000871</v>
      </c>
      <c r="S1119" t="str">
        <f ca="1"/>
        <v>2025-06-03 07:54:28</v>
      </c>
      <c r="T1119">
        <f t="shared" ca="1" si="69"/>
        <v>3</v>
      </c>
      <c r="U1119">
        <f t="shared" ca="1" si="70"/>
        <v>7</v>
      </c>
      <c r="V1119">
        <f t="shared" ca="1" si="71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2"/>
        <v>44616.420000000871</v>
      </c>
      <c r="S1120" t="str">
        <f ca="1"/>
        <v>2025-06-03 07:53:18</v>
      </c>
      <c r="T1120">
        <f t="shared" ca="1" si="69"/>
        <v>3</v>
      </c>
      <c r="U1120">
        <f t="shared" ca="1" si="70"/>
        <v>7</v>
      </c>
      <c r="V1120">
        <f t="shared" ca="1" si="71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2"/>
        <v>44617.420000000871</v>
      </c>
      <c r="S1121" t="str">
        <f ca="1"/>
        <v>2025-06-03 07:52:08</v>
      </c>
      <c r="T1121">
        <f t="shared" ca="1" si="69"/>
        <v>4</v>
      </c>
      <c r="U1121">
        <f t="shared" ca="1" si="70"/>
        <v>15</v>
      </c>
      <c r="V1121">
        <f t="shared" ca="1" si="71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2"/>
        <v>44616.500000000873</v>
      </c>
      <c r="S1122" t="str">
        <f ca="1"/>
        <v>2025-06-03 07:50:58</v>
      </c>
      <c r="T1122">
        <f t="shared" ca="1" si="69"/>
        <v>4</v>
      </c>
      <c r="U1122">
        <f t="shared" ca="1" si="70"/>
        <v>15</v>
      </c>
      <c r="V1122">
        <f t="shared" ca="1" si="71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2"/>
        <v>44617.500000000873</v>
      </c>
      <c r="S1123" t="str">
        <f ca="1"/>
        <v>2025-06-03 07:49:48</v>
      </c>
      <c r="T1123">
        <f t="shared" ca="1" si="69"/>
        <v>1</v>
      </c>
      <c r="U1123">
        <f t="shared" ca="1" si="70"/>
        <v>1</v>
      </c>
      <c r="V1123">
        <f t="shared" ca="1" si="71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2"/>
        <v>44619.500000000873</v>
      </c>
      <c r="S1124" t="str">
        <f ca="1"/>
        <v>2025-06-03 07:48:38</v>
      </c>
      <c r="T1124">
        <f t="shared" ca="1" si="69"/>
        <v>1</v>
      </c>
      <c r="U1124">
        <f t="shared" ca="1" si="70"/>
        <v>1</v>
      </c>
      <c r="V1124">
        <f t="shared" ca="1" si="71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2"/>
        <v>44623.500000000873</v>
      </c>
      <c r="S1125" t="str">
        <f ca="1"/>
        <v>2025-06-03 07:47:28</v>
      </c>
      <c r="T1125">
        <f t="shared" ca="1" si="69"/>
        <v>3</v>
      </c>
      <c r="U1125">
        <f t="shared" ca="1" si="70"/>
        <v>7</v>
      </c>
      <c r="V1125">
        <f t="shared" ca="1" si="71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2"/>
        <v>44624.500000000873</v>
      </c>
      <c r="S1126" t="str">
        <f ca="1"/>
        <v>2025-06-03 07:46:18</v>
      </c>
      <c r="T1126">
        <f t="shared" ca="1" si="69"/>
        <v>1</v>
      </c>
      <c r="U1126">
        <f t="shared" ca="1" si="70"/>
        <v>1</v>
      </c>
      <c r="V1126">
        <f t="shared" ca="1" si="71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2"/>
        <v>44622.660000000877</v>
      </c>
      <c r="S1127" t="str">
        <f ca="1"/>
        <v>2025-06-03 07:45:08</v>
      </c>
      <c r="T1127">
        <f t="shared" ca="1" si="69"/>
        <v>2</v>
      </c>
      <c r="U1127">
        <f t="shared" ca="1" si="70"/>
        <v>3</v>
      </c>
      <c r="V1127">
        <f t="shared" ca="1" si="71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2"/>
        <v>44620.82000000088</v>
      </c>
      <c r="S1128" t="str">
        <f ca="1"/>
        <v>2025-06-03 07:43:57</v>
      </c>
      <c r="T1128">
        <f t="shared" ca="1" si="69"/>
        <v>2</v>
      </c>
      <c r="U1128">
        <f t="shared" ca="1" si="70"/>
        <v>3</v>
      </c>
      <c r="V1128">
        <f t="shared" ca="1" si="71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2"/>
        <v>44619.900000000882</v>
      </c>
      <c r="S1129" t="str">
        <f ca="1"/>
        <v>2025-06-03 07:42:47</v>
      </c>
      <c r="T1129">
        <f t="shared" ca="1" si="69"/>
        <v>2</v>
      </c>
      <c r="U1129">
        <f t="shared" ca="1" si="70"/>
        <v>3</v>
      </c>
      <c r="V1129">
        <f t="shared" ca="1" si="71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2"/>
        <v>44621.900000000882</v>
      </c>
      <c r="S1130" t="str">
        <f ca="1"/>
        <v>2025-06-03 07:41:37</v>
      </c>
      <c r="T1130">
        <f t="shared" ca="1" si="69"/>
        <v>3</v>
      </c>
      <c r="U1130">
        <f t="shared" ca="1" si="70"/>
        <v>7</v>
      </c>
      <c r="V1130">
        <f t="shared" ca="1" si="71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2"/>
        <v>44625.900000000882</v>
      </c>
      <c r="S1131" t="str">
        <f ca="1"/>
        <v>2025-06-03 07:40:27</v>
      </c>
      <c r="T1131">
        <f t="shared" ca="1" si="69"/>
        <v>1</v>
      </c>
      <c r="U1131">
        <f t="shared" ca="1" si="70"/>
        <v>1</v>
      </c>
      <c r="V1131">
        <f t="shared" ca="1" si="71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2"/>
        <v>44626.900000000882</v>
      </c>
      <c r="S1132" t="str">
        <f ca="1"/>
        <v>2025-06-03 07:39:17</v>
      </c>
      <c r="T1132">
        <f t="shared" ca="1" si="69"/>
        <v>4</v>
      </c>
      <c r="U1132">
        <f t="shared" ca="1" si="70"/>
        <v>15</v>
      </c>
      <c r="V1132">
        <f t="shared" ca="1" si="71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2"/>
        <v>44625.060000000885</v>
      </c>
      <c r="S1133" t="str">
        <f ca="1"/>
        <v>2025-06-03 07:38:07</v>
      </c>
      <c r="T1133">
        <f t="shared" ca="1" si="69"/>
        <v>3</v>
      </c>
      <c r="U1133">
        <f t="shared" ca="1" si="70"/>
        <v>7</v>
      </c>
      <c r="V1133">
        <f t="shared" ca="1" si="71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2"/>
        <v>44624.140000000887</v>
      </c>
      <c r="S1134" t="str">
        <f ca="1"/>
        <v>2025-06-03 07:36:57</v>
      </c>
      <c r="T1134">
        <f t="shared" ca="1" si="69"/>
        <v>2</v>
      </c>
      <c r="U1134">
        <f t="shared" ca="1" si="70"/>
        <v>3</v>
      </c>
      <c r="V1134">
        <f t="shared" ca="1" si="71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2"/>
        <v>44622.300000000891</v>
      </c>
      <c r="S1135" t="str">
        <f ca="1"/>
        <v>2025-06-03 07:35:47</v>
      </c>
      <c r="T1135">
        <f t="shared" ca="1" si="69"/>
        <v>1</v>
      </c>
      <c r="U1135">
        <f t="shared" ca="1" si="70"/>
        <v>1</v>
      </c>
      <c r="V1135">
        <f t="shared" ca="1" si="71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2"/>
        <v>44614.94000000089</v>
      </c>
      <c r="S1136" t="str">
        <f ca="1"/>
        <v>2025-06-03 07:34:37</v>
      </c>
      <c r="T1136">
        <f t="shared" ca="1" si="69"/>
        <v>2</v>
      </c>
      <c r="U1136">
        <f t="shared" ca="1" si="70"/>
        <v>3</v>
      </c>
      <c r="V1136">
        <f t="shared" ca="1" si="71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2"/>
        <v>44614.020000000892</v>
      </c>
      <c r="S1137" t="str">
        <f ca="1"/>
        <v>2025-06-03 07:33:26</v>
      </c>
      <c r="T1137">
        <f t="shared" ca="1" si="69"/>
        <v>3</v>
      </c>
      <c r="U1137">
        <f t="shared" ca="1" si="70"/>
        <v>7</v>
      </c>
      <c r="V1137">
        <f t="shared" ca="1" si="71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2"/>
        <v>44610.340000000891</v>
      </c>
      <c r="S1138" t="str">
        <f ca="1"/>
        <v>2025-06-03 07:32:16</v>
      </c>
      <c r="T1138">
        <f t="shared" ca="1" si="69"/>
        <v>4</v>
      </c>
      <c r="U1138">
        <f t="shared" ca="1" si="70"/>
        <v>15</v>
      </c>
      <c r="V1138">
        <f t="shared" ca="1" si="71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2"/>
        <v>44611.340000000891</v>
      </c>
      <c r="S1139" t="str">
        <f ca="1"/>
        <v>2025-06-03 07:31:06</v>
      </c>
      <c r="T1139">
        <f t="shared" ca="1" si="69"/>
        <v>4</v>
      </c>
      <c r="U1139">
        <f t="shared" ca="1" si="70"/>
        <v>15</v>
      </c>
      <c r="V1139">
        <f t="shared" ca="1" si="71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2"/>
        <v>44613.340000000891</v>
      </c>
      <c r="S1140" t="str">
        <f ca="1"/>
        <v>2025-06-03 07:29:56</v>
      </c>
      <c r="T1140">
        <f t="shared" ca="1" si="69"/>
        <v>3</v>
      </c>
      <c r="U1140">
        <f t="shared" ca="1" si="70"/>
        <v>7</v>
      </c>
      <c r="V1140">
        <f t="shared" ca="1" si="71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2"/>
        <v>44612.420000000893</v>
      </c>
      <c r="S1141" t="str">
        <f ca="1"/>
        <v>2025-06-03 07:28:46</v>
      </c>
      <c r="T1141">
        <f t="shared" ca="1" si="69"/>
        <v>2</v>
      </c>
      <c r="U1141">
        <f t="shared" ca="1" si="70"/>
        <v>3</v>
      </c>
      <c r="V1141">
        <f t="shared" ca="1" si="71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2"/>
        <v>44610.580000000897</v>
      </c>
      <c r="S1142" t="str">
        <f ca="1"/>
        <v>2025-06-03 07:27:36</v>
      </c>
      <c r="T1142">
        <f t="shared" ca="1" si="69"/>
        <v>4</v>
      </c>
      <c r="U1142">
        <f t="shared" ca="1" si="70"/>
        <v>15</v>
      </c>
      <c r="V1142">
        <f t="shared" ca="1" si="71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2"/>
        <v>44606.900000000896</v>
      </c>
      <c r="S1143" t="str">
        <f ca="1"/>
        <v>2025-06-03 07:26:26</v>
      </c>
      <c r="T1143">
        <f t="shared" ca="1" si="69"/>
        <v>3</v>
      </c>
      <c r="U1143">
        <f t="shared" ca="1" si="70"/>
        <v>7</v>
      </c>
      <c r="V1143">
        <f t="shared" ca="1" si="71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2"/>
        <v>44605.0600000009</v>
      </c>
      <c r="S1144" t="str">
        <f ca="1"/>
        <v>2025-06-03 07:25:16</v>
      </c>
      <c r="T1144">
        <f t="shared" ca="1" si="69"/>
        <v>2</v>
      </c>
      <c r="U1144">
        <f t="shared" ca="1" si="70"/>
        <v>3</v>
      </c>
      <c r="V1144">
        <f t="shared" ca="1" si="71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2"/>
        <v>44606.0600000009</v>
      </c>
      <c r="S1145" t="str">
        <f ca="1"/>
        <v>2025-06-03 07:24:04</v>
      </c>
      <c r="T1145">
        <f t="shared" ca="1" si="69"/>
        <v>2</v>
      </c>
      <c r="U1145">
        <f t="shared" ca="1" si="70"/>
        <v>3</v>
      </c>
      <c r="V1145">
        <f t="shared" ca="1" si="71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2"/>
        <v>44598.700000000899</v>
      </c>
      <c r="S1146" t="str">
        <f ca="1"/>
        <v>2025-06-03 07:22:54</v>
      </c>
      <c r="T1146">
        <f t="shared" ca="1" si="69"/>
        <v>4</v>
      </c>
      <c r="U1146">
        <f t="shared" ca="1" si="70"/>
        <v>15</v>
      </c>
      <c r="V1146">
        <f t="shared" ca="1" si="71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2"/>
        <v>44602.700000000899</v>
      </c>
      <c r="S1147" t="str">
        <f ca="1"/>
        <v>2025-06-03 07:21:44</v>
      </c>
      <c r="T1147">
        <f t="shared" ca="1" si="69"/>
        <v>1</v>
      </c>
      <c r="U1147">
        <f t="shared" ca="1" si="70"/>
        <v>1</v>
      </c>
      <c r="V1147">
        <f t="shared" ca="1" si="71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2"/>
        <v>44603.700000000899</v>
      </c>
      <c r="S1148" t="str">
        <f ca="1"/>
        <v>2025-06-03 07:20:34</v>
      </c>
      <c r="T1148">
        <f t="shared" ca="1" si="69"/>
        <v>3</v>
      </c>
      <c r="U1148">
        <f t="shared" ca="1" si="70"/>
        <v>7</v>
      </c>
      <c r="V1148">
        <f t="shared" ca="1" si="71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2"/>
        <v>44605.700000000899</v>
      </c>
      <c r="S1149" t="str">
        <f ca="1"/>
        <v>2025-06-03 07:19:24</v>
      </c>
      <c r="T1149">
        <f t="shared" ca="1" si="69"/>
        <v>4</v>
      </c>
      <c r="U1149">
        <f t="shared" ca="1" si="70"/>
        <v>15</v>
      </c>
      <c r="V1149">
        <f t="shared" ca="1" si="71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2"/>
        <v>44598.340000000899</v>
      </c>
      <c r="S1150" t="str">
        <f ca="1"/>
        <v>2025-06-03 07:18:14</v>
      </c>
      <c r="T1150">
        <f t="shared" ca="1" si="69"/>
        <v>4</v>
      </c>
      <c r="U1150">
        <f t="shared" ca="1" si="70"/>
        <v>15</v>
      </c>
      <c r="V1150">
        <f t="shared" ca="1" si="71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2"/>
        <v>44597.4200000009</v>
      </c>
      <c r="S1151" t="str">
        <f ca="1"/>
        <v>2025-06-03 07:18:04</v>
      </c>
      <c r="T1151">
        <f t="shared" ca="1" si="69"/>
        <v>1</v>
      </c>
      <c r="U1151">
        <f t="shared" ca="1" si="70"/>
        <v>1</v>
      </c>
      <c r="V1151">
        <f t="shared" ca="1" si="71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2"/>
        <v>44595.580000000904</v>
      </c>
      <c r="S1152" t="str">
        <f ca="1"/>
        <v>2025-06-03 07:16:53</v>
      </c>
      <c r="T1152">
        <f t="shared" ca="1" si="69"/>
        <v>2</v>
      </c>
      <c r="U1152">
        <f t="shared" ca="1" si="70"/>
        <v>3</v>
      </c>
      <c r="V1152">
        <f t="shared" ca="1" si="71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2"/>
        <v>44591.900000000904</v>
      </c>
      <c r="S1153" t="str">
        <f ca="1"/>
        <v>2025-06-03 07:15:43</v>
      </c>
      <c r="T1153">
        <f t="shared" ca="1" si="69"/>
        <v>1</v>
      </c>
      <c r="U1153">
        <f t="shared" ca="1" si="70"/>
        <v>1</v>
      </c>
      <c r="V1153">
        <f t="shared" ca="1" si="71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2"/>
        <v>44590.060000000907</v>
      </c>
      <c r="S1154" t="str">
        <f ca="1"/>
        <v>2025-06-03 07:14:33</v>
      </c>
      <c r="T1154">
        <f t="shared" ca="1" si="69"/>
        <v>2</v>
      </c>
      <c r="U1154">
        <f t="shared" ca="1" si="70"/>
        <v>3</v>
      </c>
      <c r="V1154">
        <f t="shared" ca="1" si="71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2"/>
        <v>44589.140000000909</v>
      </c>
      <c r="S1155" t="str">
        <f ca="1"/>
        <v>2025-06-03 07:13:23</v>
      </c>
      <c r="T1155">
        <f t="shared" ref="T1155:T1199" ca="1" si="73">COUNTIF(INDIRECT($O$4),S1155)</f>
        <v>4</v>
      </c>
      <c r="U1155">
        <f t="shared" ref="U1155:U1199" ca="1" si="74">SUMIF(INDIRECT($O$4),S1155,INDIRECT($O$5))</f>
        <v>15</v>
      </c>
      <c r="V1155">
        <f t="shared" ref="V1155:V1199" ca="1" si="75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6">L1155-J1155</f>
        <v>44585.460000000909</v>
      </c>
      <c r="S1156" t="str">
        <f ca="1"/>
        <v>2025-06-03 07:12:13</v>
      </c>
      <c r="T1156">
        <f t="shared" ca="1" si="73"/>
        <v>4</v>
      </c>
      <c r="U1156">
        <f t="shared" ca="1" si="74"/>
        <v>15</v>
      </c>
      <c r="V1156">
        <f t="shared" ca="1" si="75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6"/>
        <v>44586.460000000909</v>
      </c>
      <c r="S1157" t="str">
        <f ca="1"/>
        <v>2025-06-03 07:11:03</v>
      </c>
      <c r="T1157">
        <f t="shared" ca="1" si="73"/>
        <v>2</v>
      </c>
      <c r="U1157">
        <f t="shared" ca="1" si="74"/>
        <v>3</v>
      </c>
      <c r="V1157">
        <f t="shared" ca="1" si="75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6"/>
        <v>44582.780000000908</v>
      </c>
      <c r="S1158" t="str">
        <f ca="1"/>
        <v>2025-06-03 07:09:53</v>
      </c>
      <c r="T1158">
        <f t="shared" ca="1" si="73"/>
        <v>1</v>
      </c>
      <c r="U1158">
        <f t="shared" ca="1" si="74"/>
        <v>1</v>
      </c>
      <c r="V1158">
        <f t="shared" ca="1" si="75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6"/>
        <v>44584.780000000908</v>
      </c>
      <c r="S1159" t="str">
        <f ca="1"/>
        <v>2025-06-03 07:08:43</v>
      </c>
      <c r="T1159">
        <f t="shared" ca="1" si="73"/>
        <v>4</v>
      </c>
      <c r="U1159">
        <f t="shared" ca="1" si="74"/>
        <v>15</v>
      </c>
      <c r="V1159">
        <f t="shared" ca="1" si="75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6"/>
        <v>44581.100000000908</v>
      </c>
      <c r="S1160" t="str">
        <f ca="1"/>
        <v>2025-06-03 07:07:33</v>
      </c>
      <c r="T1160">
        <f t="shared" ca="1" si="73"/>
        <v>4</v>
      </c>
      <c r="U1160">
        <f t="shared" ca="1" si="74"/>
        <v>15</v>
      </c>
      <c r="V1160">
        <f t="shared" ca="1" si="75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6"/>
        <v>44580.18000000091</v>
      </c>
      <c r="S1161" t="str">
        <f ca="1"/>
        <v>2025-06-03 07:06:23</v>
      </c>
      <c r="T1161">
        <f t="shared" ca="1" si="73"/>
        <v>1</v>
      </c>
      <c r="U1161">
        <f t="shared" ca="1" si="74"/>
        <v>1</v>
      </c>
      <c r="V1161">
        <f t="shared" ca="1" si="75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6"/>
        <v>44578.340000000913</v>
      </c>
      <c r="S1162" t="str">
        <f ca="1"/>
        <v>2025-06-03 07:05:13</v>
      </c>
      <c r="T1162">
        <f t="shared" ca="1" si="73"/>
        <v>4</v>
      </c>
      <c r="U1162">
        <f t="shared" ca="1" si="74"/>
        <v>15</v>
      </c>
      <c r="V1162">
        <f t="shared" ca="1" si="75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6"/>
        <v>44576.500000000917</v>
      </c>
      <c r="S1163" t="str">
        <f ca="1"/>
        <v>2025-06-03 07:04:02</v>
      </c>
      <c r="T1163">
        <f t="shared" ca="1" si="73"/>
        <v>1</v>
      </c>
      <c r="U1163">
        <f t="shared" ca="1" si="74"/>
        <v>1</v>
      </c>
      <c r="V1163">
        <f t="shared" ca="1" si="75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6"/>
        <v>44575.580000000919</v>
      </c>
      <c r="S1164" t="str">
        <f ca="1"/>
        <v>2025-06-03 07:02:52</v>
      </c>
      <c r="T1164">
        <f t="shared" ca="1" si="73"/>
        <v>4</v>
      </c>
      <c r="U1164">
        <f t="shared" ca="1" si="74"/>
        <v>15</v>
      </c>
      <c r="V1164">
        <f t="shared" ca="1" si="75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6"/>
        <v>44579.580000000919</v>
      </c>
      <c r="S1165" t="str">
        <f ca="1"/>
        <v>2025-06-03 07:01:42</v>
      </c>
      <c r="T1165">
        <f t="shared" ca="1" si="73"/>
        <v>3</v>
      </c>
      <c r="U1165">
        <f t="shared" ca="1" si="74"/>
        <v>7</v>
      </c>
      <c r="V1165">
        <f t="shared" ca="1" si="75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6"/>
        <v>44581.580000000919</v>
      </c>
      <c r="S1166" t="str">
        <f ca="1"/>
        <v>2025-06-03 07:00:32</v>
      </c>
      <c r="T1166">
        <f t="shared" ca="1" si="73"/>
        <v>4</v>
      </c>
      <c r="U1166">
        <f t="shared" ca="1" si="74"/>
        <v>15</v>
      </c>
      <c r="V1166">
        <f t="shared" ca="1" si="75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6"/>
        <v>44582.580000000919</v>
      </c>
      <c r="S1167" t="str">
        <f ca="1"/>
        <v>2025-06-03 06:59:22</v>
      </c>
      <c r="T1167">
        <f t="shared" ca="1" si="73"/>
        <v>2</v>
      </c>
      <c r="U1167">
        <f t="shared" ca="1" si="74"/>
        <v>3</v>
      </c>
      <c r="V1167">
        <f t="shared" ca="1" si="75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6"/>
        <v>44586.580000000919</v>
      </c>
      <c r="S1168" t="str">
        <f ca="1"/>
        <v>2025-06-03 06:58:12</v>
      </c>
      <c r="T1168">
        <f t="shared" ca="1" si="73"/>
        <v>3</v>
      </c>
      <c r="U1168">
        <f t="shared" ca="1" si="74"/>
        <v>7</v>
      </c>
      <c r="V1168">
        <f t="shared" ca="1" si="75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6"/>
        <v>44587.580000000919</v>
      </c>
      <c r="S1169" t="str">
        <f ca="1"/>
        <v>2025-06-03 06:57:02</v>
      </c>
      <c r="T1169">
        <f t="shared" ca="1" si="73"/>
        <v>4</v>
      </c>
      <c r="U1169">
        <f t="shared" ca="1" si="74"/>
        <v>15</v>
      </c>
      <c r="V1169">
        <f t="shared" ca="1" si="75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6"/>
        <v>44589.580000000919</v>
      </c>
      <c r="S1170" t="str">
        <f ca="1"/>
        <v>2025-06-03 06:55:52</v>
      </c>
      <c r="T1170">
        <f t="shared" ca="1" si="73"/>
        <v>3</v>
      </c>
      <c r="U1170">
        <f t="shared" ca="1" si="74"/>
        <v>7</v>
      </c>
      <c r="V1170">
        <f t="shared" ca="1" si="75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6"/>
        <v>44597.580000000919</v>
      </c>
      <c r="S1171" t="str">
        <f ca="1"/>
        <v>2025-06-03 06:54:42</v>
      </c>
      <c r="T1171">
        <f t="shared" ca="1" si="73"/>
        <v>4</v>
      </c>
      <c r="U1171">
        <f t="shared" ca="1" si="74"/>
        <v>15</v>
      </c>
      <c r="V1171">
        <f t="shared" ca="1" si="75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6"/>
        <v>44596.66000000092</v>
      </c>
      <c r="S1172" t="str">
        <f ca="1"/>
        <v>2025-06-03 06:53:32</v>
      </c>
      <c r="T1172">
        <f t="shared" ca="1" si="73"/>
        <v>4</v>
      </c>
      <c r="U1172">
        <f t="shared" ca="1" si="74"/>
        <v>15</v>
      </c>
      <c r="V1172">
        <f t="shared" ca="1" si="75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6"/>
        <v>44594.820000000924</v>
      </c>
      <c r="S1173" t="str">
        <f ca="1"/>
        <v>2025-06-03 06:52:21</v>
      </c>
      <c r="T1173">
        <f t="shared" ca="1" si="73"/>
        <v>1</v>
      </c>
      <c r="U1173">
        <f t="shared" ca="1" si="74"/>
        <v>1</v>
      </c>
      <c r="V1173">
        <f t="shared" ca="1" si="75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6"/>
        <v>44592.980000000927</v>
      </c>
      <c r="S1174" t="str">
        <f ca="1"/>
        <v>2025-06-03 06:51:12</v>
      </c>
      <c r="T1174">
        <f t="shared" ca="1" si="73"/>
        <v>3</v>
      </c>
      <c r="U1174">
        <f t="shared" ca="1" si="74"/>
        <v>7</v>
      </c>
      <c r="V1174">
        <f t="shared" ca="1" si="75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6"/>
        <v>44593.980000000927</v>
      </c>
      <c r="S1175" t="str">
        <f ca="1"/>
        <v>2025-06-03 06:50:02</v>
      </c>
      <c r="T1175">
        <f t="shared" ca="1" si="73"/>
        <v>4</v>
      </c>
      <c r="U1175">
        <f t="shared" ca="1" si="74"/>
        <v>15</v>
      </c>
      <c r="V1175">
        <f t="shared" ca="1" si="75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6"/>
        <v>44590.300000000927</v>
      </c>
      <c r="S1176" t="str">
        <f ca="1"/>
        <v>2025-06-03 06:48:51</v>
      </c>
      <c r="T1176">
        <f t="shared" ca="1" si="73"/>
        <v>1</v>
      </c>
      <c r="U1176">
        <f t="shared" ca="1" si="74"/>
        <v>1</v>
      </c>
      <c r="V1176">
        <f t="shared" ca="1" si="75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6"/>
        <v>44594.300000000927</v>
      </c>
      <c r="S1177" t="str">
        <f ca="1"/>
        <v>2025-06-03 06:47:41</v>
      </c>
      <c r="T1177">
        <f t="shared" ca="1" si="73"/>
        <v>3</v>
      </c>
      <c r="U1177">
        <f t="shared" ca="1" si="74"/>
        <v>7</v>
      </c>
      <c r="V1177">
        <f t="shared" ca="1" si="75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6"/>
        <v>44596.300000000927</v>
      </c>
      <c r="S1178" t="str">
        <f ca="1"/>
        <v>2025-06-03 06:46:31</v>
      </c>
      <c r="T1178">
        <f t="shared" ca="1" si="73"/>
        <v>4</v>
      </c>
      <c r="U1178">
        <f t="shared" ca="1" si="74"/>
        <v>15</v>
      </c>
      <c r="V1178">
        <f t="shared" ca="1" si="75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6"/>
        <v>44597.300000000927</v>
      </c>
      <c r="S1179" t="str">
        <f ca="1"/>
        <v>2025-06-03 06:45:21</v>
      </c>
      <c r="T1179">
        <f t="shared" ca="1" si="73"/>
        <v>1</v>
      </c>
      <c r="U1179">
        <f t="shared" ca="1" si="74"/>
        <v>1</v>
      </c>
      <c r="V1179">
        <f t="shared" ca="1" si="75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6"/>
        <v>44596.380000000929</v>
      </c>
      <c r="S1180" t="str">
        <f ca="1"/>
        <v>2025-06-03 06:44:10</v>
      </c>
      <c r="T1180">
        <f t="shared" ca="1" si="73"/>
        <v>3</v>
      </c>
      <c r="U1180">
        <f t="shared" ca="1" si="74"/>
        <v>7</v>
      </c>
      <c r="V1180">
        <f t="shared" ca="1" si="75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6"/>
        <v>44595.46000000093</v>
      </c>
      <c r="S1181" t="str">
        <f ca="1"/>
        <v>2025-06-03 06:42:59</v>
      </c>
      <c r="T1181">
        <f t="shared" ca="1" si="73"/>
        <v>3</v>
      </c>
      <c r="U1181">
        <f t="shared" ca="1" si="74"/>
        <v>7</v>
      </c>
      <c r="V1181">
        <f t="shared" ca="1" si="75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6"/>
        <v>44593.620000000934</v>
      </c>
      <c r="S1182" t="str">
        <f ca="1"/>
        <v>2025-06-03 06:41:49</v>
      </c>
      <c r="T1182">
        <f t="shared" ca="1" si="73"/>
        <v>4</v>
      </c>
      <c r="U1182">
        <f t="shared" ca="1" si="74"/>
        <v>15</v>
      </c>
      <c r="V1182">
        <f t="shared" ca="1" si="75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6"/>
        <v>44589.940000000934</v>
      </c>
      <c r="S1183" t="str">
        <f ca="1"/>
        <v>2025-06-03 06:40:39</v>
      </c>
      <c r="T1183">
        <f t="shared" ca="1" si="73"/>
        <v>2</v>
      </c>
      <c r="U1183">
        <f t="shared" ca="1" si="74"/>
        <v>3</v>
      </c>
      <c r="V1183">
        <f t="shared" ca="1" si="75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6"/>
        <v>44586.260000000933</v>
      </c>
      <c r="S1184" t="str">
        <f ca="1"/>
        <v>2025-06-03 06:39:29</v>
      </c>
      <c r="T1184">
        <f t="shared" ca="1" si="73"/>
        <v>4</v>
      </c>
      <c r="U1184">
        <f t="shared" ca="1" si="74"/>
        <v>15</v>
      </c>
      <c r="V1184">
        <f t="shared" ca="1" si="75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6"/>
        <v>44584.420000000937</v>
      </c>
      <c r="S1185" t="str">
        <f ca="1"/>
        <v>2025-06-03 06:38:19</v>
      </c>
      <c r="T1185">
        <f t="shared" ca="1" si="73"/>
        <v>3</v>
      </c>
      <c r="U1185">
        <f t="shared" ca="1" si="74"/>
        <v>7</v>
      </c>
      <c r="V1185">
        <f t="shared" ca="1" si="75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6"/>
        <v>44583.500000000939</v>
      </c>
      <c r="S1186" t="str">
        <f ca="1"/>
        <v>2025-06-03 06:37:09</v>
      </c>
      <c r="T1186">
        <f t="shared" ca="1" si="73"/>
        <v>3</v>
      </c>
      <c r="U1186">
        <f t="shared" ca="1" si="74"/>
        <v>7</v>
      </c>
      <c r="V1186">
        <f t="shared" ca="1" si="75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6"/>
        <v>44584.500000000939</v>
      </c>
      <c r="S1187" t="str">
        <f ca="1"/>
        <v>2025-06-03 06:35:59</v>
      </c>
      <c r="T1187">
        <f t="shared" ca="1" si="73"/>
        <v>2</v>
      </c>
      <c r="U1187">
        <f t="shared" ca="1" si="74"/>
        <v>3</v>
      </c>
      <c r="V1187">
        <f t="shared" ca="1" si="75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6"/>
        <v>44580.820000000938</v>
      </c>
      <c r="S1188" t="str">
        <f ca="1"/>
        <v>2025-06-03 06:34:48</v>
      </c>
      <c r="T1188">
        <f t="shared" ca="1" si="73"/>
        <v>4</v>
      </c>
      <c r="U1188">
        <f t="shared" ca="1" si="74"/>
        <v>15</v>
      </c>
      <c r="V1188">
        <f t="shared" ca="1" si="75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6"/>
        <v>44582.820000000938</v>
      </c>
      <c r="S1189" t="str">
        <f ca="1"/>
        <v>2025-06-03 06:33:38</v>
      </c>
      <c r="T1189">
        <f t="shared" ca="1" si="73"/>
        <v>2</v>
      </c>
      <c r="U1189">
        <f t="shared" ca="1" si="74"/>
        <v>3</v>
      </c>
      <c r="V1189">
        <f t="shared" ca="1" si="75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6"/>
        <v>44575.460000000938</v>
      </c>
      <c r="S1190" t="str">
        <f ca="1"/>
        <v>2025-06-03 06:32:28</v>
      </c>
      <c r="T1190">
        <f t="shared" ca="1" si="73"/>
        <v>1</v>
      </c>
      <c r="U1190">
        <f t="shared" ca="1" si="74"/>
        <v>1</v>
      </c>
      <c r="V1190">
        <f t="shared" ca="1" si="75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6"/>
        <v>44577.460000000938</v>
      </c>
      <c r="S1191" t="str">
        <f ca="1"/>
        <v>2025-06-03 06:31:18</v>
      </c>
      <c r="T1191">
        <f t="shared" ca="1" si="73"/>
        <v>4</v>
      </c>
      <c r="U1191">
        <f t="shared" ca="1" si="74"/>
        <v>15</v>
      </c>
      <c r="V1191">
        <f t="shared" ca="1" si="75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6"/>
        <v>44581.460000000938</v>
      </c>
      <c r="S1192" t="str">
        <f ca="1"/>
        <v>2025-06-03 06:30:08</v>
      </c>
      <c r="T1192">
        <f t="shared" ca="1" si="73"/>
        <v>2</v>
      </c>
      <c r="U1192">
        <f t="shared" ca="1" si="74"/>
        <v>3</v>
      </c>
      <c r="V1192">
        <f t="shared" ca="1" si="75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6"/>
        <v>44574.100000000937</v>
      </c>
      <c r="S1193" t="str">
        <f ca="1"/>
        <v>2025-06-03 06:28:58</v>
      </c>
      <c r="T1193">
        <f t="shared" ca="1" si="73"/>
        <v>3</v>
      </c>
      <c r="U1193">
        <f t="shared" ca="1" si="74"/>
        <v>7</v>
      </c>
      <c r="V1193">
        <f t="shared" ca="1" si="75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6"/>
        <v>44575.100000000937</v>
      </c>
      <c r="S1194" t="str">
        <f ca="1"/>
        <v>2025-06-03 06:27:48</v>
      </c>
      <c r="T1194">
        <f t="shared" ca="1" si="73"/>
        <v>1</v>
      </c>
      <c r="U1194">
        <f t="shared" ca="1" si="74"/>
        <v>1</v>
      </c>
      <c r="V1194">
        <f t="shared" ca="1" si="75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6"/>
        <v>44574.180000000939</v>
      </c>
      <c r="S1195" t="str">
        <f ca="1"/>
        <v>2025-06-03 06:26:38</v>
      </c>
      <c r="T1195">
        <f t="shared" ca="1" si="73"/>
        <v>3</v>
      </c>
      <c r="U1195">
        <f t="shared" ca="1" si="74"/>
        <v>7</v>
      </c>
      <c r="V1195">
        <f t="shared" ca="1" si="75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6"/>
        <v>44573.260000000941</v>
      </c>
      <c r="S1196" t="str">
        <f ca="1"/>
        <v>2025-06-03 06:25:28</v>
      </c>
      <c r="T1196">
        <f t="shared" ca="1" si="73"/>
        <v>4</v>
      </c>
      <c r="U1196">
        <f t="shared" ca="1" si="74"/>
        <v>15</v>
      </c>
      <c r="V1196">
        <f t="shared" ca="1" si="75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6"/>
        <v>44575.260000000941</v>
      </c>
      <c r="S1197" t="str">
        <f ca="1"/>
        <v>2025-06-03 06:24:18</v>
      </c>
      <c r="T1197">
        <f t="shared" ca="1" si="73"/>
        <v>4</v>
      </c>
      <c r="U1197">
        <f t="shared" ca="1" si="74"/>
        <v>15</v>
      </c>
      <c r="V1197">
        <f t="shared" ca="1" si="75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6"/>
        <v>44576.260000000941</v>
      </c>
      <c r="S1198" t="str">
        <f ca="1"/>
        <v>2025-06-03 06:23:07</v>
      </c>
      <c r="T1198">
        <f t="shared" ca="1" si="73"/>
        <v>1</v>
      </c>
      <c r="U1198">
        <f t="shared" ca="1" si="74"/>
        <v>1</v>
      </c>
      <c r="V1198">
        <f t="shared" ca="1" si="75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6"/>
        <v>44580.260000000941</v>
      </c>
      <c r="S1199" t="str">
        <f ca="1"/>
        <v>2025-06-03 06:21:58</v>
      </c>
      <c r="T1199">
        <f t="shared" ca="1" si="73"/>
        <v>2</v>
      </c>
      <c r="U1199">
        <f t="shared" ca="1" si="74"/>
        <v>3</v>
      </c>
      <c r="V1199">
        <f t="shared" ca="1" si="75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6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6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6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6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6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6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6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6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6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6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6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6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6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6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6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6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6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6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6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6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7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7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7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7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7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7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7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7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7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7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7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7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7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7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7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7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7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7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7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7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7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7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7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7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7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7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7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7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7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7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7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7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7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7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7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7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7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7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7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7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7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7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7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7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7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7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7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7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7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7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7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7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7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7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7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7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7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7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7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7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7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7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7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7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8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8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8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8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8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8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8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8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8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8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8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8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8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8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8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8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8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8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8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8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8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8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8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8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8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8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8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8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8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8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8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8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8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8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8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8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8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8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8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8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8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8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8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8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8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8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8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8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8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8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8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8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8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8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8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8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8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8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8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8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8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8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8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8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79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79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79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79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79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79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79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79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79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79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79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79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79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79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79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79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79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79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79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79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79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79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79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79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79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79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79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79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79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79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79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79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79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79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79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79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79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79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79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79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79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79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79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79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79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79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79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79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79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79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79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79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79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79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79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79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79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79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79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79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79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79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79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79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0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0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0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0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0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0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0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0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0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0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0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0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0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0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0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0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0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0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0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0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0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0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0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0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0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0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0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0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0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0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0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0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0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0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0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0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0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0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0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0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0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0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0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0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0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0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0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0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0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0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0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0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0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0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0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0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0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0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0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0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0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0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0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0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1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1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1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1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1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1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1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1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1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1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1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1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1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1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1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1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1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1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1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1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1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1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1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1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1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1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1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1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1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1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1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1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1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1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1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1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1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1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1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1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1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1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1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1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1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1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1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1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1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1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1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1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1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1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1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1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1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1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1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1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1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1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1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1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2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2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2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2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2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2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2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2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2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2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2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2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2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2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2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2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2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2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2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2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2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2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2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2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2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2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2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2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2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2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2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2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2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2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2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2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2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2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2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2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2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2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2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2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2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2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2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2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2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2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2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2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2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2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2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2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2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2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2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2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2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2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2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2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3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3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3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3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3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3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3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3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3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3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3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3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3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3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3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3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3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3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3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3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3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3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3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3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3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3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3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3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3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3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3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3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3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3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3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3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3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3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3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3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3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3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3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3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3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3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3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3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3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3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3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3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3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3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3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3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3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3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3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3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3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3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3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3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4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4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4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4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4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4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4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4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4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4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4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4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4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4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4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4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4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4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4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4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4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4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4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4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4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4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4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4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4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4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4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4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4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4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4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4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4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4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4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4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4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4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4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4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4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4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4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4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4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4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4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4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4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4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4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4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4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4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4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4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4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4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4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4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5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5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5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5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5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5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5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5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5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5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5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5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5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5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5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5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5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5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5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5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5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5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5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5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5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5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5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5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5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5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5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5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5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5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5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5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5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5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5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5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5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5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5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5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5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5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5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5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5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5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5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5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5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5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5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5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5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5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5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5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5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5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5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5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6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6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6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6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6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6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6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6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6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6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6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6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6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6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6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6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6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6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6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6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6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6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6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6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6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6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6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6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6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6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6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6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6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6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6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6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6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6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6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6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6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6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6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6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6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6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6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6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6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6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6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6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6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6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6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6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6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6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6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6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6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6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6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6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7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7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7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7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7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7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7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7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7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7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7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7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7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7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7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7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7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7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7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7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7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7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7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7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7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7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7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7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7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7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7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7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7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7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7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7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7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7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7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7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7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7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7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7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7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7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7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7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7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7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7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7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7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7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7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7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7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7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7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7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7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7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7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7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8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8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8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8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8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8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8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8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8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8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8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8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8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8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8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8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8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8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8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8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8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8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8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8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8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8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8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8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8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8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8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8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8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8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8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8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8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8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8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8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8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8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8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8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8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8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8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8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8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8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8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8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8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8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8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8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8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8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8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8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8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8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8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8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89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89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89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89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89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89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89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89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89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89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89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89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89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89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89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89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89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89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89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89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89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89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89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89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89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89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89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89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89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89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89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89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89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89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89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89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89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89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89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89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89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89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89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89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89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89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89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89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89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89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89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89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89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89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89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89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89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89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89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89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89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89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89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89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0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0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0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0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0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0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0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0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0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0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0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0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0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0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0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0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0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0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0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0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0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0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0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0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0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0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0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0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0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0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0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0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0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0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0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0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0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0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0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0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0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0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0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0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0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0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0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0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0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0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0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0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0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0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0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0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0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0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0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0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0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0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0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0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1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1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1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1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1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1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1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1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1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1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1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1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1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1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1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1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1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1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1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1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1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1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1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1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1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1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1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1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1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1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1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1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1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1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1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1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1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1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1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1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1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1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1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1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1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1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1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1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1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1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1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1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1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1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1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1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1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1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1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1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1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1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1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1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2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2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2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2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2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2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2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2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2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2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2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2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2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2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2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2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2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2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2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2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2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2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2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2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2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2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2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2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2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2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2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2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2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2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2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2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2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2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2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2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2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2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2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2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2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2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2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2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2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2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2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2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2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2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2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2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2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2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2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2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2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2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2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2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3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3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3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3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3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3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3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3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3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3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3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3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3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3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3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3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3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3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3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3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3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3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3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3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3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3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3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3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3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3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3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3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3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3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3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3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3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3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3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3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3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3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3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3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3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3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3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3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3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3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3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3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3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3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3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3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3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3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3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3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3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3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3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3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4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4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4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4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4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4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4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4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4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4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4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4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4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4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4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4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4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4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4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4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4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4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4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4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4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4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4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4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4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4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4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4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4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4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4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4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4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4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4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4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4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4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4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4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4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4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4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4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4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4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4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4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4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4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4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4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4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4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4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4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4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4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4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4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5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5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5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5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5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5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5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5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5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5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5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5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5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5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5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5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5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5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5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5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5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5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5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5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5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5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5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5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5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5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5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5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5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5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5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5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5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5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5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5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5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5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5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5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5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5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5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5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5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5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5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5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5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5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5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5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5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5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5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5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5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5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5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5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6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6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6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6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6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6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6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6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6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6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6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6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6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6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6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6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6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6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6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6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6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6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6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6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6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6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6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6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6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6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6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6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6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6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6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6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6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6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6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6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6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6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6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6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6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6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6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6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6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6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6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6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6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6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6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6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6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6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6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6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6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6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6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6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7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7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7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7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7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7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7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7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7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7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7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7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7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7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7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7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7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7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7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7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7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7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7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7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7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7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7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7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7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7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7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7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7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7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7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7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7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7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7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7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7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7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7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7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7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7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7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7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7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7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7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7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7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7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7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7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7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7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7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7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7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7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7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7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8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8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8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8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8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8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8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8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8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8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8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8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8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8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8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8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8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8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8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8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8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8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8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8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8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8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8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8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8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8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8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8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8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8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8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8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8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8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8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8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8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8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8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8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8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8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8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8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8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8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8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8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8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8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8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8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8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8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8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8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8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8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8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8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99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99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99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99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99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99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99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99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99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99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99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99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99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99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99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99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99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99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99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99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99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99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99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99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99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99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99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99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99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99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99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99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99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99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99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99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99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99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99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99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99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99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99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99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99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99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99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99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99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99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99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99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99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99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99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99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99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99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99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99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99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99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99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99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0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0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0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0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0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0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0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0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0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0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0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0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0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0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0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0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0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0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0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0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0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0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0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0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0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0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0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0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0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0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0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0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0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0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0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0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0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0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0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0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0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0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0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0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0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0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0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0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0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0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0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0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0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0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0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0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0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0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0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0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0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0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0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0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1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1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1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1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1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1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1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1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1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1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1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1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1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1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1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1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1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1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1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1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1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1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1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1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1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1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1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1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1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1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1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1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1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1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1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1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1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1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1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1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1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1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1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1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1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1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1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1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1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1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1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1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1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1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1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1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1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1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1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1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1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1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1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1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2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2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2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2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2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2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2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2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2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2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2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2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2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2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2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2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2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2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2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2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2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2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2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2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2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2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2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2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2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2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2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2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2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2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2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2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2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2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2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2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2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2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2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2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2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2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2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2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2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2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2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2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2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2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2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2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2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2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2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2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2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2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2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2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3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3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3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3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3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3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3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3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3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3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3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3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3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3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3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3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3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3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3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3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3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3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3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3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3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3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3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3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3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3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3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3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3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3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3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3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3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3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3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3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3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3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3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3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3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3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3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3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3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3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3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3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3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3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3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3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3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3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3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3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3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3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3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3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4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4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4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4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4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4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4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4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4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4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4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4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4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4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4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4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4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4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4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4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4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4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4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4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4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4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4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4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4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4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4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4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4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4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4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4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4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4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4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4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4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4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4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4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4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4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4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4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4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4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4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4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4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4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4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4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4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4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4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4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4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4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4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4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5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5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5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5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5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5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5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5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5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5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5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5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5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5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5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5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5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5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5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5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5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5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5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5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5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5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5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5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5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5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5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5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5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5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5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5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5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5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5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5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5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5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5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5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5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5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5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5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5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5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5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5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5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5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5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5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5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5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5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5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5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5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5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5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6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6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6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6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6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6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6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6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6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6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6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6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6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6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6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6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6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6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6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6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6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6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6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6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6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6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6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6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6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6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6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6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6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V1046"/>
  <sheetViews>
    <sheetView workbookViewId="0">
      <selection activeCell="O13" sqref="O13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2.6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v>2</v>
      </c>
      <c r="J2">
        <v>-2</v>
      </c>
      <c r="K2" t="s">
        <v>17</v>
      </c>
      <c r="L2">
        <v>44231.19</v>
      </c>
      <c r="N2" s="1" t="s">
        <v>2706</v>
      </c>
      <c r="O2">
        <v>2</v>
      </c>
      <c r="S2" t="str" cm="1">
        <f t="array" aca="1" ref="S2:S378" ca="1">_xlfn.UNIQUE(INDIRECT($O$4))</f>
        <v>2025-06-04 18:42:53</v>
      </c>
      <c r="T2">
        <f ca="1">COUNTIF(INDIRECT($O$4),S2)</f>
        <v>2</v>
      </c>
      <c r="U2">
        <f ca="1">SUMIF(INDIRECT($O$4),S2,INDIRECT($O$5))</f>
        <v>3</v>
      </c>
      <c r="V2">
        <f ca="1">SUMIF(INDIRECT($O$4),S2,INDIRECT($O$6))</f>
        <v>-3</v>
      </c>
    </row>
    <row r="3" spans="1:22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v>1</v>
      </c>
      <c r="J3">
        <v>-1</v>
      </c>
      <c r="K3" t="s">
        <v>17</v>
      </c>
      <c r="L3">
        <f>L2-J2</f>
        <v>44233.19</v>
      </c>
      <c r="N3" s="1" t="s">
        <v>2704</v>
      </c>
      <c r="O3">
        <v>1046</v>
      </c>
      <c r="S3" t="str">
        <f ca="1"/>
        <v>2025-06-04 18:41:43</v>
      </c>
      <c r="T3">
        <f t="shared" ref="T3:T66" ca="1" si="0">COUNTIF(INDIRECT($O$4),S3)</f>
        <v>1</v>
      </c>
      <c r="U3">
        <f t="shared" ref="U3:U66" ca="1" si="1">SUMIF(INDIRECT($O$4),S3,INDIRECT($O$5))</f>
        <v>1</v>
      </c>
      <c r="V3">
        <f t="shared" ref="V3:V66" ca="1" si="2">SUMIF(INDIRECT($O$4),S3,INDIRECT($O$6))</f>
        <v>0.92</v>
      </c>
    </row>
    <row r="4" spans="1:22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v>1</v>
      </c>
      <c r="J4">
        <v>0.92</v>
      </c>
      <c r="K4" t="s">
        <v>17</v>
      </c>
      <c r="L4">
        <f t="shared" ref="L4:L67" si="3">L3-J3</f>
        <v>44234.19</v>
      </c>
      <c r="N4" s="1" t="s">
        <v>2705</v>
      </c>
      <c r="O4" s="4" t="str">
        <f>_xlfn.CONCAT("$F$",$O$2,":","$F$",$O$3)</f>
        <v>$F$2:$F$1046</v>
      </c>
      <c r="S4" t="str">
        <f ca="1"/>
        <v>2025-06-04 18:40:33</v>
      </c>
      <c r="T4">
        <f t="shared" ca="1" si="0"/>
        <v>5</v>
      </c>
      <c r="U4">
        <f t="shared" ca="1" si="1"/>
        <v>31</v>
      </c>
      <c r="V4">
        <f t="shared" ca="1" si="2"/>
        <v>-31</v>
      </c>
    </row>
    <row r="5" spans="1:22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v>16</v>
      </c>
      <c r="J5">
        <v>-16</v>
      </c>
      <c r="K5" t="s">
        <v>17</v>
      </c>
      <c r="L5">
        <f t="shared" si="3"/>
        <v>44233.270000000004</v>
      </c>
      <c r="N5" s="1" t="s">
        <v>2707</v>
      </c>
      <c r="O5" s="4" t="str">
        <f>_xlfn.CONCAT("$I$",$O$2,":","$I$",$O$3)</f>
        <v>$I$2:$I$1046</v>
      </c>
      <c r="S5" t="str">
        <f ca="1"/>
        <v>2025-06-04 18:39:22</v>
      </c>
      <c r="T5">
        <f t="shared" ca="1" si="0"/>
        <v>1</v>
      </c>
      <c r="U5">
        <f t="shared" ca="1" si="1"/>
        <v>1</v>
      </c>
      <c r="V5">
        <f t="shared" ca="1" si="2"/>
        <v>-1</v>
      </c>
    </row>
    <row r="6" spans="1:22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v>8</v>
      </c>
      <c r="J6">
        <v>-8</v>
      </c>
      <c r="K6" t="s">
        <v>17</v>
      </c>
      <c r="L6">
        <f t="shared" si="3"/>
        <v>44249.270000000004</v>
      </c>
      <c r="N6" s="1" t="s">
        <v>2708</v>
      </c>
      <c r="O6" s="4" t="str">
        <f>_xlfn.CONCAT("$J$",$O$2,":","$J$",$O$3)</f>
        <v>$J$2:$J$1046</v>
      </c>
      <c r="S6" t="str">
        <f ca="1"/>
        <v>2025-06-04 18:38:12</v>
      </c>
      <c r="T6">
        <f t="shared" ca="1" si="0"/>
        <v>2</v>
      </c>
      <c r="U6">
        <f t="shared" ca="1" si="1"/>
        <v>3</v>
      </c>
      <c r="V6">
        <f t="shared" ca="1" si="2"/>
        <v>-3</v>
      </c>
    </row>
    <row r="7" spans="1:22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v>2</v>
      </c>
      <c r="J7">
        <v>-2</v>
      </c>
      <c r="K7" t="s">
        <v>17</v>
      </c>
      <c r="L7">
        <f t="shared" si="3"/>
        <v>44257.270000000004</v>
      </c>
      <c r="S7" t="str">
        <f ca="1"/>
        <v>2025-06-04 18:37:02</v>
      </c>
      <c r="T7">
        <f t="shared" ca="1" si="0"/>
        <v>5</v>
      </c>
      <c r="U7">
        <f t="shared" ca="1" si="1"/>
        <v>31</v>
      </c>
      <c r="V7">
        <f t="shared" ca="1" si="2"/>
        <v>22.76</v>
      </c>
    </row>
    <row r="8" spans="1:22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v>4</v>
      </c>
      <c r="J8">
        <v>-4</v>
      </c>
      <c r="K8" t="s">
        <v>17</v>
      </c>
      <c r="L8">
        <f t="shared" si="3"/>
        <v>44259.270000000004</v>
      </c>
      <c r="N8" s="1" t="s">
        <v>6681</v>
      </c>
      <c r="O8" s="4" t="str">
        <f>_xlfn.CONCAT("$E$",$O$2,":","$E$",$O$3)</f>
        <v>$E$2:$E$1046</v>
      </c>
      <c r="S8" t="str">
        <f ca="1"/>
        <v>2025-06-04 18:35:51</v>
      </c>
      <c r="T8">
        <f t="shared" ca="1" si="0"/>
        <v>5</v>
      </c>
      <c r="U8">
        <f t="shared" ca="1" si="1"/>
        <v>31</v>
      </c>
      <c r="V8">
        <f t="shared" ca="1" si="2"/>
        <v>26.6</v>
      </c>
    </row>
    <row r="9" spans="1:22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v>1</v>
      </c>
      <c r="J9">
        <v>-1</v>
      </c>
      <c r="K9" t="s">
        <v>17</v>
      </c>
      <c r="L9">
        <f t="shared" si="3"/>
        <v>44263.270000000004</v>
      </c>
      <c r="S9" t="str">
        <f ca="1"/>
        <v>2025-06-04 18:34:41</v>
      </c>
      <c r="T9">
        <f t="shared" ca="1" si="0"/>
        <v>4</v>
      </c>
      <c r="U9">
        <f t="shared" ca="1" si="1"/>
        <v>15</v>
      </c>
      <c r="V9">
        <f t="shared" ca="1" si="2"/>
        <v>-15</v>
      </c>
    </row>
    <row r="10" spans="1:22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v>1</v>
      </c>
      <c r="J10">
        <v>-1</v>
      </c>
      <c r="K10" t="s">
        <v>17</v>
      </c>
      <c r="L10">
        <f t="shared" si="3"/>
        <v>44264.270000000004</v>
      </c>
      <c r="N10" s="5" t="s">
        <v>225</v>
      </c>
      <c r="O10" s="5">
        <f ca="1">SUM(INDIRECT($O$5))</f>
        <v>3627</v>
      </c>
      <c r="S10" t="str">
        <f ca="1"/>
        <v>2025-06-04 18:33:31</v>
      </c>
      <c r="T10">
        <f t="shared" ca="1" si="0"/>
        <v>5</v>
      </c>
      <c r="U10">
        <f t="shared" ca="1" si="1"/>
        <v>31</v>
      </c>
      <c r="V10">
        <f t="shared" ca="1" si="2"/>
        <v>15.080000000000002</v>
      </c>
    </row>
    <row r="11" spans="1:22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v>2</v>
      </c>
      <c r="J11">
        <v>-2</v>
      </c>
      <c r="K11" t="s">
        <v>17</v>
      </c>
      <c r="L11">
        <f t="shared" si="3"/>
        <v>44265.270000000004</v>
      </c>
      <c r="N11" s="5" t="s">
        <v>226</v>
      </c>
      <c r="O11" s="5">
        <f ca="1">SUM(INDIRECT($O$6))</f>
        <v>-232.26999999999973</v>
      </c>
      <c r="S11" t="str">
        <f ca="1"/>
        <v>2025-06-04 18:32:21</v>
      </c>
      <c r="T11">
        <f t="shared" ca="1" si="0"/>
        <v>3</v>
      </c>
      <c r="U11">
        <f t="shared" ca="1" si="1"/>
        <v>7</v>
      </c>
      <c r="V11">
        <f t="shared" ca="1" si="2"/>
        <v>6.44</v>
      </c>
    </row>
    <row r="12" spans="1:22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v>1</v>
      </c>
      <c r="J12">
        <v>-1</v>
      </c>
      <c r="K12" t="s">
        <v>17</v>
      </c>
      <c r="L12">
        <f t="shared" si="3"/>
        <v>44267.270000000004</v>
      </c>
      <c r="N12" s="5" t="s">
        <v>10931</v>
      </c>
      <c r="O12" s="6" t="str" cm="1">
        <f t="array" aca="1" ref="O12" ca="1">TEXT(INDIRECT(_xlfn.CONCAT("$F$",$O$2))-INDIRECT(_xlfn.CONCAT("$F$",$O$3)), "h \h m \m")</f>
        <v>7 h 24 m</v>
      </c>
      <c r="S12" t="str">
        <f ca="1"/>
        <v>2025-06-04 18:31:11</v>
      </c>
      <c r="T12">
        <f t="shared" ca="1" si="0"/>
        <v>3</v>
      </c>
      <c r="U12">
        <f t="shared" ca="1" si="1"/>
        <v>7</v>
      </c>
      <c r="V12">
        <f t="shared" ca="1" si="2"/>
        <v>6.44</v>
      </c>
    </row>
    <row r="13" spans="1:22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v>1</v>
      </c>
      <c r="J13">
        <v>-1</v>
      </c>
      <c r="K13" t="s">
        <v>17</v>
      </c>
      <c r="L13">
        <f t="shared" si="3"/>
        <v>44268.270000000004</v>
      </c>
      <c r="N13" s="5" t="s">
        <v>224</v>
      </c>
      <c r="O13" s="5">
        <f ca="1">COUNTA(_xlfn.UNIQUE(INDIRECT($O$4)))</f>
        <v>377</v>
      </c>
      <c r="P13" s="1" t="s">
        <v>10933</v>
      </c>
      <c r="S13" t="str">
        <f ca="1"/>
        <v>2025-06-04 18:30:00</v>
      </c>
      <c r="T13">
        <f t="shared" ca="1" si="0"/>
        <v>1</v>
      </c>
      <c r="U13">
        <f t="shared" ca="1" si="1"/>
        <v>1</v>
      </c>
      <c r="V13">
        <f t="shared" ca="1" si="2"/>
        <v>0.92</v>
      </c>
    </row>
    <row r="14" spans="1:22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v>4</v>
      </c>
      <c r="J14">
        <v>3.68</v>
      </c>
      <c r="K14" t="s">
        <v>17</v>
      </c>
      <c r="L14">
        <f t="shared" si="3"/>
        <v>44269.270000000004</v>
      </c>
      <c r="N14" s="1"/>
      <c r="P14" s="1"/>
      <c r="S14" t="str">
        <f ca="1"/>
        <v>2025-06-04 18:28:50</v>
      </c>
      <c r="T14">
        <f t="shared" ca="1" si="0"/>
        <v>1</v>
      </c>
      <c r="U14">
        <f t="shared" ca="1" si="1"/>
        <v>1</v>
      </c>
      <c r="V14">
        <f t="shared" ca="1" si="2"/>
        <v>0.92</v>
      </c>
    </row>
    <row r="15" spans="1:22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v>16</v>
      </c>
      <c r="J15">
        <v>14.72</v>
      </c>
      <c r="K15" t="s">
        <v>17</v>
      </c>
      <c r="L15">
        <f t="shared" si="3"/>
        <v>44265.590000000004</v>
      </c>
      <c r="N15" s="1"/>
      <c r="O15" s="4"/>
      <c r="S15" t="str">
        <f ca="1"/>
        <v>2025-06-04 18:27:40</v>
      </c>
      <c r="T15">
        <f t="shared" ca="1" si="0"/>
        <v>2</v>
      </c>
      <c r="U15">
        <f t="shared" ca="1" si="1"/>
        <v>3</v>
      </c>
      <c r="V15">
        <f t="shared" ca="1" si="2"/>
        <v>2.7600000000000002</v>
      </c>
    </row>
    <row r="16" spans="1:22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v>8</v>
      </c>
      <c r="J16">
        <v>7.36</v>
      </c>
      <c r="K16" t="s">
        <v>17</v>
      </c>
      <c r="L16">
        <f t="shared" si="3"/>
        <v>44250.87</v>
      </c>
      <c r="N16" s="1" t="s">
        <v>10922</v>
      </c>
      <c r="O16">
        <f ca="1">AVERAGE($T$2:$T$2000)</f>
        <v>2.7718832891246685</v>
      </c>
      <c r="S16" t="str">
        <f ca="1"/>
        <v>2025-06-04 18:26:30</v>
      </c>
      <c r="T16">
        <f t="shared" ca="1" si="0"/>
        <v>1</v>
      </c>
      <c r="U16">
        <f t="shared" ca="1" si="1"/>
        <v>1</v>
      </c>
      <c r="V16">
        <f t="shared" ca="1" si="2"/>
        <v>0.92</v>
      </c>
    </row>
    <row r="17" spans="1:22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v>2</v>
      </c>
      <c r="J17">
        <v>-2</v>
      </c>
      <c r="K17" t="s">
        <v>17</v>
      </c>
      <c r="L17">
        <f t="shared" si="3"/>
        <v>44243.51</v>
      </c>
      <c r="N17" s="1" t="s">
        <v>6673</v>
      </c>
      <c r="O17" s="1">
        <v>5.6265060240000002</v>
      </c>
      <c r="S17" t="str">
        <f ca="1"/>
        <v>2025-06-04 18:25:19</v>
      </c>
      <c r="T17">
        <f t="shared" ca="1" si="0"/>
        <v>5</v>
      </c>
      <c r="U17">
        <f t="shared" ca="1" si="1"/>
        <v>31</v>
      </c>
      <c r="V17">
        <f t="shared" ca="1" si="2"/>
        <v>-31</v>
      </c>
    </row>
    <row r="18" spans="1:22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v>16</v>
      </c>
      <c r="J18">
        <v>14.72</v>
      </c>
      <c r="K18" t="s">
        <v>17</v>
      </c>
      <c r="L18">
        <f t="shared" si="3"/>
        <v>44245.51</v>
      </c>
      <c r="N18" s="1" t="s">
        <v>10930</v>
      </c>
      <c r="O18">
        <f ca="1">AVERAGE($V$2:$V$2000)</f>
        <v>-0.61610079575596888</v>
      </c>
      <c r="S18" t="str">
        <f ca="1"/>
        <v>2025-06-04 18:23:36</v>
      </c>
      <c r="T18">
        <f t="shared" ca="1" si="0"/>
        <v>1</v>
      </c>
      <c r="U18">
        <f t="shared" ca="1" si="1"/>
        <v>1</v>
      </c>
      <c r="V18">
        <f t="shared" ca="1" si="2"/>
        <v>0.92</v>
      </c>
    </row>
    <row r="19" spans="1:22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v>1</v>
      </c>
      <c r="J19">
        <v>-1</v>
      </c>
      <c r="K19" t="s">
        <v>17</v>
      </c>
      <c r="L19">
        <f t="shared" si="3"/>
        <v>44230.79</v>
      </c>
      <c r="N19" s="1"/>
      <c r="S19" t="str">
        <f ca="1"/>
        <v>2025-06-04 18:22:26</v>
      </c>
      <c r="T19">
        <f t="shared" ca="1" si="0"/>
        <v>4</v>
      </c>
      <c r="U19">
        <f t="shared" ca="1" si="1"/>
        <v>15</v>
      </c>
      <c r="V19">
        <f t="shared" ca="1" si="2"/>
        <v>13.8</v>
      </c>
    </row>
    <row r="20" spans="1:22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v>2</v>
      </c>
      <c r="J20">
        <v>1.84</v>
      </c>
      <c r="K20" t="s">
        <v>17</v>
      </c>
      <c r="L20">
        <f t="shared" si="3"/>
        <v>44231.79</v>
      </c>
      <c r="S20" t="str">
        <f ca="1"/>
        <v>2025-06-04 18:21:16</v>
      </c>
      <c r="T20">
        <f t="shared" ca="1" si="0"/>
        <v>5</v>
      </c>
      <c r="U20">
        <f t="shared" ca="1" si="1"/>
        <v>31</v>
      </c>
      <c r="V20">
        <f t="shared" ca="1" si="2"/>
        <v>-31</v>
      </c>
    </row>
    <row r="21" spans="1:22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v>4</v>
      </c>
      <c r="J21">
        <v>3.68</v>
      </c>
      <c r="K21" t="s">
        <v>17</v>
      </c>
      <c r="L21">
        <f t="shared" si="3"/>
        <v>44229.950000000004</v>
      </c>
      <c r="N21" s="1" t="s">
        <v>10927</v>
      </c>
      <c r="O21">
        <f ca="1">COUNTIF($T$1:$T$2000,"=1")</f>
        <v>88</v>
      </c>
      <c r="P21">
        <f ca="1">SUMIF($T$2:$T$2000,"=1",$U$2:$U$2000)</f>
        <v>88</v>
      </c>
      <c r="Q21">
        <f ca="1">SUMIF($T$2:$T$2000,"=1",$V$2:$V$2000)</f>
        <v>68.520000000000095</v>
      </c>
      <c r="S21" t="str">
        <f ca="1"/>
        <v>2025-06-04 18:20:06</v>
      </c>
      <c r="T21">
        <f t="shared" ca="1" si="0"/>
        <v>5</v>
      </c>
      <c r="U21">
        <f t="shared" ca="1" si="1"/>
        <v>31</v>
      </c>
      <c r="V21">
        <f t="shared" ca="1" si="2"/>
        <v>-31</v>
      </c>
    </row>
    <row r="22" spans="1:22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v>8</v>
      </c>
      <c r="J22">
        <v>7.36</v>
      </c>
      <c r="K22" t="s">
        <v>17</v>
      </c>
      <c r="L22">
        <f t="shared" si="3"/>
        <v>44226.270000000004</v>
      </c>
      <c r="N22" s="1" t="s">
        <v>10928</v>
      </c>
      <c r="O22">
        <f ca="1">COUNTIF($T$1:$T$2000,"=2")</f>
        <v>87</v>
      </c>
      <c r="P22">
        <f ca="1">SUMIF($T$2:$T$2000,"=2",$U$2:$U$2000)</f>
        <v>261</v>
      </c>
      <c r="Q22">
        <f ca="1">SUMIF($T$2:$T$2000,"=2",$V$2:$V$2000)</f>
        <v>86.520000000000039</v>
      </c>
      <c r="S22" t="str">
        <f ca="1"/>
        <v>2025-06-04 18:18:56</v>
      </c>
      <c r="T22">
        <f t="shared" ca="1" si="0"/>
        <v>2</v>
      </c>
      <c r="U22">
        <f t="shared" ca="1" si="1"/>
        <v>3</v>
      </c>
      <c r="V22">
        <f t="shared" ca="1" si="2"/>
        <v>0.84000000000000008</v>
      </c>
    </row>
    <row r="23" spans="1:22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v>4</v>
      </c>
      <c r="J23">
        <v>-4</v>
      </c>
      <c r="K23" t="s">
        <v>17</v>
      </c>
      <c r="L23">
        <f t="shared" si="3"/>
        <v>44218.91</v>
      </c>
      <c r="N23" s="1" t="s">
        <v>10923</v>
      </c>
      <c r="O23">
        <f ca="1">COUNTIF($T$1:$T$2000,"=3")</f>
        <v>81</v>
      </c>
      <c r="P23">
        <f ca="1">SUMIF($T$2:$T$2000,"=3",$U$2:$U$2000)</f>
        <v>567</v>
      </c>
      <c r="Q23">
        <f ca="1">SUMIF($T$2:$T$2000,"=3",$V$2:$V$2000)</f>
        <v>139.46999999999997</v>
      </c>
      <c r="S23" t="str">
        <f ca="1"/>
        <v>2025-06-04 18:17:45</v>
      </c>
      <c r="T23">
        <f t="shared" ca="1" si="0"/>
        <v>3</v>
      </c>
      <c r="U23">
        <f t="shared" ca="1" si="1"/>
        <v>7</v>
      </c>
      <c r="V23">
        <f t="shared" ca="1" si="2"/>
        <v>-7</v>
      </c>
    </row>
    <row r="24" spans="1:22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v>8</v>
      </c>
      <c r="J24">
        <v>-8</v>
      </c>
      <c r="K24" t="s">
        <v>17</v>
      </c>
      <c r="L24">
        <f t="shared" si="3"/>
        <v>44222.91</v>
      </c>
      <c r="N24" s="1" t="s">
        <v>10924</v>
      </c>
      <c r="O24">
        <f ca="1">COUNTIF($T$1:$T$2000,"=4")</f>
        <v>65</v>
      </c>
      <c r="P24">
        <f ca="1">SUMIF($T$2:$T$2000,"=4",$U$2:$U$2000)</f>
        <v>975</v>
      </c>
      <c r="Q24">
        <f ca="1">SUMIF($T$2:$T$2000,"=4",$V$2:$V$2000)</f>
        <v>-45.58</v>
      </c>
      <c r="S24" t="str">
        <f ca="1"/>
        <v>2025-06-04 18:16:35</v>
      </c>
      <c r="T24">
        <f t="shared" ca="1" si="0"/>
        <v>4</v>
      </c>
      <c r="U24">
        <f t="shared" ca="1" si="1"/>
        <v>15</v>
      </c>
      <c r="V24">
        <f t="shared" ca="1" si="2"/>
        <v>0.36000000000000032</v>
      </c>
    </row>
    <row r="25" spans="1:22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v>1</v>
      </c>
      <c r="J25">
        <v>-1</v>
      </c>
      <c r="K25" t="s">
        <v>17</v>
      </c>
      <c r="L25">
        <f t="shared" si="3"/>
        <v>44230.91</v>
      </c>
      <c r="N25" s="1" t="s">
        <v>10925</v>
      </c>
      <c r="O25">
        <f ca="1">COUNTIF($T$1:$T$2000,"=5")</f>
        <v>56</v>
      </c>
      <c r="P25">
        <f ca="1">SUMIF($T$2:$T$2000,"=5",$U$2:$U$2000)</f>
        <v>1736</v>
      </c>
      <c r="Q25">
        <f ca="1">SUMIF($T$2:$T$2000,"=5",$V$2:$V$2000)</f>
        <v>-481.2</v>
      </c>
      <c r="S25" t="str">
        <f ca="1"/>
        <v>2025-06-04 18:15:25</v>
      </c>
      <c r="T25">
        <f t="shared" ca="1" si="0"/>
        <v>5</v>
      </c>
      <c r="U25">
        <f t="shared" ca="1" si="1"/>
        <v>31</v>
      </c>
      <c r="V25">
        <f t="shared" ca="1" si="2"/>
        <v>-31</v>
      </c>
    </row>
    <row r="26" spans="1:22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v>2</v>
      </c>
      <c r="J26">
        <v>-2</v>
      </c>
      <c r="K26" t="s">
        <v>17</v>
      </c>
      <c r="L26">
        <f t="shared" si="3"/>
        <v>44231.91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18:14:14</v>
      </c>
      <c r="T26">
        <f t="shared" ca="1" si="0"/>
        <v>4</v>
      </c>
      <c r="U26">
        <f t="shared" ca="1" si="1"/>
        <v>15</v>
      </c>
      <c r="V26">
        <f t="shared" ca="1" si="2"/>
        <v>-15</v>
      </c>
    </row>
    <row r="27" spans="1:22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v>8</v>
      </c>
      <c r="J27">
        <v>7.36</v>
      </c>
      <c r="K27" t="s">
        <v>17</v>
      </c>
      <c r="L27">
        <f t="shared" si="3"/>
        <v>44233.91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18:13:04</v>
      </c>
      <c r="T27">
        <f t="shared" ca="1" si="0"/>
        <v>4</v>
      </c>
      <c r="U27">
        <f t="shared" ca="1" si="1"/>
        <v>15</v>
      </c>
      <c r="V27">
        <f t="shared" ca="1" si="2"/>
        <v>-15</v>
      </c>
    </row>
    <row r="28" spans="1:22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v>16</v>
      </c>
      <c r="J28">
        <v>14.72</v>
      </c>
      <c r="K28" t="s">
        <v>17</v>
      </c>
      <c r="L28">
        <f t="shared" si="3"/>
        <v>44226.55</v>
      </c>
      <c r="S28" t="str">
        <f ca="1"/>
        <v>2025-06-04 18:11:54</v>
      </c>
      <c r="T28">
        <f t="shared" ca="1" si="0"/>
        <v>4</v>
      </c>
      <c r="U28">
        <f t="shared" ca="1" si="1"/>
        <v>15</v>
      </c>
      <c r="V28">
        <f t="shared" ca="1" si="2"/>
        <v>0.36000000000000032</v>
      </c>
    </row>
    <row r="29" spans="1:22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v>4</v>
      </c>
      <c r="J29">
        <v>-4</v>
      </c>
      <c r="K29" t="s">
        <v>17</v>
      </c>
      <c r="L29">
        <f t="shared" si="3"/>
        <v>44211.83</v>
      </c>
      <c r="O29">
        <f ca="1">O14-SUM(O21:O27)</f>
        <v>-377</v>
      </c>
      <c r="P29">
        <f ca="1">O10-SUM(P21:P27)</f>
        <v>0</v>
      </c>
      <c r="Q29">
        <f ca="1">ROUND(O11-SUM(Q21:Q27),2)</f>
        <v>0</v>
      </c>
      <c r="S29" t="str">
        <f ca="1"/>
        <v>2025-06-04 18:10:44</v>
      </c>
      <c r="T29">
        <f t="shared" ca="1" si="0"/>
        <v>1</v>
      </c>
      <c r="U29">
        <f t="shared" ca="1" si="1"/>
        <v>1</v>
      </c>
      <c r="V29">
        <f t="shared" ca="1" si="2"/>
        <v>0.92</v>
      </c>
    </row>
    <row r="30" spans="1:22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v>1</v>
      </c>
      <c r="J30">
        <v>-1</v>
      </c>
      <c r="K30" t="s">
        <v>17</v>
      </c>
      <c r="L30">
        <f t="shared" si="3"/>
        <v>44215.83</v>
      </c>
      <c r="S30" t="str">
        <f ca="1"/>
        <v>2025-06-04 18:09:34</v>
      </c>
      <c r="T30">
        <f t="shared" ca="1" si="0"/>
        <v>1</v>
      </c>
      <c r="U30">
        <f t="shared" ca="1" si="1"/>
        <v>1</v>
      </c>
      <c r="V30">
        <f t="shared" ca="1" si="2"/>
        <v>0.92</v>
      </c>
    </row>
    <row r="31" spans="1:22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v>2</v>
      </c>
      <c r="J31">
        <v>-2</v>
      </c>
      <c r="K31" t="s">
        <v>17</v>
      </c>
      <c r="L31">
        <f t="shared" si="3"/>
        <v>44216.83</v>
      </c>
      <c r="N31" s="1" t="s">
        <v>18353</v>
      </c>
      <c r="O31">
        <f ca="1">SUMIF($A$2:$A$3108,"call",INDIRECT($O$6))</f>
        <v>-232.26999999999973</v>
      </c>
      <c r="S31" t="str">
        <f ca="1"/>
        <v>2025-06-04 18:08:23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</row>
    <row r="32" spans="1:22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v>4</v>
      </c>
      <c r="J32">
        <v>3.68</v>
      </c>
      <c r="K32" t="s">
        <v>17</v>
      </c>
      <c r="L32">
        <f t="shared" si="3"/>
        <v>44218.83</v>
      </c>
      <c r="N32" s="1" t="s">
        <v>18354</v>
      </c>
      <c r="O32">
        <f ca="1">SUMIF($A$2:$A$3108,"put",INDIRECT($O$6))</f>
        <v>0</v>
      </c>
      <c r="S32" t="str">
        <f ca="1"/>
        <v>2025-06-04 18:07:13</v>
      </c>
      <c r="T32">
        <f t="shared" ca="1" si="0"/>
        <v>4</v>
      </c>
      <c r="U32">
        <f t="shared" ca="1" si="1"/>
        <v>15</v>
      </c>
      <c r="V32">
        <f t="shared" ca="1" si="2"/>
        <v>-15</v>
      </c>
    </row>
    <row r="33" spans="1:22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v>1</v>
      </c>
      <c r="J33">
        <v>0.92</v>
      </c>
      <c r="K33" t="s">
        <v>17</v>
      </c>
      <c r="L33">
        <f t="shared" si="3"/>
        <v>44215.15</v>
      </c>
      <c r="S33" t="str">
        <f ca="1"/>
        <v>2025-06-04 18:06:03</v>
      </c>
      <c r="T33">
        <f t="shared" ca="1" si="0"/>
        <v>2</v>
      </c>
      <c r="U33">
        <f t="shared" ca="1" si="1"/>
        <v>3</v>
      </c>
      <c r="V33">
        <f t="shared" ca="1" si="2"/>
        <v>2.7600000000000002</v>
      </c>
    </row>
    <row r="34" spans="1:22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v>2</v>
      </c>
      <c r="J34">
        <v>1.84</v>
      </c>
      <c r="K34" t="s">
        <v>17</v>
      </c>
      <c r="L34">
        <f t="shared" si="3"/>
        <v>44214.23</v>
      </c>
      <c r="S34" t="str">
        <f ca="1"/>
        <v>2025-06-04 18:04:53</v>
      </c>
      <c r="T34">
        <f t="shared" ca="1" si="0"/>
        <v>4</v>
      </c>
      <c r="U34">
        <f t="shared" ca="1" si="1"/>
        <v>15</v>
      </c>
      <c r="V34">
        <f t="shared" ca="1" si="2"/>
        <v>0.36000000000000032</v>
      </c>
    </row>
    <row r="35" spans="1:22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v>4</v>
      </c>
      <c r="J35">
        <v>3.68</v>
      </c>
      <c r="K35" t="s">
        <v>17</v>
      </c>
      <c r="L35">
        <f t="shared" si="3"/>
        <v>44212.390000000007</v>
      </c>
      <c r="S35" t="str">
        <f ca="1"/>
        <v>2025-06-04 18:03:42</v>
      </c>
      <c r="T35">
        <f t="shared" ca="1" si="0"/>
        <v>1</v>
      </c>
      <c r="U35">
        <f t="shared" ca="1" si="1"/>
        <v>1</v>
      </c>
      <c r="V35">
        <f t="shared" ca="1" si="2"/>
        <v>0.92</v>
      </c>
    </row>
    <row r="36" spans="1:22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v>1</v>
      </c>
      <c r="J36">
        <v>0.92</v>
      </c>
      <c r="K36" t="s">
        <v>17</v>
      </c>
      <c r="L36">
        <f t="shared" si="3"/>
        <v>44208.710000000006</v>
      </c>
      <c r="S36" t="str">
        <f ca="1"/>
        <v>2025-06-04 18:02:32</v>
      </c>
      <c r="T36">
        <f t="shared" ca="1" si="0"/>
        <v>2</v>
      </c>
      <c r="U36">
        <f t="shared" ca="1" si="1"/>
        <v>3</v>
      </c>
      <c r="V36">
        <f t="shared" ca="1" si="2"/>
        <v>-3</v>
      </c>
    </row>
    <row r="37" spans="1:22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v>2</v>
      </c>
      <c r="J37">
        <v>1.84</v>
      </c>
      <c r="K37" t="s">
        <v>17</v>
      </c>
      <c r="L37">
        <f t="shared" si="3"/>
        <v>44207.790000000008</v>
      </c>
      <c r="S37" t="str">
        <f ca="1"/>
        <v>2025-06-04 18:01:22</v>
      </c>
      <c r="T37">
        <f t="shared" ca="1" si="0"/>
        <v>2</v>
      </c>
      <c r="U37">
        <f t="shared" ca="1" si="1"/>
        <v>3</v>
      </c>
      <c r="V37">
        <f t="shared" ca="1" si="2"/>
        <v>2.7600000000000002</v>
      </c>
    </row>
    <row r="38" spans="1:22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v>1</v>
      </c>
      <c r="J38">
        <v>0.92</v>
      </c>
      <c r="K38" t="s">
        <v>17</v>
      </c>
      <c r="L38">
        <f t="shared" si="3"/>
        <v>44205.950000000012</v>
      </c>
      <c r="S38" t="str">
        <f ca="1"/>
        <v>2025-06-04 18:00:11</v>
      </c>
      <c r="T38">
        <f t="shared" ca="1" si="0"/>
        <v>1</v>
      </c>
      <c r="U38">
        <f t="shared" ca="1" si="1"/>
        <v>1</v>
      </c>
      <c r="V38">
        <f t="shared" ca="1" si="2"/>
        <v>0.92</v>
      </c>
    </row>
    <row r="39" spans="1:22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v>1</v>
      </c>
      <c r="J39">
        <v>0.92</v>
      </c>
      <c r="K39" t="s">
        <v>17</v>
      </c>
      <c r="L39">
        <f t="shared" si="3"/>
        <v>44205.030000000013</v>
      </c>
      <c r="S39" t="str">
        <f ca="1"/>
        <v>2025-06-04 17:59:01</v>
      </c>
      <c r="T39">
        <f t="shared" ca="1" si="0"/>
        <v>2</v>
      </c>
      <c r="U39">
        <f t="shared" ca="1" si="1"/>
        <v>3</v>
      </c>
      <c r="V39">
        <f t="shared" ca="1" si="2"/>
        <v>2.7600000000000002</v>
      </c>
    </row>
    <row r="40" spans="1:22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v>2</v>
      </c>
      <c r="J40">
        <v>1.84</v>
      </c>
      <c r="K40" t="s">
        <v>17</v>
      </c>
      <c r="L40">
        <f t="shared" si="3"/>
        <v>44204.110000000015</v>
      </c>
      <c r="S40" t="str">
        <f ca="1"/>
        <v>2025-06-04 17:57:51</v>
      </c>
      <c r="T40">
        <f t="shared" ca="1" si="0"/>
        <v>3</v>
      </c>
      <c r="U40">
        <f t="shared" ca="1" si="1"/>
        <v>7</v>
      </c>
      <c r="V40">
        <f t="shared" ca="1" si="2"/>
        <v>6.44</v>
      </c>
    </row>
    <row r="41" spans="1:22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v>1</v>
      </c>
      <c r="J41">
        <v>0.92</v>
      </c>
      <c r="K41" t="s">
        <v>17</v>
      </c>
      <c r="L41">
        <f t="shared" si="3"/>
        <v>44202.270000000019</v>
      </c>
      <c r="S41" t="str">
        <f ca="1"/>
        <v>2025-06-04 17:56:41</v>
      </c>
      <c r="T41">
        <f t="shared" ca="1" si="0"/>
        <v>1</v>
      </c>
      <c r="U41">
        <f t="shared" ca="1" si="1"/>
        <v>1</v>
      </c>
      <c r="V41">
        <f t="shared" ca="1" si="2"/>
        <v>0.92</v>
      </c>
    </row>
    <row r="42" spans="1:22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v>1</v>
      </c>
      <c r="J42">
        <v>0.92</v>
      </c>
      <c r="K42" t="s">
        <v>17</v>
      </c>
      <c r="L42">
        <f t="shared" si="3"/>
        <v>44201.35000000002</v>
      </c>
      <c r="S42" t="str">
        <f ca="1"/>
        <v>2025-06-04 17:55:31</v>
      </c>
      <c r="T42">
        <f t="shared" ca="1" si="0"/>
        <v>3</v>
      </c>
      <c r="U42">
        <f t="shared" ca="1" si="1"/>
        <v>7</v>
      </c>
      <c r="V42">
        <f t="shared" ca="1" si="2"/>
        <v>4.5200000000000005</v>
      </c>
    </row>
    <row r="43" spans="1:22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v>2</v>
      </c>
      <c r="J43">
        <v>-2</v>
      </c>
      <c r="K43" t="s">
        <v>17</v>
      </c>
      <c r="L43">
        <f t="shared" si="3"/>
        <v>44200.430000000022</v>
      </c>
      <c r="S43" t="str">
        <f ca="1"/>
        <v>2025-06-04 17:54:20</v>
      </c>
      <c r="T43">
        <f t="shared" ca="1" si="0"/>
        <v>2</v>
      </c>
      <c r="U43">
        <f t="shared" ca="1" si="1"/>
        <v>3</v>
      </c>
      <c r="V43">
        <f t="shared" ca="1" si="2"/>
        <v>2.7600000000000002</v>
      </c>
    </row>
    <row r="44" spans="1:22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v>1</v>
      </c>
      <c r="J44">
        <v>-1</v>
      </c>
      <c r="K44" t="s">
        <v>17</v>
      </c>
      <c r="L44">
        <f t="shared" si="3"/>
        <v>44202.430000000022</v>
      </c>
      <c r="S44" t="str">
        <f ca="1"/>
        <v>2025-06-04 17:53:10</v>
      </c>
      <c r="T44">
        <f t="shared" ca="1" si="0"/>
        <v>4</v>
      </c>
      <c r="U44">
        <f t="shared" ca="1" si="1"/>
        <v>15</v>
      </c>
      <c r="V44">
        <f t="shared" ca="1" si="2"/>
        <v>12.88</v>
      </c>
    </row>
    <row r="45" spans="1:22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v>8</v>
      </c>
      <c r="J45">
        <v>-8</v>
      </c>
      <c r="K45" t="s">
        <v>17</v>
      </c>
      <c r="L45">
        <f t="shared" si="3"/>
        <v>44203.430000000022</v>
      </c>
      <c r="S45" t="str">
        <f ca="1"/>
        <v>2025-06-04 17:52:00</v>
      </c>
      <c r="T45">
        <f t="shared" ca="1" si="0"/>
        <v>1</v>
      </c>
      <c r="U45">
        <f t="shared" ca="1" si="1"/>
        <v>1</v>
      </c>
      <c r="V45">
        <f t="shared" ca="1" si="2"/>
        <v>0.92</v>
      </c>
    </row>
    <row r="46" spans="1:22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v>16</v>
      </c>
      <c r="J46">
        <v>-16</v>
      </c>
      <c r="K46" t="s">
        <v>17</v>
      </c>
      <c r="L46">
        <f t="shared" si="3"/>
        <v>44211.430000000022</v>
      </c>
      <c r="S46" t="str">
        <f ca="1"/>
        <v>2025-06-04 17:50:49</v>
      </c>
      <c r="T46">
        <f t="shared" ca="1" si="0"/>
        <v>1</v>
      </c>
      <c r="U46">
        <f t="shared" ca="1" si="1"/>
        <v>1</v>
      </c>
      <c r="V46">
        <f t="shared" ca="1" si="2"/>
        <v>0.92</v>
      </c>
    </row>
    <row r="47" spans="1:22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v>4</v>
      </c>
      <c r="J47">
        <v>-4</v>
      </c>
      <c r="K47" t="s">
        <v>17</v>
      </c>
      <c r="L47">
        <f t="shared" si="3"/>
        <v>44227.430000000022</v>
      </c>
      <c r="S47" t="str">
        <f ca="1"/>
        <v>2025-06-04 17:49:39</v>
      </c>
      <c r="T47">
        <f t="shared" ca="1" si="0"/>
        <v>5</v>
      </c>
      <c r="U47">
        <f t="shared" ca="1" si="1"/>
        <v>31</v>
      </c>
      <c r="V47">
        <f t="shared" ca="1" si="2"/>
        <v>-31</v>
      </c>
    </row>
    <row r="48" spans="1:22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v>1</v>
      </c>
      <c r="J48">
        <v>0.92</v>
      </c>
      <c r="K48" t="s">
        <v>17</v>
      </c>
      <c r="L48">
        <f t="shared" si="3"/>
        <v>44231.430000000022</v>
      </c>
      <c r="S48" t="str">
        <f ca="1"/>
        <v>2025-06-04 17:48:29</v>
      </c>
      <c r="T48">
        <f t="shared" ca="1" si="0"/>
        <v>3</v>
      </c>
      <c r="U48">
        <f t="shared" ca="1" si="1"/>
        <v>7</v>
      </c>
      <c r="V48">
        <f t="shared" ca="1" si="2"/>
        <v>0.68000000000000016</v>
      </c>
    </row>
    <row r="49" spans="1:22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v>4</v>
      </c>
      <c r="J49">
        <v>3.68</v>
      </c>
      <c r="K49" t="s">
        <v>17</v>
      </c>
      <c r="L49">
        <f t="shared" si="3"/>
        <v>44230.510000000024</v>
      </c>
      <c r="S49" t="str">
        <f ca="1"/>
        <v>2025-06-04 17:47:18</v>
      </c>
      <c r="T49">
        <f t="shared" ca="1" si="0"/>
        <v>2</v>
      </c>
      <c r="U49">
        <f t="shared" ca="1" si="1"/>
        <v>3</v>
      </c>
      <c r="V49">
        <f t="shared" ca="1" si="2"/>
        <v>-3</v>
      </c>
    </row>
    <row r="50" spans="1:22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v>8</v>
      </c>
      <c r="J50">
        <v>7.36</v>
      </c>
      <c r="K50" t="s">
        <v>17</v>
      </c>
      <c r="L50">
        <f t="shared" si="3"/>
        <v>44226.830000000024</v>
      </c>
      <c r="S50" t="str">
        <f ca="1"/>
        <v>2025-06-04 17:46:08</v>
      </c>
      <c r="T50">
        <f t="shared" ca="1" si="0"/>
        <v>2</v>
      </c>
      <c r="U50">
        <f t="shared" ca="1" si="1"/>
        <v>3</v>
      </c>
      <c r="V50">
        <f t="shared" ca="1" si="2"/>
        <v>0.84000000000000008</v>
      </c>
    </row>
    <row r="51" spans="1:22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v>1</v>
      </c>
      <c r="J51">
        <v>0.92</v>
      </c>
      <c r="K51" t="s">
        <v>17</v>
      </c>
      <c r="L51">
        <f t="shared" si="3"/>
        <v>44219.470000000023</v>
      </c>
      <c r="S51" t="str">
        <f ca="1"/>
        <v>2025-06-04 17:44:58</v>
      </c>
      <c r="T51">
        <f t="shared" ca="1" si="0"/>
        <v>3</v>
      </c>
      <c r="U51">
        <f t="shared" ca="1" si="1"/>
        <v>7</v>
      </c>
      <c r="V51">
        <f t="shared" ca="1" si="2"/>
        <v>6.44</v>
      </c>
    </row>
    <row r="52" spans="1:22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v>2</v>
      </c>
      <c r="J52">
        <v>1.84</v>
      </c>
      <c r="K52" t="s">
        <v>17</v>
      </c>
      <c r="L52">
        <f t="shared" si="3"/>
        <v>44218.550000000025</v>
      </c>
      <c r="S52" t="str">
        <f ca="1"/>
        <v>2025-06-04 17:43:48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</row>
    <row r="53" spans="1:22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v>1</v>
      </c>
      <c r="J53">
        <v>-1</v>
      </c>
      <c r="K53" t="s">
        <v>17</v>
      </c>
      <c r="L53">
        <f t="shared" si="3"/>
        <v>44216.710000000028</v>
      </c>
      <c r="S53" t="str">
        <f ca="1"/>
        <v>2025-06-04 17:42:38</v>
      </c>
      <c r="T53">
        <f t="shared" ca="1" si="0"/>
        <v>4</v>
      </c>
      <c r="U53">
        <f t="shared" ca="1" si="1"/>
        <v>15</v>
      </c>
      <c r="V53">
        <f t="shared" ca="1" si="2"/>
        <v>13.8</v>
      </c>
    </row>
    <row r="54" spans="1:22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v>16</v>
      </c>
      <c r="J54">
        <v>-16</v>
      </c>
      <c r="K54" t="s">
        <v>17</v>
      </c>
      <c r="L54">
        <f t="shared" si="3"/>
        <v>44217.710000000028</v>
      </c>
      <c r="S54" t="str">
        <f ca="1"/>
        <v>2025-06-04 17:41:27</v>
      </c>
      <c r="T54">
        <f t="shared" ca="1" si="0"/>
        <v>5</v>
      </c>
      <c r="U54">
        <f t="shared" ca="1" si="1"/>
        <v>31</v>
      </c>
      <c r="V54">
        <f t="shared" ca="1" si="2"/>
        <v>-31</v>
      </c>
    </row>
    <row r="55" spans="1:22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v>8</v>
      </c>
      <c r="J55">
        <v>-8</v>
      </c>
      <c r="K55" t="s">
        <v>17</v>
      </c>
      <c r="L55">
        <f t="shared" si="3"/>
        <v>44233.710000000028</v>
      </c>
      <c r="S55" t="str">
        <f ca="1"/>
        <v>2025-06-04 17:40:17</v>
      </c>
      <c r="T55">
        <f t="shared" ca="1" si="0"/>
        <v>2</v>
      </c>
      <c r="U55">
        <f t="shared" ca="1" si="1"/>
        <v>3</v>
      </c>
      <c r="V55">
        <f t="shared" ca="1" si="2"/>
        <v>-3</v>
      </c>
    </row>
    <row r="56" spans="1:22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v>2</v>
      </c>
      <c r="J56">
        <v>-2</v>
      </c>
      <c r="K56" t="s">
        <v>17</v>
      </c>
      <c r="L56">
        <f t="shared" si="3"/>
        <v>44241.710000000028</v>
      </c>
      <c r="S56" t="str">
        <f ca="1"/>
        <v>2025-06-04 17:39:06</v>
      </c>
      <c r="T56">
        <f t="shared" ca="1" si="0"/>
        <v>4</v>
      </c>
      <c r="U56">
        <f t="shared" ca="1" si="1"/>
        <v>15</v>
      </c>
      <c r="V56">
        <f t="shared" ca="1" si="2"/>
        <v>-15</v>
      </c>
    </row>
    <row r="57" spans="1:22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v>4</v>
      </c>
      <c r="J57">
        <v>-4</v>
      </c>
      <c r="K57" t="s">
        <v>17</v>
      </c>
      <c r="L57">
        <f t="shared" si="3"/>
        <v>44243.710000000028</v>
      </c>
      <c r="S57" t="str">
        <f ca="1"/>
        <v>2025-06-04 17:37:56</v>
      </c>
      <c r="T57">
        <f t="shared" ca="1" si="0"/>
        <v>1</v>
      </c>
      <c r="U57">
        <f t="shared" ca="1" si="1"/>
        <v>1</v>
      </c>
      <c r="V57">
        <f t="shared" ca="1" si="2"/>
        <v>0.92</v>
      </c>
    </row>
    <row r="58" spans="1:22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v>2</v>
      </c>
      <c r="J58">
        <v>-2</v>
      </c>
      <c r="K58" t="s">
        <v>17</v>
      </c>
      <c r="L58">
        <f t="shared" si="3"/>
        <v>44247.710000000028</v>
      </c>
      <c r="S58" t="str">
        <f ca="1"/>
        <v>2025-06-04 17:36:46</v>
      </c>
      <c r="T58">
        <f t="shared" ca="1" si="0"/>
        <v>1</v>
      </c>
      <c r="U58">
        <f t="shared" ca="1" si="1"/>
        <v>1</v>
      </c>
      <c r="V58">
        <f t="shared" ca="1" si="2"/>
        <v>-1</v>
      </c>
    </row>
    <row r="59" spans="1:22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v>4</v>
      </c>
      <c r="J59">
        <v>-4</v>
      </c>
      <c r="K59" t="s">
        <v>17</v>
      </c>
      <c r="L59">
        <f t="shared" si="3"/>
        <v>44249.710000000028</v>
      </c>
      <c r="S59" t="str">
        <f ca="1"/>
        <v>2025-06-04 17:35:36</v>
      </c>
      <c r="T59">
        <f t="shared" ca="1" si="0"/>
        <v>4</v>
      </c>
      <c r="U59">
        <f t="shared" ca="1" si="1"/>
        <v>15</v>
      </c>
      <c r="V59">
        <f t="shared" ca="1" si="2"/>
        <v>-15</v>
      </c>
    </row>
    <row r="60" spans="1:22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v>1</v>
      </c>
      <c r="J60">
        <v>-1</v>
      </c>
      <c r="K60" t="s">
        <v>17</v>
      </c>
      <c r="L60">
        <f t="shared" si="3"/>
        <v>44253.710000000028</v>
      </c>
      <c r="S60" t="str">
        <f ca="1"/>
        <v>2025-06-04 17:34:26</v>
      </c>
      <c r="T60">
        <f t="shared" ca="1" si="0"/>
        <v>4</v>
      </c>
      <c r="U60">
        <f t="shared" ca="1" si="1"/>
        <v>15</v>
      </c>
      <c r="V60">
        <f t="shared" ca="1" si="2"/>
        <v>-15</v>
      </c>
    </row>
    <row r="61" spans="1:22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v>16</v>
      </c>
      <c r="J61">
        <v>-16</v>
      </c>
      <c r="K61" t="s">
        <v>17</v>
      </c>
      <c r="L61">
        <f t="shared" si="3"/>
        <v>44254.710000000028</v>
      </c>
      <c r="S61" t="str">
        <f ca="1"/>
        <v>2025-06-04 17:33:15</v>
      </c>
      <c r="T61">
        <f t="shared" ca="1" si="0"/>
        <v>3</v>
      </c>
      <c r="U61">
        <f t="shared" ca="1" si="1"/>
        <v>7</v>
      </c>
      <c r="V61">
        <f t="shared" ca="1" si="2"/>
        <v>-7</v>
      </c>
    </row>
    <row r="62" spans="1:22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v>8</v>
      </c>
      <c r="J62">
        <v>-8</v>
      </c>
      <c r="K62" t="s">
        <v>17</v>
      </c>
      <c r="L62">
        <f t="shared" si="3"/>
        <v>44270.710000000028</v>
      </c>
      <c r="S62" t="str">
        <f ca="1"/>
        <v>2025-06-04 17:32:05</v>
      </c>
      <c r="T62">
        <f t="shared" ca="1" si="0"/>
        <v>3</v>
      </c>
      <c r="U62">
        <f t="shared" ca="1" si="1"/>
        <v>7</v>
      </c>
      <c r="V62">
        <f t="shared" ca="1" si="2"/>
        <v>0.68000000000000016</v>
      </c>
    </row>
    <row r="63" spans="1:22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v>1</v>
      </c>
      <c r="J63">
        <v>-1</v>
      </c>
      <c r="K63" t="s">
        <v>17</v>
      </c>
      <c r="L63">
        <f t="shared" si="3"/>
        <v>44278.710000000028</v>
      </c>
      <c r="S63" t="str">
        <f ca="1"/>
        <v>2025-06-04 17:30:55</v>
      </c>
      <c r="T63">
        <f t="shared" ca="1" si="0"/>
        <v>3</v>
      </c>
      <c r="U63">
        <f t="shared" ca="1" si="1"/>
        <v>7</v>
      </c>
      <c r="V63">
        <f t="shared" ca="1" si="2"/>
        <v>-7</v>
      </c>
    </row>
    <row r="64" spans="1:22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v>2</v>
      </c>
      <c r="J64">
        <v>1.84</v>
      </c>
      <c r="K64" t="s">
        <v>17</v>
      </c>
      <c r="L64">
        <f t="shared" si="3"/>
        <v>44279.710000000028</v>
      </c>
      <c r="S64" t="str">
        <f ca="1"/>
        <v>2025-06-04 17:29:45</v>
      </c>
      <c r="T64">
        <f t="shared" ca="1" si="0"/>
        <v>2</v>
      </c>
      <c r="U64">
        <f t="shared" ca="1" si="1"/>
        <v>3</v>
      </c>
      <c r="V64">
        <f t="shared" ca="1" si="2"/>
        <v>2.7600000000000002</v>
      </c>
    </row>
    <row r="65" spans="1:22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v>4</v>
      </c>
      <c r="J65">
        <v>-4</v>
      </c>
      <c r="K65" t="s">
        <v>17</v>
      </c>
      <c r="L65">
        <f t="shared" si="3"/>
        <v>44277.870000000032</v>
      </c>
      <c r="S65" t="str">
        <f ca="1"/>
        <v>2025-06-04 17:28:34</v>
      </c>
      <c r="T65">
        <f t="shared" ca="1" si="0"/>
        <v>1</v>
      </c>
      <c r="U65">
        <f t="shared" ca="1" si="1"/>
        <v>1</v>
      </c>
      <c r="V65">
        <f t="shared" ca="1" si="2"/>
        <v>0.92</v>
      </c>
    </row>
    <row r="66" spans="1:22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v>1</v>
      </c>
      <c r="J66">
        <v>-1</v>
      </c>
      <c r="K66" t="s">
        <v>17</v>
      </c>
      <c r="L66">
        <f t="shared" si="3"/>
        <v>44281.870000000032</v>
      </c>
      <c r="S66" t="str">
        <f ca="1"/>
        <v>2025-06-04 17:27:24</v>
      </c>
      <c r="T66">
        <f t="shared" ca="1" si="0"/>
        <v>2</v>
      </c>
      <c r="U66">
        <f t="shared" ca="1" si="1"/>
        <v>3</v>
      </c>
      <c r="V66">
        <f t="shared" ca="1" si="2"/>
        <v>2.7600000000000002</v>
      </c>
    </row>
    <row r="67" spans="1:22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v>2</v>
      </c>
      <c r="J67">
        <v>-2</v>
      </c>
      <c r="K67" t="s">
        <v>17</v>
      </c>
      <c r="L67">
        <f t="shared" si="3"/>
        <v>44282.870000000032</v>
      </c>
      <c r="S67" t="str">
        <f ca="1"/>
        <v>2025-06-04 17:26:14</v>
      </c>
      <c r="T67">
        <f t="shared" ref="T67:T130" ca="1" si="4">COUNTIF(INDIRECT($O$4),S67)</f>
        <v>5</v>
      </c>
      <c r="U67">
        <f t="shared" ref="U67:U130" ca="1" si="5">SUMIF(INDIRECT($O$4),S67,INDIRECT($O$5))</f>
        <v>31</v>
      </c>
      <c r="V67">
        <f t="shared" ref="V67:V130" ca="1" si="6">SUMIF(INDIRECT($O$4),S67,INDIRECT($O$6))</f>
        <v>-15</v>
      </c>
    </row>
    <row r="68" spans="1:22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v>2</v>
      </c>
      <c r="J68">
        <v>-2</v>
      </c>
      <c r="K68" t="s">
        <v>17</v>
      </c>
      <c r="L68">
        <f t="shared" ref="L68:L131" si="7">L67-J67</f>
        <v>44284.870000000032</v>
      </c>
      <c r="S68" t="str">
        <f ca="1"/>
        <v>2025-06-04 17:25:04</v>
      </c>
      <c r="T68">
        <f t="shared" ca="1" si="4"/>
        <v>1</v>
      </c>
      <c r="U68">
        <f t="shared" ca="1" si="5"/>
        <v>1</v>
      </c>
      <c r="V68">
        <f t="shared" ca="1" si="6"/>
        <v>0.92</v>
      </c>
    </row>
    <row r="69" spans="1:22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v>8</v>
      </c>
      <c r="J69">
        <v>7.36</v>
      </c>
      <c r="K69" t="s">
        <v>17</v>
      </c>
      <c r="L69">
        <f t="shared" si="7"/>
        <v>44286.870000000032</v>
      </c>
      <c r="S69" t="str">
        <f ca="1"/>
        <v>2025-06-04 17:23:21</v>
      </c>
      <c r="T69">
        <f t="shared" ca="1" si="4"/>
        <v>2</v>
      </c>
      <c r="U69">
        <f t="shared" ca="1" si="5"/>
        <v>3</v>
      </c>
      <c r="V69">
        <f t="shared" ca="1" si="6"/>
        <v>2.7600000000000002</v>
      </c>
    </row>
    <row r="70" spans="1:22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v>1</v>
      </c>
      <c r="J70">
        <v>-1</v>
      </c>
      <c r="K70" t="s">
        <v>17</v>
      </c>
      <c r="L70">
        <f t="shared" si="7"/>
        <v>44279.510000000031</v>
      </c>
      <c r="S70" t="str">
        <f ca="1"/>
        <v>2025-06-04 17:22:11</v>
      </c>
      <c r="T70">
        <f t="shared" ca="1" si="4"/>
        <v>3</v>
      </c>
      <c r="U70">
        <f t="shared" ca="1" si="5"/>
        <v>7</v>
      </c>
      <c r="V70">
        <f t="shared" ca="1" si="6"/>
        <v>6.44</v>
      </c>
    </row>
    <row r="71" spans="1:22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v>4</v>
      </c>
      <c r="J71">
        <v>-4</v>
      </c>
      <c r="K71" t="s">
        <v>17</v>
      </c>
      <c r="L71">
        <f t="shared" si="7"/>
        <v>44280.510000000031</v>
      </c>
      <c r="S71" t="str">
        <f ca="1"/>
        <v>2025-06-04 17:21:01</v>
      </c>
      <c r="T71">
        <f t="shared" ca="1" si="4"/>
        <v>4</v>
      </c>
      <c r="U71">
        <f t="shared" ca="1" si="5"/>
        <v>15</v>
      </c>
      <c r="V71">
        <f t="shared" ca="1" si="6"/>
        <v>8.0400000000000009</v>
      </c>
    </row>
    <row r="72" spans="1:22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v>8</v>
      </c>
      <c r="J72">
        <v>-8</v>
      </c>
      <c r="K72" t="s">
        <v>17</v>
      </c>
      <c r="L72">
        <f t="shared" si="7"/>
        <v>44284.510000000031</v>
      </c>
      <c r="S72" t="str">
        <f ca="1"/>
        <v>2025-06-04 17:19:50</v>
      </c>
      <c r="T72">
        <f t="shared" ca="1" si="4"/>
        <v>2</v>
      </c>
      <c r="U72">
        <f t="shared" ca="1" si="5"/>
        <v>3</v>
      </c>
      <c r="V72">
        <f t="shared" ca="1" si="6"/>
        <v>-3</v>
      </c>
    </row>
    <row r="73" spans="1:22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v>4</v>
      </c>
      <c r="J73">
        <v>-4</v>
      </c>
      <c r="K73" t="s">
        <v>17</v>
      </c>
      <c r="L73">
        <f t="shared" si="7"/>
        <v>44292.510000000031</v>
      </c>
      <c r="S73" t="str">
        <f ca="1"/>
        <v>2025-06-04 17:18:40</v>
      </c>
      <c r="T73">
        <f t="shared" ca="1" si="4"/>
        <v>2</v>
      </c>
      <c r="U73">
        <f t="shared" ca="1" si="5"/>
        <v>3</v>
      </c>
      <c r="V73">
        <f t="shared" ca="1" si="6"/>
        <v>-3</v>
      </c>
    </row>
    <row r="74" spans="1:22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v>2</v>
      </c>
      <c r="J74">
        <v>-2</v>
      </c>
      <c r="K74" t="s">
        <v>17</v>
      </c>
      <c r="L74">
        <f t="shared" si="7"/>
        <v>44296.510000000031</v>
      </c>
      <c r="S74" t="str">
        <f ca="1"/>
        <v>2025-06-04 17:17:30</v>
      </c>
      <c r="T74">
        <f t="shared" ca="1" si="4"/>
        <v>3</v>
      </c>
      <c r="U74">
        <f t="shared" ca="1" si="5"/>
        <v>7</v>
      </c>
      <c r="V74">
        <f t="shared" ca="1" si="6"/>
        <v>6.44</v>
      </c>
    </row>
    <row r="75" spans="1:22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v>16</v>
      </c>
      <c r="J75">
        <v>-16</v>
      </c>
      <c r="K75" t="s">
        <v>17</v>
      </c>
      <c r="L75">
        <f t="shared" si="7"/>
        <v>44298.510000000031</v>
      </c>
      <c r="S75" t="str">
        <f ca="1"/>
        <v>2025-06-04 17:16:20</v>
      </c>
      <c r="T75">
        <f t="shared" ca="1" si="4"/>
        <v>5</v>
      </c>
      <c r="U75">
        <f t="shared" ca="1" si="5"/>
        <v>31</v>
      </c>
      <c r="V75">
        <f t="shared" ca="1" si="6"/>
        <v>22.76</v>
      </c>
    </row>
    <row r="76" spans="1:22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v>1</v>
      </c>
      <c r="J76">
        <v>-1</v>
      </c>
      <c r="K76" t="s">
        <v>17</v>
      </c>
      <c r="L76">
        <f t="shared" si="7"/>
        <v>44314.510000000031</v>
      </c>
      <c r="S76" t="str">
        <f ca="1"/>
        <v>2025-06-04 17:15:10</v>
      </c>
      <c r="T76">
        <f t="shared" ca="1" si="4"/>
        <v>5</v>
      </c>
      <c r="U76">
        <f t="shared" ca="1" si="5"/>
        <v>31</v>
      </c>
      <c r="V76">
        <f t="shared" ca="1" si="6"/>
        <v>15.080000000000002</v>
      </c>
    </row>
    <row r="77" spans="1:22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v>8</v>
      </c>
      <c r="J77">
        <v>-8</v>
      </c>
      <c r="K77" t="s">
        <v>17</v>
      </c>
      <c r="L77">
        <f t="shared" si="7"/>
        <v>44315.510000000031</v>
      </c>
      <c r="S77" t="str">
        <f ca="1"/>
        <v>2025-06-04 17:14:00</v>
      </c>
      <c r="T77">
        <f t="shared" ca="1" si="4"/>
        <v>1</v>
      </c>
      <c r="U77">
        <f t="shared" ca="1" si="5"/>
        <v>1</v>
      </c>
      <c r="V77">
        <f t="shared" ca="1" si="6"/>
        <v>0.92</v>
      </c>
    </row>
    <row r="78" spans="1:22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v>2</v>
      </c>
      <c r="J78">
        <v>-2</v>
      </c>
      <c r="K78" t="s">
        <v>17</v>
      </c>
      <c r="L78">
        <f t="shared" si="7"/>
        <v>44323.510000000031</v>
      </c>
      <c r="S78" t="str">
        <f ca="1"/>
        <v>2025-06-04 17:12:49</v>
      </c>
      <c r="T78">
        <f t="shared" ca="1" si="4"/>
        <v>3</v>
      </c>
      <c r="U78">
        <f t="shared" ca="1" si="5"/>
        <v>7</v>
      </c>
      <c r="V78">
        <f t="shared" ca="1" si="6"/>
        <v>6.44</v>
      </c>
    </row>
    <row r="79" spans="1:22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v>1</v>
      </c>
      <c r="J79">
        <v>-1</v>
      </c>
      <c r="K79" t="s">
        <v>17</v>
      </c>
      <c r="L79">
        <f t="shared" si="7"/>
        <v>44325.510000000031</v>
      </c>
      <c r="S79" t="str">
        <f ca="1"/>
        <v>2025-06-04 17:11:39</v>
      </c>
      <c r="T79">
        <f t="shared" ca="1" si="4"/>
        <v>2</v>
      </c>
      <c r="U79">
        <f t="shared" ca="1" si="5"/>
        <v>3</v>
      </c>
      <c r="V79">
        <f t="shared" ca="1" si="6"/>
        <v>2.7600000000000002</v>
      </c>
    </row>
    <row r="80" spans="1:22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v>4</v>
      </c>
      <c r="J80">
        <v>-4</v>
      </c>
      <c r="K80" t="s">
        <v>17</v>
      </c>
      <c r="L80">
        <f t="shared" si="7"/>
        <v>44326.510000000031</v>
      </c>
      <c r="S80" t="str">
        <f ca="1"/>
        <v>2025-06-04 17:10:29</v>
      </c>
      <c r="T80">
        <f t="shared" ca="1" si="4"/>
        <v>2</v>
      </c>
      <c r="U80">
        <f t="shared" ca="1" si="5"/>
        <v>3</v>
      </c>
      <c r="V80">
        <f t="shared" ca="1" si="6"/>
        <v>2.7600000000000002</v>
      </c>
    </row>
    <row r="81" spans="1:22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v>2</v>
      </c>
      <c r="J81">
        <v>-2</v>
      </c>
      <c r="K81" t="s">
        <v>17</v>
      </c>
      <c r="L81">
        <f t="shared" si="7"/>
        <v>44330.510000000031</v>
      </c>
      <c r="S81" t="str">
        <f ca="1"/>
        <v>2025-06-04 17:09:18</v>
      </c>
      <c r="T81">
        <f t="shared" ca="1" si="4"/>
        <v>1</v>
      </c>
      <c r="U81">
        <f t="shared" ca="1" si="5"/>
        <v>1</v>
      </c>
      <c r="V81">
        <f t="shared" ca="1" si="6"/>
        <v>0.92</v>
      </c>
    </row>
    <row r="82" spans="1:22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v>8</v>
      </c>
      <c r="J82">
        <v>-8</v>
      </c>
      <c r="K82" t="s">
        <v>17</v>
      </c>
      <c r="L82">
        <f t="shared" si="7"/>
        <v>44332.510000000031</v>
      </c>
      <c r="S82" t="str">
        <f ca="1"/>
        <v>2025-06-04 17:08:08</v>
      </c>
      <c r="T82">
        <f t="shared" ca="1" si="4"/>
        <v>5</v>
      </c>
      <c r="U82">
        <f t="shared" ca="1" si="5"/>
        <v>31</v>
      </c>
      <c r="V82">
        <f t="shared" ca="1" si="6"/>
        <v>15.080000000000002</v>
      </c>
    </row>
    <row r="83" spans="1:22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v>1</v>
      </c>
      <c r="J83">
        <v>-1</v>
      </c>
      <c r="K83" t="s">
        <v>17</v>
      </c>
      <c r="L83">
        <f t="shared" si="7"/>
        <v>44340.510000000031</v>
      </c>
      <c r="S83" t="str">
        <f ca="1"/>
        <v>2025-06-04 17:06:58</v>
      </c>
      <c r="T83">
        <f t="shared" ca="1" si="4"/>
        <v>5</v>
      </c>
      <c r="U83">
        <f t="shared" ca="1" si="5"/>
        <v>31</v>
      </c>
      <c r="V83">
        <f t="shared" ca="1" si="6"/>
        <v>-31</v>
      </c>
    </row>
    <row r="84" spans="1:22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v>4</v>
      </c>
      <c r="J84">
        <v>-4</v>
      </c>
      <c r="K84" t="s">
        <v>17</v>
      </c>
      <c r="L84">
        <f t="shared" si="7"/>
        <v>44341.510000000031</v>
      </c>
      <c r="S84" t="str">
        <f ca="1"/>
        <v>2025-06-04 17:05:47</v>
      </c>
      <c r="T84">
        <f t="shared" ca="1" si="4"/>
        <v>3</v>
      </c>
      <c r="U84">
        <f t="shared" ca="1" si="5"/>
        <v>7</v>
      </c>
      <c r="V84">
        <f t="shared" ca="1" si="6"/>
        <v>6.44</v>
      </c>
    </row>
    <row r="85" spans="1:22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v>8</v>
      </c>
      <c r="J85">
        <v>7.36</v>
      </c>
      <c r="K85" t="s">
        <v>17</v>
      </c>
      <c r="L85">
        <f t="shared" si="7"/>
        <v>44345.510000000031</v>
      </c>
      <c r="S85" t="str">
        <f ca="1"/>
        <v>2025-06-04 17:04:37</v>
      </c>
      <c r="T85">
        <f t="shared" ca="1" si="4"/>
        <v>4</v>
      </c>
      <c r="U85">
        <f t="shared" ca="1" si="5"/>
        <v>15</v>
      </c>
      <c r="V85">
        <f t="shared" ca="1" si="6"/>
        <v>8.0400000000000009</v>
      </c>
    </row>
    <row r="86" spans="1:22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v>2</v>
      </c>
      <c r="J86">
        <v>-2</v>
      </c>
      <c r="K86" t="s">
        <v>17</v>
      </c>
      <c r="L86">
        <f t="shared" si="7"/>
        <v>44338.150000000031</v>
      </c>
      <c r="S86" t="str">
        <f ca="1"/>
        <v>2025-06-04 17:03:27</v>
      </c>
      <c r="T86">
        <f t="shared" ca="1" si="4"/>
        <v>2</v>
      </c>
      <c r="U86">
        <f t="shared" ca="1" si="5"/>
        <v>3</v>
      </c>
      <c r="V86">
        <f t="shared" ca="1" si="6"/>
        <v>2.7600000000000002</v>
      </c>
    </row>
    <row r="87" spans="1:22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v>1</v>
      </c>
      <c r="J87">
        <v>-1</v>
      </c>
      <c r="K87" t="s">
        <v>17</v>
      </c>
      <c r="L87">
        <f t="shared" si="7"/>
        <v>44340.150000000031</v>
      </c>
      <c r="S87" t="str">
        <f ca="1"/>
        <v>2025-06-04 17:02:17</v>
      </c>
      <c r="T87">
        <f t="shared" ca="1" si="4"/>
        <v>5</v>
      </c>
      <c r="U87">
        <f t="shared" ca="1" si="5"/>
        <v>31</v>
      </c>
      <c r="V87">
        <f t="shared" ca="1" si="6"/>
        <v>-0.27999999999999936</v>
      </c>
    </row>
    <row r="88" spans="1:22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v>4</v>
      </c>
      <c r="J88">
        <v>-4</v>
      </c>
      <c r="K88" t="s">
        <v>17</v>
      </c>
      <c r="L88">
        <f t="shared" si="7"/>
        <v>44341.150000000031</v>
      </c>
      <c r="S88" t="str">
        <f ca="1"/>
        <v>2025-06-04 17:01:07</v>
      </c>
      <c r="T88">
        <f t="shared" ca="1" si="4"/>
        <v>3</v>
      </c>
      <c r="U88">
        <f t="shared" ca="1" si="5"/>
        <v>7</v>
      </c>
      <c r="V88">
        <f t="shared" ca="1" si="6"/>
        <v>-7</v>
      </c>
    </row>
    <row r="89" spans="1:22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v>1</v>
      </c>
      <c r="J89">
        <v>0.92</v>
      </c>
      <c r="K89" t="s">
        <v>17</v>
      </c>
      <c r="L89">
        <f t="shared" si="7"/>
        <v>44345.150000000031</v>
      </c>
      <c r="S89" t="str">
        <f ca="1"/>
        <v>2025-06-04 16:59:56</v>
      </c>
      <c r="T89">
        <f t="shared" ca="1" si="4"/>
        <v>1</v>
      </c>
      <c r="U89">
        <f t="shared" ca="1" si="5"/>
        <v>1</v>
      </c>
      <c r="V89">
        <f t="shared" ca="1" si="6"/>
        <v>0.92</v>
      </c>
    </row>
    <row r="90" spans="1:22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v>1</v>
      </c>
      <c r="J90">
        <v>0.92</v>
      </c>
      <c r="K90" t="s">
        <v>17</v>
      </c>
      <c r="L90">
        <f t="shared" si="7"/>
        <v>44344.230000000032</v>
      </c>
      <c r="S90" t="str">
        <f ca="1"/>
        <v>2025-06-04 16:58:46</v>
      </c>
      <c r="T90">
        <f t="shared" ca="1" si="4"/>
        <v>3</v>
      </c>
      <c r="U90">
        <f t="shared" ca="1" si="5"/>
        <v>7</v>
      </c>
      <c r="V90">
        <f t="shared" ca="1" si="6"/>
        <v>6.44</v>
      </c>
    </row>
    <row r="91" spans="1:22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v>1</v>
      </c>
      <c r="J91">
        <v>0.92</v>
      </c>
      <c r="K91" t="s">
        <v>17</v>
      </c>
      <c r="L91">
        <f t="shared" si="7"/>
        <v>44343.310000000034</v>
      </c>
      <c r="S91" t="str">
        <f ca="1"/>
        <v>2025-06-04 16:57:36</v>
      </c>
      <c r="T91">
        <f t="shared" ca="1" si="4"/>
        <v>1</v>
      </c>
      <c r="U91">
        <f t="shared" ca="1" si="5"/>
        <v>1</v>
      </c>
      <c r="V91">
        <f t="shared" ca="1" si="6"/>
        <v>0.92</v>
      </c>
    </row>
    <row r="92" spans="1:22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v>2</v>
      </c>
      <c r="J92">
        <v>1.84</v>
      </c>
      <c r="K92" t="s">
        <v>17</v>
      </c>
      <c r="L92">
        <f t="shared" si="7"/>
        <v>44342.390000000036</v>
      </c>
      <c r="S92" t="str">
        <f ca="1"/>
        <v>2025-06-04 16:56:26</v>
      </c>
      <c r="T92">
        <f t="shared" ca="1" si="4"/>
        <v>2</v>
      </c>
      <c r="U92">
        <f t="shared" ca="1" si="5"/>
        <v>3</v>
      </c>
      <c r="V92">
        <f t="shared" ca="1" si="6"/>
        <v>2.7600000000000002</v>
      </c>
    </row>
    <row r="93" spans="1:22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v>2</v>
      </c>
      <c r="J93">
        <v>-2</v>
      </c>
      <c r="K93" t="s">
        <v>17</v>
      </c>
      <c r="L93">
        <f t="shared" si="7"/>
        <v>44340.550000000039</v>
      </c>
      <c r="S93" t="str">
        <f ca="1"/>
        <v>2025-06-04 16:55:15</v>
      </c>
      <c r="T93">
        <f t="shared" ca="1" si="4"/>
        <v>2</v>
      </c>
      <c r="U93">
        <f t="shared" ca="1" si="5"/>
        <v>3</v>
      </c>
      <c r="V93">
        <f t="shared" ca="1" si="6"/>
        <v>-3</v>
      </c>
    </row>
    <row r="94" spans="1:22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v>8</v>
      </c>
      <c r="J94">
        <v>-8</v>
      </c>
      <c r="K94" t="s">
        <v>17</v>
      </c>
      <c r="L94">
        <f t="shared" si="7"/>
        <v>44342.550000000039</v>
      </c>
      <c r="S94" t="str">
        <f ca="1"/>
        <v>2025-06-04 16:54:05</v>
      </c>
      <c r="T94">
        <f t="shared" ca="1" si="4"/>
        <v>4</v>
      </c>
      <c r="U94">
        <f t="shared" ca="1" si="5"/>
        <v>15</v>
      </c>
      <c r="V94">
        <f t="shared" ca="1" si="6"/>
        <v>8.0400000000000009</v>
      </c>
    </row>
    <row r="95" spans="1:22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v>4</v>
      </c>
      <c r="J95">
        <v>-4</v>
      </c>
      <c r="K95" t="s">
        <v>17</v>
      </c>
      <c r="L95">
        <f t="shared" si="7"/>
        <v>44350.550000000039</v>
      </c>
      <c r="S95" t="str">
        <f ca="1"/>
        <v>2025-06-04 16:52:55</v>
      </c>
      <c r="T95">
        <f t="shared" ca="1" si="4"/>
        <v>4</v>
      </c>
      <c r="U95">
        <f t="shared" ca="1" si="5"/>
        <v>15</v>
      </c>
      <c r="V95">
        <f t="shared" ca="1" si="6"/>
        <v>0.36000000000000032</v>
      </c>
    </row>
    <row r="96" spans="1:22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v>1</v>
      </c>
      <c r="J96">
        <v>-1</v>
      </c>
      <c r="K96" t="s">
        <v>17</v>
      </c>
      <c r="L96">
        <f t="shared" si="7"/>
        <v>44354.550000000039</v>
      </c>
      <c r="S96" t="str">
        <f ca="1"/>
        <v>2025-06-04 16:51:45</v>
      </c>
      <c r="T96">
        <f t="shared" ca="1" si="4"/>
        <v>4</v>
      </c>
      <c r="U96">
        <f t="shared" ca="1" si="5"/>
        <v>15</v>
      </c>
      <c r="V96">
        <f t="shared" ca="1" si="6"/>
        <v>0.36000000000000032</v>
      </c>
    </row>
    <row r="97" spans="1:22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v>1</v>
      </c>
      <c r="J97">
        <v>0.92</v>
      </c>
      <c r="K97" t="s">
        <v>17</v>
      </c>
      <c r="L97">
        <f t="shared" si="7"/>
        <v>44355.550000000039</v>
      </c>
      <c r="S97" t="str">
        <f ca="1"/>
        <v>2025-06-04 16:50:34</v>
      </c>
      <c r="T97">
        <f t="shared" ca="1" si="4"/>
        <v>2</v>
      </c>
      <c r="U97">
        <f t="shared" ca="1" si="5"/>
        <v>3</v>
      </c>
      <c r="V97">
        <f t="shared" ca="1" si="6"/>
        <v>-3</v>
      </c>
    </row>
    <row r="98" spans="1:22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v>2</v>
      </c>
      <c r="J98">
        <v>1.84</v>
      </c>
      <c r="K98" t="s">
        <v>17</v>
      </c>
      <c r="L98">
        <f t="shared" si="7"/>
        <v>44354.630000000041</v>
      </c>
      <c r="S98" t="str">
        <f ca="1"/>
        <v>2025-06-04 16:49:24</v>
      </c>
      <c r="T98">
        <f t="shared" ca="1" si="4"/>
        <v>1</v>
      </c>
      <c r="U98">
        <f t="shared" ca="1" si="5"/>
        <v>1</v>
      </c>
      <c r="V98">
        <f t="shared" ca="1" si="6"/>
        <v>0.92</v>
      </c>
    </row>
    <row r="99" spans="1:22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v>8</v>
      </c>
      <c r="J99">
        <v>7.36</v>
      </c>
      <c r="K99" t="s">
        <v>17</v>
      </c>
      <c r="L99">
        <f t="shared" si="7"/>
        <v>44352.790000000045</v>
      </c>
      <c r="S99" t="str">
        <f ca="1"/>
        <v>2025-06-04 16:48:14</v>
      </c>
      <c r="T99">
        <f t="shared" ca="1" si="4"/>
        <v>2</v>
      </c>
      <c r="U99">
        <f t="shared" ca="1" si="5"/>
        <v>3</v>
      </c>
      <c r="V99">
        <f t="shared" ca="1" si="6"/>
        <v>2.7600000000000002</v>
      </c>
    </row>
    <row r="100" spans="1:22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v>1</v>
      </c>
      <c r="J100">
        <v>-1</v>
      </c>
      <c r="K100" t="s">
        <v>17</v>
      </c>
      <c r="L100">
        <f t="shared" si="7"/>
        <v>44345.430000000044</v>
      </c>
      <c r="S100" t="str">
        <f ca="1"/>
        <v>2025-06-04 16:47:04</v>
      </c>
      <c r="T100">
        <f t="shared" ca="1" si="4"/>
        <v>3</v>
      </c>
      <c r="U100">
        <f t="shared" ca="1" si="5"/>
        <v>7</v>
      </c>
      <c r="V100">
        <f t="shared" ca="1" si="6"/>
        <v>6.44</v>
      </c>
    </row>
    <row r="101" spans="1:22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v>4</v>
      </c>
      <c r="J101">
        <v>-4</v>
      </c>
      <c r="K101" t="s">
        <v>17</v>
      </c>
      <c r="L101">
        <f t="shared" si="7"/>
        <v>44346.430000000044</v>
      </c>
      <c r="S101" t="str">
        <f ca="1"/>
        <v>2025-06-04 16:45:53</v>
      </c>
      <c r="T101">
        <f t="shared" ca="1" si="4"/>
        <v>2</v>
      </c>
      <c r="U101">
        <f t="shared" ca="1" si="5"/>
        <v>3</v>
      </c>
      <c r="V101">
        <f t="shared" ca="1" si="6"/>
        <v>0.84000000000000008</v>
      </c>
    </row>
    <row r="102" spans="1:22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v>2</v>
      </c>
      <c r="J102">
        <v>-2</v>
      </c>
      <c r="K102" t="s">
        <v>17</v>
      </c>
      <c r="L102">
        <f t="shared" si="7"/>
        <v>44350.430000000044</v>
      </c>
      <c r="S102" t="str">
        <f ca="1"/>
        <v>2025-06-04 16:44:43</v>
      </c>
      <c r="T102">
        <f t="shared" ca="1" si="4"/>
        <v>1</v>
      </c>
      <c r="U102">
        <f t="shared" ca="1" si="5"/>
        <v>1</v>
      </c>
      <c r="V102">
        <f t="shared" ca="1" si="6"/>
        <v>0.92</v>
      </c>
    </row>
    <row r="103" spans="1:22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v>1</v>
      </c>
      <c r="J103">
        <v>0.92</v>
      </c>
      <c r="K103" t="s">
        <v>17</v>
      </c>
      <c r="L103">
        <f t="shared" si="7"/>
        <v>44352.430000000044</v>
      </c>
      <c r="S103" t="str">
        <f ca="1"/>
        <v>2025-06-04 16:43:33</v>
      </c>
      <c r="T103">
        <f t="shared" ca="1" si="4"/>
        <v>4</v>
      </c>
      <c r="U103">
        <f t="shared" ca="1" si="5"/>
        <v>15</v>
      </c>
      <c r="V103">
        <f t="shared" ca="1" si="6"/>
        <v>-15</v>
      </c>
    </row>
    <row r="104" spans="1:22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v>1</v>
      </c>
      <c r="J104">
        <v>-1</v>
      </c>
      <c r="K104" t="s">
        <v>17</v>
      </c>
      <c r="L104">
        <f t="shared" si="7"/>
        <v>44351.510000000046</v>
      </c>
      <c r="S104" t="str">
        <f ca="1"/>
        <v>2025-06-04 16:42:23</v>
      </c>
      <c r="T104">
        <f t="shared" ca="1" si="4"/>
        <v>2</v>
      </c>
      <c r="U104">
        <f t="shared" ca="1" si="5"/>
        <v>3</v>
      </c>
      <c r="V104">
        <f t="shared" ca="1" si="6"/>
        <v>2.7600000000000002</v>
      </c>
    </row>
    <row r="105" spans="1:22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v>2</v>
      </c>
      <c r="J105">
        <v>-2</v>
      </c>
      <c r="K105" t="s">
        <v>17</v>
      </c>
      <c r="L105">
        <f t="shared" si="7"/>
        <v>44352.510000000046</v>
      </c>
      <c r="S105" t="str">
        <f ca="1"/>
        <v>2025-06-04 16:41:12</v>
      </c>
      <c r="T105">
        <f t="shared" ca="1" si="4"/>
        <v>1</v>
      </c>
      <c r="U105">
        <f t="shared" ca="1" si="5"/>
        <v>1</v>
      </c>
      <c r="V105">
        <f t="shared" ca="1" si="6"/>
        <v>0.92</v>
      </c>
    </row>
    <row r="106" spans="1:22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v>2</v>
      </c>
      <c r="J106">
        <v>1.84</v>
      </c>
      <c r="K106" t="s">
        <v>17</v>
      </c>
      <c r="L106">
        <f t="shared" si="7"/>
        <v>44354.510000000046</v>
      </c>
      <c r="S106" t="str">
        <f ca="1"/>
        <v>2025-06-04 16:40:02</v>
      </c>
      <c r="T106">
        <f t="shared" ca="1" si="4"/>
        <v>1</v>
      </c>
      <c r="U106">
        <f t="shared" ca="1" si="5"/>
        <v>1</v>
      </c>
      <c r="V106">
        <f t="shared" ca="1" si="6"/>
        <v>0.92</v>
      </c>
    </row>
    <row r="107" spans="1:22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v>1</v>
      </c>
      <c r="J107">
        <v>0.92</v>
      </c>
      <c r="K107" t="s">
        <v>17</v>
      </c>
      <c r="L107">
        <f t="shared" si="7"/>
        <v>44352.670000000049</v>
      </c>
      <c r="S107" t="str">
        <f ca="1"/>
        <v>2025-06-04 16:38:52</v>
      </c>
      <c r="T107">
        <f t="shared" ca="1" si="4"/>
        <v>1</v>
      </c>
      <c r="U107">
        <f t="shared" ca="1" si="5"/>
        <v>1</v>
      </c>
      <c r="V107">
        <f t="shared" ca="1" si="6"/>
        <v>0.92</v>
      </c>
    </row>
    <row r="108" spans="1:22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v>1</v>
      </c>
      <c r="J108">
        <v>0.92</v>
      </c>
      <c r="K108" t="s">
        <v>17</v>
      </c>
      <c r="L108">
        <f t="shared" si="7"/>
        <v>44351.750000000051</v>
      </c>
      <c r="S108" t="str">
        <f ca="1"/>
        <v>2025-06-04 16:37:41</v>
      </c>
      <c r="T108">
        <f t="shared" ca="1" si="4"/>
        <v>1</v>
      </c>
      <c r="U108">
        <f t="shared" ca="1" si="5"/>
        <v>1</v>
      </c>
      <c r="V108">
        <f t="shared" ca="1" si="6"/>
        <v>0.92</v>
      </c>
    </row>
    <row r="109" spans="1:22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v>2</v>
      </c>
      <c r="J109">
        <v>1.84</v>
      </c>
      <c r="K109" t="s">
        <v>17</v>
      </c>
      <c r="L109">
        <f t="shared" si="7"/>
        <v>44350.830000000053</v>
      </c>
      <c r="S109" t="str">
        <f ca="1"/>
        <v>2025-06-04 16:36:31</v>
      </c>
      <c r="T109">
        <f t="shared" ca="1" si="4"/>
        <v>2</v>
      </c>
      <c r="U109">
        <f t="shared" ca="1" si="5"/>
        <v>3</v>
      </c>
      <c r="V109">
        <f t="shared" ca="1" si="6"/>
        <v>0.84000000000000008</v>
      </c>
    </row>
    <row r="110" spans="1:22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v>1</v>
      </c>
      <c r="J110">
        <v>0.92</v>
      </c>
      <c r="K110" t="s">
        <v>17</v>
      </c>
      <c r="L110">
        <f t="shared" si="7"/>
        <v>44348.990000000056</v>
      </c>
      <c r="S110" t="str">
        <f ca="1"/>
        <v>2025-06-04 16:35:21</v>
      </c>
      <c r="T110">
        <f t="shared" ca="1" si="4"/>
        <v>4</v>
      </c>
      <c r="U110">
        <f t="shared" ca="1" si="5"/>
        <v>15</v>
      </c>
      <c r="V110">
        <f t="shared" ca="1" si="6"/>
        <v>-15</v>
      </c>
    </row>
    <row r="111" spans="1:22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v>2</v>
      </c>
      <c r="J111">
        <v>1.84</v>
      </c>
      <c r="K111" t="s">
        <v>17</v>
      </c>
      <c r="L111">
        <f t="shared" si="7"/>
        <v>44348.070000000058</v>
      </c>
      <c r="S111" t="str">
        <f ca="1"/>
        <v>2025-06-04 16:34:10</v>
      </c>
      <c r="T111">
        <f t="shared" ca="1" si="4"/>
        <v>1</v>
      </c>
      <c r="U111">
        <f t="shared" ca="1" si="5"/>
        <v>1</v>
      </c>
      <c r="V111">
        <f t="shared" ca="1" si="6"/>
        <v>0.92</v>
      </c>
    </row>
    <row r="112" spans="1:22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v>4</v>
      </c>
      <c r="J112">
        <v>3.68</v>
      </c>
      <c r="K112" t="s">
        <v>17</v>
      </c>
      <c r="L112">
        <f t="shared" si="7"/>
        <v>44346.230000000061</v>
      </c>
      <c r="S112" t="str">
        <f ca="1"/>
        <v>2025-06-04 16:33:00</v>
      </c>
      <c r="T112">
        <f t="shared" ca="1" si="4"/>
        <v>5</v>
      </c>
      <c r="U112">
        <f t="shared" ca="1" si="5"/>
        <v>31</v>
      </c>
      <c r="V112">
        <f t="shared" ca="1" si="6"/>
        <v>-0.27999999999999936</v>
      </c>
    </row>
    <row r="113" spans="1:22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v>1</v>
      </c>
      <c r="J113">
        <v>0.92</v>
      </c>
      <c r="K113" t="s">
        <v>17</v>
      </c>
      <c r="L113">
        <f t="shared" si="7"/>
        <v>44342.550000000061</v>
      </c>
      <c r="S113" t="str">
        <f ca="1"/>
        <v>2025-06-04 16:31:50</v>
      </c>
      <c r="T113">
        <f t="shared" ca="1" si="4"/>
        <v>1</v>
      </c>
      <c r="U113">
        <f t="shared" ca="1" si="5"/>
        <v>1</v>
      </c>
      <c r="V113">
        <f t="shared" ca="1" si="6"/>
        <v>0.92</v>
      </c>
    </row>
    <row r="114" spans="1:22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v>1</v>
      </c>
      <c r="J114">
        <v>0.92</v>
      </c>
      <c r="K114" t="s">
        <v>17</v>
      </c>
      <c r="L114">
        <f t="shared" si="7"/>
        <v>44341.630000000063</v>
      </c>
      <c r="S114" t="str">
        <f ca="1"/>
        <v>2025-06-04 16:30:40</v>
      </c>
      <c r="T114">
        <f t="shared" ca="1" si="4"/>
        <v>1</v>
      </c>
      <c r="U114">
        <f t="shared" ca="1" si="5"/>
        <v>1</v>
      </c>
      <c r="V114">
        <f t="shared" ca="1" si="6"/>
        <v>0.92</v>
      </c>
    </row>
    <row r="115" spans="1:22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v>2</v>
      </c>
      <c r="J115">
        <v>1.84</v>
      </c>
      <c r="K115" t="s">
        <v>17</v>
      </c>
      <c r="L115">
        <f t="shared" si="7"/>
        <v>44340.710000000065</v>
      </c>
      <c r="S115" t="str">
        <f ca="1"/>
        <v>2025-06-04 16:29:30</v>
      </c>
      <c r="T115">
        <f t="shared" ca="1" si="4"/>
        <v>2</v>
      </c>
      <c r="U115">
        <f t="shared" ca="1" si="5"/>
        <v>3</v>
      </c>
      <c r="V115">
        <f t="shared" ca="1" si="6"/>
        <v>2.7600000000000002</v>
      </c>
    </row>
    <row r="116" spans="1:22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v>4</v>
      </c>
      <c r="J116">
        <v>3.68</v>
      </c>
      <c r="K116" t="s">
        <v>17</v>
      </c>
      <c r="L116">
        <f t="shared" si="7"/>
        <v>44338.870000000068</v>
      </c>
      <c r="S116" t="str">
        <f ca="1"/>
        <v>2025-06-04 16:28:19</v>
      </c>
      <c r="T116">
        <f t="shared" ca="1" si="4"/>
        <v>1</v>
      </c>
      <c r="U116">
        <f t="shared" ca="1" si="5"/>
        <v>1</v>
      </c>
      <c r="V116">
        <f t="shared" ca="1" si="6"/>
        <v>0.92</v>
      </c>
    </row>
    <row r="117" spans="1:22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v>1</v>
      </c>
      <c r="J117">
        <v>-1</v>
      </c>
      <c r="K117" t="s">
        <v>17</v>
      </c>
      <c r="L117">
        <f t="shared" si="7"/>
        <v>44335.190000000068</v>
      </c>
      <c r="S117" t="str">
        <f ca="1"/>
        <v>2025-06-04 16:27:09</v>
      </c>
      <c r="T117">
        <f t="shared" ca="1" si="4"/>
        <v>3</v>
      </c>
      <c r="U117">
        <f t="shared" ca="1" si="5"/>
        <v>7</v>
      </c>
      <c r="V117">
        <f t="shared" ca="1" si="6"/>
        <v>6.44</v>
      </c>
    </row>
    <row r="118" spans="1:22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v>1</v>
      </c>
      <c r="J118">
        <v>0.92</v>
      </c>
      <c r="K118" t="s">
        <v>17</v>
      </c>
      <c r="L118">
        <f t="shared" si="7"/>
        <v>44336.190000000068</v>
      </c>
      <c r="S118" t="str">
        <f ca="1"/>
        <v>2025-06-04 16:25:59</v>
      </c>
      <c r="T118">
        <f t="shared" ca="1" si="4"/>
        <v>4</v>
      </c>
      <c r="U118">
        <f t="shared" ca="1" si="5"/>
        <v>15</v>
      </c>
      <c r="V118">
        <f t="shared" ca="1" si="6"/>
        <v>0.36000000000000032</v>
      </c>
    </row>
    <row r="119" spans="1:22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v>2</v>
      </c>
      <c r="J119">
        <v>1.84</v>
      </c>
      <c r="K119" t="s">
        <v>17</v>
      </c>
      <c r="L119">
        <f t="shared" si="7"/>
        <v>44335.27000000007</v>
      </c>
      <c r="S119" t="str">
        <f ca="1"/>
        <v>2025-06-04 16:24:48</v>
      </c>
      <c r="T119">
        <f t="shared" ca="1" si="4"/>
        <v>1</v>
      </c>
      <c r="U119">
        <f t="shared" ca="1" si="5"/>
        <v>1</v>
      </c>
      <c r="V119">
        <f t="shared" ca="1" si="6"/>
        <v>-1</v>
      </c>
    </row>
    <row r="120" spans="1:22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v>4</v>
      </c>
      <c r="J120">
        <v>3.68</v>
      </c>
      <c r="K120" t="s">
        <v>17</v>
      </c>
      <c r="L120">
        <f t="shared" si="7"/>
        <v>44333.430000000073</v>
      </c>
      <c r="S120" t="str">
        <f ca="1"/>
        <v>2025-06-04 16:23:07</v>
      </c>
      <c r="T120">
        <f t="shared" ca="1" si="4"/>
        <v>5</v>
      </c>
      <c r="U120">
        <f t="shared" ca="1" si="5"/>
        <v>31</v>
      </c>
      <c r="V120">
        <f t="shared" ca="1" si="6"/>
        <v>-31</v>
      </c>
    </row>
    <row r="121" spans="1:22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v>1</v>
      </c>
      <c r="J121">
        <v>0</v>
      </c>
      <c r="K121" t="s">
        <v>17</v>
      </c>
      <c r="L121">
        <f t="shared" si="7"/>
        <v>44329.750000000073</v>
      </c>
      <c r="S121" t="str">
        <f ca="1"/>
        <v>2025-06-04 16:21:57</v>
      </c>
      <c r="T121">
        <f t="shared" ca="1" si="4"/>
        <v>5</v>
      </c>
      <c r="U121">
        <f t="shared" ca="1" si="5"/>
        <v>31</v>
      </c>
      <c r="V121">
        <f t="shared" ca="1" si="6"/>
        <v>-31</v>
      </c>
    </row>
    <row r="122" spans="1:22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v>2</v>
      </c>
      <c r="J122">
        <v>1.84</v>
      </c>
      <c r="K122" t="s">
        <v>17</v>
      </c>
      <c r="L122">
        <f t="shared" si="7"/>
        <v>44329.750000000073</v>
      </c>
      <c r="S122" t="str">
        <f ca="1"/>
        <v>2025-06-04 16:20:36</v>
      </c>
      <c r="T122">
        <f t="shared" ca="1" si="4"/>
        <v>1</v>
      </c>
      <c r="U122">
        <f t="shared" ca="1" si="5"/>
        <v>1</v>
      </c>
      <c r="V122">
        <f t="shared" ca="1" si="6"/>
        <v>0.92</v>
      </c>
    </row>
    <row r="123" spans="1:22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v>8</v>
      </c>
      <c r="J123">
        <v>7.36</v>
      </c>
      <c r="K123" t="s">
        <v>17</v>
      </c>
      <c r="L123">
        <f t="shared" si="7"/>
        <v>44327.910000000076</v>
      </c>
      <c r="S123" t="str">
        <f ca="1"/>
        <v>2025-06-04 16:19:26</v>
      </c>
      <c r="T123">
        <f t="shared" ca="1" si="4"/>
        <v>3</v>
      </c>
      <c r="U123">
        <f t="shared" ca="1" si="5"/>
        <v>7</v>
      </c>
      <c r="V123">
        <f t="shared" ca="1" si="6"/>
        <v>6.44</v>
      </c>
    </row>
    <row r="124" spans="1:22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v>1</v>
      </c>
      <c r="J124">
        <v>0.92</v>
      </c>
      <c r="K124" t="s">
        <v>17</v>
      </c>
      <c r="L124">
        <f t="shared" si="7"/>
        <v>44320.550000000076</v>
      </c>
      <c r="S124" t="str">
        <f ca="1"/>
        <v>2025-06-04 16:18:16</v>
      </c>
      <c r="T124">
        <f t="shared" ca="1" si="4"/>
        <v>3</v>
      </c>
      <c r="U124">
        <f t="shared" ca="1" si="5"/>
        <v>7</v>
      </c>
      <c r="V124">
        <f t="shared" ca="1" si="6"/>
        <v>0.68000000000000016</v>
      </c>
    </row>
    <row r="125" spans="1:22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v>1</v>
      </c>
      <c r="J125">
        <v>0.92</v>
      </c>
      <c r="K125" t="s">
        <v>17</v>
      </c>
      <c r="L125">
        <f t="shared" si="7"/>
        <v>44319.630000000077</v>
      </c>
      <c r="S125" t="str">
        <f ca="1"/>
        <v>2025-06-04 16:17:06</v>
      </c>
      <c r="T125">
        <f t="shared" ca="1" si="4"/>
        <v>4</v>
      </c>
      <c r="U125">
        <f t="shared" ca="1" si="5"/>
        <v>15</v>
      </c>
      <c r="V125">
        <f t="shared" ca="1" si="6"/>
        <v>0.36000000000000032</v>
      </c>
    </row>
    <row r="126" spans="1:22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v>4</v>
      </c>
      <c r="J126">
        <v>-4</v>
      </c>
      <c r="K126" t="s">
        <v>17</v>
      </c>
      <c r="L126">
        <f t="shared" si="7"/>
        <v>44318.710000000079</v>
      </c>
      <c r="S126" t="str">
        <f ca="1"/>
        <v>2025-06-04 16:15:55</v>
      </c>
      <c r="T126">
        <f t="shared" ca="1" si="4"/>
        <v>1</v>
      </c>
      <c r="U126">
        <f t="shared" ca="1" si="5"/>
        <v>1</v>
      </c>
      <c r="V126">
        <f t="shared" ca="1" si="6"/>
        <v>0.92</v>
      </c>
    </row>
    <row r="127" spans="1:22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v>2</v>
      </c>
      <c r="J127">
        <v>-2</v>
      </c>
      <c r="K127" t="s">
        <v>17</v>
      </c>
      <c r="L127">
        <f t="shared" si="7"/>
        <v>44322.710000000079</v>
      </c>
      <c r="S127" t="str">
        <f ca="1"/>
        <v>2025-06-04 16:14:45</v>
      </c>
      <c r="T127">
        <f t="shared" ca="1" si="4"/>
        <v>3</v>
      </c>
      <c r="U127">
        <f t="shared" ca="1" si="5"/>
        <v>7</v>
      </c>
      <c r="V127">
        <f t="shared" ca="1" si="6"/>
        <v>-7</v>
      </c>
    </row>
    <row r="128" spans="1:22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v>8</v>
      </c>
      <c r="J128">
        <v>-8</v>
      </c>
      <c r="K128" t="s">
        <v>17</v>
      </c>
      <c r="L128">
        <f t="shared" si="7"/>
        <v>44324.710000000079</v>
      </c>
      <c r="S128" t="str">
        <f ca="1"/>
        <v>2025-06-04 16:13:35</v>
      </c>
      <c r="T128">
        <f t="shared" ca="1" si="4"/>
        <v>1</v>
      </c>
      <c r="U128">
        <f t="shared" ca="1" si="5"/>
        <v>1</v>
      </c>
      <c r="V128">
        <f t="shared" ca="1" si="6"/>
        <v>0.92</v>
      </c>
    </row>
    <row r="129" spans="1:22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v>16</v>
      </c>
      <c r="J129">
        <v>-16</v>
      </c>
      <c r="K129" t="s">
        <v>17</v>
      </c>
      <c r="L129">
        <f t="shared" si="7"/>
        <v>44332.710000000079</v>
      </c>
      <c r="S129" t="str">
        <f ca="1"/>
        <v>2025-06-04 16:12:25</v>
      </c>
      <c r="T129">
        <f t="shared" ca="1" si="4"/>
        <v>3</v>
      </c>
      <c r="U129">
        <f t="shared" ca="1" si="5"/>
        <v>7</v>
      </c>
      <c r="V129">
        <f t="shared" ca="1" si="6"/>
        <v>6.44</v>
      </c>
    </row>
    <row r="130" spans="1:22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v>1</v>
      </c>
      <c r="J130">
        <v>-1</v>
      </c>
      <c r="K130" t="s">
        <v>17</v>
      </c>
      <c r="L130">
        <f t="shared" si="7"/>
        <v>44348.710000000079</v>
      </c>
      <c r="S130" t="str">
        <f ca="1"/>
        <v>2025-06-04 16:11:15</v>
      </c>
      <c r="T130">
        <f t="shared" ca="1" si="4"/>
        <v>2</v>
      </c>
      <c r="U130">
        <f t="shared" ca="1" si="5"/>
        <v>3</v>
      </c>
      <c r="V130">
        <f t="shared" ca="1" si="6"/>
        <v>2.7600000000000002</v>
      </c>
    </row>
    <row r="131" spans="1:22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v>1</v>
      </c>
      <c r="J131">
        <v>-1</v>
      </c>
      <c r="K131" t="s">
        <v>17</v>
      </c>
      <c r="L131">
        <f t="shared" si="7"/>
        <v>44349.710000000079</v>
      </c>
      <c r="S131" t="str">
        <f ca="1"/>
        <v>2025-06-04 16:10:04</v>
      </c>
      <c r="T131">
        <f t="shared" ref="T131:T194" ca="1" si="8">COUNTIF(INDIRECT($O$4),S131)</f>
        <v>2</v>
      </c>
      <c r="U131">
        <f t="shared" ref="U131:U194" ca="1" si="9">SUMIF(INDIRECT($O$4),S131,INDIRECT($O$5))</f>
        <v>3</v>
      </c>
      <c r="V131">
        <f t="shared" ref="V131:V194" ca="1" si="10">SUMIF(INDIRECT($O$4),S131,INDIRECT($O$6))</f>
        <v>2.7600000000000002</v>
      </c>
    </row>
    <row r="132" spans="1:22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v>4</v>
      </c>
      <c r="J132">
        <v>3.68</v>
      </c>
      <c r="K132" t="s">
        <v>17</v>
      </c>
      <c r="L132">
        <f t="shared" ref="L132:L195" si="11">L131-J131</f>
        <v>44350.710000000079</v>
      </c>
      <c r="S132" t="str">
        <f ca="1"/>
        <v>2025-06-04 16:08:54</v>
      </c>
      <c r="T132">
        <f t="shared" ca="1" si="8"/>
        <v>4</v>
      </c>
      <c r="U132">
        <f t="shared" ca="1" si="9"/>
        <v>15</v>
      </c>
      <c r="V132">
        <f t="shared" ca="1" si="10"/>
        <v>13.8</v>
      </c>
    </row>
    <row r="133" spans="1:22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v>2</v>
      </c>
      <c r="J133">
        <v>-2</v>
      </c>
      <c r="K133" t="s">
        <v>17</v>
      </c>
      <c r="L133">
        <f t="shared" si="11"/>
        <v>44347.030000000079</v>
      </c>
      <c r="S133" t="str">
        <f ca="1"/>
        <v>2025-06-04 16:07:44</v>
      </c>
      <c r="T133">
        <f t="shared" ca="1" si="8"/>
        <v>1</v>
      </c>
      <c r="U133">
        <f t="shared" ca="1" si="9"/>
        <v>1</v>
      </c>
      <c r="V133">
        <f t="shared" ca="1" si="10"/>
        <v>0.92</v>
      </c>
    </row>
    <row r="134" spans="1:22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v>1</v>
      </c>
      <c r="J134">
        <v>-1</v>
      </c>
      <c r="K134" t="s">
        <v>17</v>
      </c>
      <c r="L134">
        <f t="shared" si="11"/>
        <v>44349.030000000079</v>
      </c>
      <c r="S134" t="str">
        <f ca="1"/>
        <v>2025-06-04 16:06:34</v>
      </c>
      <c r="T134">
        <f t="shared" ca="1" si="8"/>
        <v>3</v>
      </c>
      <c r="U134">
        <f t="shared" ca="1" si="9"/>
        <v>7</v>
      </c>
      <c r="V134">
        <f t="shared" ca="1" si="10"/>
        <v>-7</v>
      </c>
    </row>
    <row r="135" spans="1:22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v>2</v>
      </c>
      <c r="J135">
        <v>-2</v>
      </c>
      <c r="K135" t="s">
        <v>17</v>
      </c>
      <c r="L135">
        <f t="shared" si="11"/>
        <v>44350.030000000079</v>
      </c>
      <c r="S135" t="str">
        <f ca="1"/>
        <v>2025-06-04 16:05:23</v>
      </c>
      <c r="T135">
        <f t="shared" ca="1" si="8"/>
        <v>2</v>
      </c>
      <c r="U135">
        <f t="shared" ca="1" si="9"/>
        <v>3</v>
      </c>
      <c r="V135">
        <f t="shared" ca="1" si="10"/>
        <v>2.7600000000000002</v>
      </c>
    </row>
    <row r="136" spans="1:22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v>2</v>
      </c>
      <c r="J136">
        <v>1.84</v>
      </c>
      <c r="K136" t="s">
        <v>17</v>
      </c>
      <c r="L136">
        <f t="shared" si="11"/>
        <v>44352.030000000079</v>
      </c>
      <c r="S136" t="str">
        <f ca="1"/>
        <v>2025-06-04 16:04:13</v>
      </c>
      <c r="T136">
        <f t="shared" ca="1" si="8"/>
        <v>2</v>
      </c>
      <c r="U136">
        <f t="shared" ca="1" si="9"/>
        <v>3</v>
      </c>
      <c r="V136">
        <f t="shared" ca="1" si="10"/>
        <v>2.7600000000000002</v>
      </c>
    </row>
    <row r="137" spans="1:22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v>1</v>
      </c>
      <c r="J137">
        <v>-1</v>
      </c>
      <c r="K137" t="s">
        <v>17</v>
      </c>
      <c r="L137">
        <f t="shared" si="11"/>
        <v>44350.190000000082</v>
      </c>
      <c r="S137" t="str">
        <f ca="1"/>
        <v>2025-06-04 16:03:03</v>
      </c>
      <c r="T137">
        <f t="shared" ca="1" si="8"/>
        <v>3</v>
      </c>
      <c r="U137">
        <f t="shared" ca="1" si="9"/>
        <v>7</v>
      </c>
      <c r="V137">
        <f t="shared" ca="1" si="10"/>
        <v>6.44</v>
      </c>
    </row>
    <row r="138" spans="1:22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v>2</v>
      </c>
      <c r="J138">
        <v>1.84</v>
      </c>
      <c r="K138" t="s">
        <v>17</v>
      </c>
      <c r="L138">
        <f t="shared" si="11"/>
        <v>44351.190000000082</v>
      </c>
      <c r="S138" t="str">
        <f ca="1"/>
        <v>2025-06-04 16:01:52</v>
      </c>
      <c r="T138">
        <f t="shared" ca="1" si="8"/>
        <v>1</v>
      </c>
      <c r="U138">
        <f t="shared" ca="1" si="9"/>
        <v>1</v>
      </c>
      <c r="V138">
        <f t="shared" ca="1" si="10"/>
        <v>0.92</v>
      </c>
    </row>
    <row r="139" spans="1:22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v>4</v>
      </c>
      <c r="J139">
        <v>3.68</v>
      </c>
      <c r="K139" t="s">
        <v>17</v>
      </c>
      <c r="L139">
        <f t="shared" si="11"/>
        <v>44349.350000000086</v>
      </c>
      <c r="S139" t="str">
        <f ca="1"/>
        <v>2025-06-04 16:00:42</v>
      </c>
      <c r="T139">
        <f t="shared" ca="1" si="8"/>
        <v>4</v>
      </c>
      <c r="U139">
        <f t="shared" ca="1" si="9"/>
        <v>15</v>
      </c>
      <c r="V139">
        <f t="shared" ca="1" si="10"/>
        <v>13.8</v>
      </c>
    </row>
    <row r="140" spans="1:22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v>1</v>
      </c>
      <c r="J140">
        <v>0.92</v>
      </c>
      <c r="K140" t="s">
        <v>17</v>
      </c>
      <c r="L140">
        <f t="shared" si="11"/>
        <v>44345.670000000086</v>
      </c>
      <c r="S140" t="str">
        <f ca="1"/>
        <v>2025-06-04 15:59:32</v>
      </c>
      <c r="T140">
        <f t="shared" ca="1" si="8"/>
        <v>4</v>
      </c>
      <c r="U140">
        <f t="shared" ca="1" si="9"/>
        <v>15</v>
      </c>
      <c r="V140">
        <f t="shared" ca="1" si="10"/>
        <v>0.36000000000000032</v>
      </c>
    </row>
    <row r="141" spans="1:22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v>1</v>
      </c>
      <c r="J141">
        <v>-1</v>
      </c>
      <c r="K141" t="s">
        <v>17</v>
      </c>
      <c r="L141">
        <f t="shared" si="11"/>
        <v>44344.750000000087</v>
      </c>
      <c r="S141" t="str">
        <f ca="1"/>
        <v>2025-06-04 15:58:22</v>
      </c>
      <c r="T141">
        <f t="shared" ca="1" si="8"/>
        <v>1</v>
      </c>
      <c r="U141">
        <f t="shared" ca="1" si="9"/>
        <v>1</v>
      </c>
      <c r="V141">
        <f t="shared" ca="1" si="10"/>
        <v>0.92</v>
      </c>
    </row>
    <row r="142" spans="1:22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v>2</v>
      </c>
      <c r="J142">
        <v>1.84</v>
      </c>
      <c r="K142" t="s">
        <v>17</v>
      </c>
      <c r="L142">
        <f t="shared" si="11"/>
        <v>44345.750000000087</v>
      </c>
      <c r="S142" t="str">
        <f ca="1"/>
        <v>2025-06-04 15:57:11</v>
      </c>
      <c r="T142">
        <f t="shared" ca="1" si="8"/>
        <v>5</v>
      </c>
      <c r="U142">
        <f t="shared" ca="1" si="9"/>
        <v>31</v>
      </c>
      <c r="V142">
        <f t="shared" ca="1" si="10"/>
        <v>24.76</v>
      </c>
    </row>
    <row r="143" spans="1:22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v>4</v>
      </c>
      <c r="J143">
        <v>3.68</v>
      </c>
      <c r="K143" t="s">
        <v>17</v>
      </c>
      <c r="L143">
        <f t="shared" si="11"/>
        <v>44343.910000000091</v>
      </c>
      <c r="S143" t="str">
        <f ca="1"/>
        <v>2025-06-04 15:56:01</v>
      </c>
      <c r="T143">
        <f t="shared" ca="1" si="8"/>
        <v>2</v>
      </c>
      <c r="U143">
        <f t="shared" ca="1" si="9"/>
        <v>3</v>
      </c>
      <c r="V143">
        <f t="shared" ca="1" si="10"/>
        <v>2.7600000000000002</v>
      </c>
    </row>
    <row r="144" spans="1:22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v>8</v>
      </c>
      <c r="J144">
        <v>7.36</v>
      </c>
      <c r="K144" t="s">
        <v>17</v>
      </c>
      <c r="L144">
        <f t="shared" si="11"/>
        <v>44340.230000000091</v>
      </c>
      <c r="S144" t="str">
        <f ca="1"/>
        <v>2025-06-04 15:54:51</v>
      </c>
      <c r="T144">
        <f t="shared" ca="1" si="8"/>
        <v>2</v>
      </c>
      <c r="U144">
        <f t="shared" ca="1" si="9"/>
        <v>3</v>
      </c>
      <c r="V144">
        <f t="shared" ca="1" si="10"/>
        <v>2.7600000000000002</v>
      </c>
    </row>
    <row r="145" spans="1:22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v>2</v>
      </c>
      <c r="J145">
        <v>1.84</v>
      </c>
      <c r="K145" t="s">
        <v>17</v>
      </c>
      <c r="L145">
        <f t="shared" si="11"/>
        <v>44332.87000000009</v>
      </c>
      <c r="S145" t="str">
        <f ca="1"/>
        <v>2025-06-04 15:53:41</v>
      </c>
      <c r="T145">
        <f t="shared" ca="1" si="8"/>
        <v>5</v>
      </c>
      <c r="U145">
        <f t="shared" ca="1" si="9"/>
        <v>31</v>
      </c>
      <c r="V145">
        <f t="shared" ca="1" si="10"/>
        <v>-31</v>
      </c>
    </row>
    <row r="146" spans="1:22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v>1</v>
      </c>
      <c r="J146">
        <v>0.92</v>
      </c>
      <c r="K146" t="s">
        <v>17</v>
      </c>
      <c r="L146">
        <f t="shared" si="11"/>
        <v>44331.030000000093</v>
      </c>
      <c r="S146" t="str">
        <f ca="1"/>
        <v>2025-06-04 15:52:30</v>
      </c>
      <c r="T146">
        <f t="shared" ca="1" si="8"/>
        <v>3</v>
      </c>
      <c r="U146">
        <f t="shared" ca="1" si="9"/>
        <v>7</v>
      </c>
      <c r="V146">
        <f t="shared" ca="1" si="10"/>
        <v>2.68</v>
      </c>
    </row>
    <row r="147" spans="1:22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v>4</v>
      </c>
      <c r="J147">
        <v>-4</v>
      </c>
      <c r="K147" t="s">
        <v>17</v>
      </c>
      <c r="L147">
        <f t="shared" si="11"/>
        <v>44330.110000000095</v>
      </c>
      <c r="S147" t="str">
        <f ca="1"/>
        <v>2025-06-04 15:51:20</v>
      </c>
      <c r="T147">
        <f t="shared" ca="1" si="8"/>
        <v>5</v>
      </c>
      <c r="U147">
        <f t="shared" ca="1" si="9"/>
        <v>31</v>
      </c>
      <c r="V147">
        <f t="shared" ca="1" si="10"/>
        <v>-0.27999999999999936</v>
      </c>
    </row>
    <row r="148" spans="1:22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v>1</v>
      </c>
      <c r="J148">
        <v>-1</v>
      </c>
      <c r="K148" t="s">
        <v>17</v>
      </c>
      <c r="L148">
        <f t="shared" si="11"/>
        <v>44334.110000000095</v>
      </c>
      <c r="S148" t="str">
        <f ca="1"/>
        <v>2025-06-04 15:50:10</v>
      </c>
      <c r="T148">
        <f t="shared" ca="1" si="8"/>
        <v>4</v>
      </c>
      <c r="U148">
        <f t="shared" ca="1" si="9"/>
        <v>15</v>
      </c>
      <c r="V148">
        <f t="shared" ca="1" si="10"/>
        <v>-15</v>
      </c>
    </row>
    <row r="149" spans="1:22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v>16</v>
      </c>
      <c r="J149">
        <v>-16</v>
      </c>
      <c r="K149" t="s">
        <v>17</v>
      </c>
      <c r="L149">
        <f t="shared" si="11"/>
        <v>44335.110000000095</v>
      </c>
      <c r="S149" t="str">
        <f ca="1"/>
        <v>2025-06-04 15:48:59</v>
      </c>
      <c r="T149">
        <f t="shared" ca="1" si="8"/>
        <v>3</v>
      </c>
      <c r="U149">
        <f t="shared" ca="1" si="9"/>
        <v>7</v>
      </c>
      <c r="V149">
        <f t="shared" ca="1" si="10"/>
        <v>0.68000000000000016</v>
      </c>
    </row>
    <row r="150" spans="1:22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v>8</v>
      </c>
      <c r="J150">
        <v>-8</v>
      </c>
      <c r="K150" t="s">
        <v>17</v>
      </c>
      <c r="L150">
        <f t="shared" si="11"/>
        <v>44351.110000000095</v>
      </c>
      <c r="S150" t="str">
        <f ca="1"/>
        <v>2025-06-04 15:47:49</v>
      </c>
      <c r="T150">
        <f t="shared" ca="1" si="8"/>
        <v>2</v>
      </c>
      <c r="U150">
        <f t="shared" ca="1" si="9"/>
        <v>3</v>
      </c>
      <c r="V150">
        <f t="shared" ca="1" si="10"/>
        <v>2.7600000000000002</v>
      </c>
    </row>
    <row r="151" spans="1:22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v>2</v>
      </c>
      <c r="J151">
        <v>-2</v>
      </c>
      <c r="K151" t="s">
        <v>17</v>
      </c>
      <c r="L151">
        <f t="shared" si="11"/>
        <v>44359.110000000095</v>
      </c>
      <c r="S151" t="str">
        <f ca="1"/>
        <v>2025-06-04 15:46:39</v>
      </c>
      <c r="T151">
        <f t="shared" ca="1" si="8"/>
        <v>5</v>
      </c>
      <c r="U151">
        <f t="shared" ca="1" si="9"/>
        <v>31</v>
      </c>
      <c r="V151">
        <f t="shared" ca="1" si="10"/>
        <v>-31</v>
      </c>
    </row>
    <row r="152" spans="1:22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v>2</v>
      </c>
      <c r="J152">
        <v>-2</v>
      </c>
      <c r="K152" t="s">
        <v>17</v>
      </c>
      <c r="L152">
        <f t="shared" si="11"/>
        <v>44361.110000000095</v>
      </c>
      <c r="S152" t="str">
        <f ca="1"/>
        <v>2025-06-04 15:45:29</v>
      </c>
      <c r="T152">
        <f t="shared" ca="1" si="8"/>
        <v>3</v>
      </c>
      <c r="U152">
        <f t="shared" ca="1" si="9"/>
        <v>7</v>
      </c>
      <c r="V152">
        <f t="shared" ca="1" si="10"/>
        <v>4.5200000000000005</v>
      </c>
    </row>
    <row r="153" spans="1:22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v>1</v>
      </c>
      <c r="J153">
        <v>-1</v>
      </c>
      <c r="K153" t="s">
        <v>17</v>
      </c>
      <c r="L153">
        <f t="shared" si="11"/>
        <v>44363.110000000095</v>
      </c>
      <c r="S153" t="str">
        <f ca="1"/>
        <v>2025-06-04 15:44:19</v>
      </c>
      <c r="T153">
        <f t="shared" ca="1" si="8"/>
        <v>1</v>
      </c>
      <c r="U153">
        <f t="shared" ca="1" si="9"/>
        <v>1</v>
      </c>
      <c r="V153">
        <f t="shared" ca="1" si="10"/>
        <v>0.92</v>
      </c>
    </row>
    <row r="154" spans="1:22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v>4</v>
      </c>
      <c r="J154">
        <v>-4</v>
      </c>
      <c r="K154" t="s">
        <v>17</v>
      </c>
      <c r="L154">
        <f t="shared" si="11"/>
        <v>44364.110000000095</v>
      </c>
      <c r="S154" t="str">
        <f ca="1"/>
        <v>2025-06-04 15:43:08</v>
      </c>
      <c r="T154">
        <f t="shared" ca="1" si="8"/>
        <v>2</v>
      </c>
      <c r="U154">
        <f t="shared" ca="1" si="9"/>
        <v>3</v>
      </c>
      <c r="V154">
        <f t="shared" ca="1" si="10"/>
        <v>-3</v>
      </c>
    </row>
    <row r="155" spans="1:22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v>1</v>
      </c>
      <c r="J155">
        <v>-1</v>
      </c>
      <c r="K155" t="s">
        <v>17</v>
      </c>
      <c r="L155">
        <f t="shared" si="11"/>
        <v>44368.110000000095</v>
      </c>
      <c r="S155" t="str">
        <f ca="1"/>
        <v>2025-06-04 15:41:58</v>
      </c>
      <c r="T155">
        <f t="shared" ca="1" si="8"/>
        <v>5</v>
      </c>
      <c r="U155">
        <f t="shared" ca="1" si="9"/>
        <v>31</v>
      </c>
      <c r="V155">
        <f t="shared" ca="1" si="10"/>
        <v>-31</v>
      </c>
    </row>
    <row r="156" spans="1:22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v>2</v>
      </c>
      <c r="J156">
        <v>-2</v>
      </c>
      <c r="K156" t="s">
        <v>17</v>
      </c>
      <c r="L156">
        <f t="shared" si="11"/>
        <v>44369.110000000095</v>
      </c>
      <c r="S156" t="str">
        <f ca="1"/>
        <v>2025-06-04 15:40:47</v>
      </c>
      <c r="T156">
        <f t="shared" ca="1" si="8"/>
        <v>3</v>
      </c>
      <c r="U156">
        <f t="shared" ca="1" si="9"/>
        <v>7</v>
      </c>
      <c r="V156">
        <f t="shared" ca="1" si="10"/>
        <v>0.68000000000000016</v>
      </c>
    </row>
    <row r="157" spans="1:22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v>8</v>
      </c>
      <c r="J157">
        <v>-8</v>
      </c>
      <c r="K157" t="s">
        <v>17</v>
      </c>
      <c r="L157">
        <f t="shared" si="11"/>
        <v>44371.110000000095</v>
      </c>
      <c r="S157" t="str">
        <f ca="1"/>
        <v>2025-06-04 15:39:37</v>
      </c>
      <c r="T157">
        <f t="shared" ca="1" si="8"/>
        <v>1</v>
      </c>
      <c r="U157">
        <f t="shared" ca="1" si="9"/>
        <v>1</v>
      </c>
      <c r="V157">
        <f t="shared" ca="1" si="10"/>
        <v>0.92</v>
      </c>
    </row>
    <row r="158" spans="1:22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v>1</v>
      </c>
      <c r="J158">
        <v>0.92</v>
      </c>
      <c r="K158" t="s">
        <v>17</v>
      </c>
      <c r="L158">
        <f t="shared" si="11"/>
        <v>44379.110000000095</v>
      </c>
      <c r="S158" t="str">
        <f ca="1"/>
        <v>2025-06-04 15:38:27</v>
      </c>
      <c r="T158">
        <f t="shared" ca="1" si="8"/>
        <v>3</v>
      </c>
      <c r="U158">
        <f t="shared" ca="1" si="9"/>
        <v>7</v>
      </c>
      <c r="V158">
        <f t="shared" ca="1" si="10"/>
        <v>0.68000000000000016</v>
      </c>
    </row>
    <row r="159" spans="1:22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v>1</v>
      </c>
      <c r="J159">
        <v>-1</v>
      </c>
      <c r="K159" t="s">
        <v>17</v>
      </c>
      <c r="L159">
        <f t="shared" si="11"/>
        <v>44378.190000000097</v>
      </c>
      <c r="S159" t="str">
        <f ca="1"/>
        <v>2025-06-04 15:37:17</v>
      </c>
      <c r="T159">
        <f t="shared" ca="1" si="8"/>
        <v>3</v>
      </c>
      <c r="U159">
        <f t="shared" ca="1" si="9"/>
        <v>7</v>
      </c>
      <c r="V159">
        <f t="shared" ca="1" si="10"/>
        <v>0.68000000000000016</v>
      </c>
    </row>
    <row r="160" spans="1:22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v>1</v>
      </c>
      <c r="J160">
        <v>-1</v>
      </c>
      <c r="K160" t="s">
        <v>17</v>
      </c>
      <c r="L160">
        <f t="shared" si="11"/>
        <v>44379.190000000097</v>
      </c>
      <c r="S160" t="str">
        <f ca="1"/>
        <v>2025-06-04 15:36:07</v>
      </c>
      <c r="T160">
        <f t="shared" ca="1" si="8"/>
        <v>3</v>
      </c>
      <c r="U160">
        <f t="shared" ca="1" si="9"/>
        <v>7</v>
      </c>
      <c r="V160">
        <f t="shared" ca="1" si="10"/>
        <v>4.5200000000000005</v>
      </c>
    </row>
    <row r="161" spans="1:22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v>8</v>
      </c>
      <c r="J161">
        <v>-8</v>
      </c>
      <c r="K161" t="s">
        <v>17</v>
      </c>
      <c r="L161">
        <f t="shared" si="11"/>
        <v>44380.190000000097</v>
      </c>
      <c r="S161" t="str">
        <f ca="1"/>
        <v>2025-06-04 15:34:56</v>
      </c>
      <c r="T161">
        <f t="shared" ca="1" si="8"/>
        <v>3</v>
      </c>
      <c r="U161">
        <f t="shared" ca="1" si="9"/>
        <v>7</v>
      </c>
      <c r="V161">
        <f t="shared" ca="1" si="10"/>
        <v>0.68000000000000016</v>
      </c>
    </row>
    <row r="162" spans="1:22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v>4</v>
      </c>
      <c r="J162">
        <v>-4</v>
      </c>
      <c r="K162" t="s">
        <v>17</v>
      </c>
      <c r="L162">
        <f t="shared" si="11"/>
        <v>44388.190000000097</v>
      </c>
      <c r="S162" t="str">
        <f ca="1"/>
        <v>2025-06-04 15:33:46</v>
      </c>
      <c r="T162">
        <f t="shared" ca="1" si="8"/>
        <v>1</v>
      </c>
      <c r="U162">
        <f t="shared" ca="1" si="9"/>
        <v>1</v>
      </c>
      <c r="V162">
        <f t="shared" ca="1" si="10"/>
        <v>0.92</v>
      </c>
    </row>
    <row r="163" spans="1:22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v>2</v>
      </c>
      <c r="J163">
        <v>-2</v>
      </c>
      <c r="K163" t="s">
        <v>17</v>
      </c>
      <c r="L163">
        <f t="shared" si="11"/>
        <v>44392.190000000097</v>
      </c>
      <c r="S163" t="str">
        <f ca="1"/>
        <v>2025-06-04 15:32:36</v>
      </c>
      <c r="T163">
        <f t="shared" ca="1" si="8"/>
        <v>4</v>
      </c>
      <c r="U163">
        <f t="shared" ca="1" si="9"/>
        <v>15</v>
      </c>
      <c r="V163">
        <f t="shared" ca="1" si="10"/>
        <v>8.0400000000000009</v>
      </c>
    </row>
    <row r="164" spans="1:22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v>4</v>
      </c>
      <c r="J164">
        <v>-4</v>
      </c>
      <c r="K164" t="s">
        <v>17</v>
      </c>
      <c r="L164">
        <f t="shared" si="11"/>
        <v>44394.190000000097</v>
      </c>
      <c r="S164" t="str">
        <f ca="1"/>
        <v>2025-06-04 15:31:26</v>
      </c>
      <c r="T164">
        <f t="shared" ca="1" si="8"/>
        <v>3</v>
      </c>
      <c r="U164">
        <f t="shared" ca="1" si="9"/>
        <v>7</v>
      </c>
      <c r="V164">
        <f t="shared" ca="1" si="10"/>
        <v>4.5200000000000005</v>
      </c>
    </row>
    <row r="165" spans="1:22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v>1</v>
      </c>
      <c r="J165">
        <v>-1</v>
      </c>
      <c r="K165" t="s">
        <v>17</v>
      </c>
      <c r="L165">
        <f t="shared" si="11"/>
        <v>44398.190000000097</v>
      </c>
      <c r="S165" t="str">
        <f ca="1"/>
        <v>2025-06-04 15:30:15</v>
      </c>
      <c r="T165">
        <f t="shared" ca="1" si="8"/>
        <v>3</v>
      </c>
      <c r="U165">
        <f t="shared" ca="1" si="9"/>
        <v>7</v>
      </c>
      <c r="V165">
        <f t="shared" ca="1" si="10"/>
        <v>6.44</v>
      </c>
    </row>
    <row r="166" spans="1:22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v>2</v>
      </c>
      <c r="J166">
        <v>-2</v>
      </c>
      <c r="K166" t="s">
        <v>17</v>
      </c>
      <c r="L166">
        <f t="shared" si="11"/>
        <v>44399.190000000097</v>
      </c>
      <c r="S166" t="str">
        <f ca="1"/>
        <v>2025-06-04 15:29:05</v>
      </c>
      <c r="T166">
        <f t="shared" ca="1" si="8"/>
        <v>3</v>
      </c>
      <c r="U166">
        <f t="shared" ca="1" si="9"/>
        <v>7</v>
      </c>
      <c r="V166">
        <f t="shared" ca="1" si="10"/>
        <v>0.68000000000000016</v>
      </c>
    </row>
    <row r="167" spans="1:22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v>8</v>
      </c>
      <c r="J167">
        <v>-8</v>
      </c>
      <c r="K167" t="s">
        <v>17</v>
      </c>
      <c r="L167">
        <f t="shared" si="11"/>
        <v>44401.190000000097</v>
      </c>
      <c r="S167" t="str">
        <f ca="1"/>
        <v>2025-06-04 15:27:55</v>
      </c>
      <c r="T167">
        <f t="shared" ca="1" si="8"/>
        <v>5</v>
      </c>
      <c r="U167">
        <f t="shared" ca="1" si="9"/>
        <v>31</v>
      </c>
      <c r="V167">
        <f t="shared" ca="1" si="10"/>
        <v>-31</v>
      </c>
    </row>
    <row r="168" spans="1:22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v>1</v>
      </c>
      <c r="J168">
        <v>-1</v>
      </c>
      <c r="K168" t="s">
        <v>17</v>
      </c>
      <c r="L168">
        <f t="shared" si="11"/>
        <v>44409.190000000097</v>
      </c>
      <c r="S168" t="str">
        <f ca="1"/>
        <v>2025-06-04 15:26:45</v>
      </c>
      <c r="T168">
        <f t="shared" ca="1" si="8"/>
        <v>1</v>
      </c>
      <c r="U168">
        <f t="shared" ca="1" si="9"/>
        <v>1</v>
      </c>
      <c r="V168">
        <f t="shared" ca="1" si="10"/>
        <v>0.92</v>
      </c>
    </row>
    <row r="169" spans="1:22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v>2</v>
      </c>
      <c r="J169">
        <v>-2</v>
      </c>
      <c r="K169" t="s">
        <v>17</v>
      </c>
      <c r="L169">
        <f t="shared" si="11"/>
        <v>44410.190000000097</v>
      </c>
      <c r="S169" t="str">
        <f ca="1"/>
        <v>2025-06-04 15:25:34</v>
      </c>
      <c r="T169">
        <f t="shared" ca="1" si="8"/>
        <v>3</v>
      </c>
      <c r="U169">
        <f t="shared" ca="1" si="9"/>
        <v>7</v>
      </c>
      <c r="V169">
        <f t="shared" ca="1" si="10"/>
        <v>0.68000000000000016</v>
      </c>
    </row>
    <row r="170" spans="1:22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v>4</v>
      </c>
      <c r="J170">
        <v>-4</v>
      </c>
      <c r="K170" t="s">
        <v>17</v>
      </c>
      <c r="L170">
        <f t="shared" si="11"/>
        <v>44412.190000000097</v>
      </c>
      <c r="S170" t="str">
        <f ca="1"/>
        <v>2025-06-04 15:24:24</v>
      </c>
      <c r="T170">
        <f t="shared" ca="1" si="8"/>
        <v>3</v>
      </c>
      <c r="U170">
        <f t="shared" ca="1" si="9"/>
        <v>7</v>
      </c>
      <c r="V170">
        <f t="shared" ca="1" si="10"/>
        <v>-7</v>
      </c>
    </row>
    <row r="171" spans="1:22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v>1</v>
      </c>
      <c r="J171">
        <v>-1</v>
      </c>
      <c r="K171" t="s">
        <v>17</v>
      </c>
      <c r="L171">
        <f t="shared" si="11"/>
        <v>44416.190000000097</v>
      </c>
      <c r="S171" t="str">
        <f ca="1"/>
        <v>2025-06-04 15:22:42</v>
      </c>
      <c r="T171">
        <f t="shared" ca="1" si="8"/>
        <v>1</v>
      </c>
      <c r="U171">
        <f t="shared" ca="1" si="9"/>
        <v>1</v>
      </c>
      <c r="V171">
        <f t="shared" ca="1" si="10"/>
        <v>0.92</v>
      </c>
    </row>
    <row r="172" spans="1:22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v>4</v>
      </c>
      <c r="J172">
        <v>3.68</v>
      </c>
      <c r="K172" t="s">
        <v>17</v>
      </c>
      <c r="L172">
        <f t="shared" si="11"/>
        <v>44417.190000000097</v>
      </c>
      <c r="S172" t="str">
        <f ca="1"/>
        <v>2025-06-04 15:21:32</v>
      </c>
      <c r="T172">
        <f t="shared" ca="1" si="8"/>
        <v>2</v>
      </c>
      <c r="U172">
        <f t="shared" ca="1" si="9"/>
        <v>3</v>
      </c>
      <c r="V172">
        <f t="shared" ca="1" si="10"/>
        <v>-3</v>
      </c>
    </row>
    <row r="173" spans="1:22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v>2</v>
      </c>
      <c r="J173">
        <v>-2</v>
      </c>
      <c r="K173" t="s">
        <v>17</v>
      </c>
      <c r="L173">
        <f t="shared" si="11"/>
        <v>44413.510000000097</v>
      </c>
      <c r="S173" t="str">
        <f ca="1"/>
        <v>2025-06-04 15:20:21</v>
      </c>
      <c r="T173">
        <f t="shared" ca="1" si="8"/>
        <v>3</v>
      </c>
      <c r="U173">
        <f t="shared" ca="1" si="9"/>
        <v>7</v>
      </c>
      <c r="V173">
        <f t="shared" ca="1" si="10"/>
        <v>4.5200000000000005</v>
      </c>
    </row>
    <row r="174" spans="1:22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v>2</v>
      </c>
      <c r="J174">
        <v>-2</v>
      </c>
      <c r="K174" t="s">
        <v>17</v>
      </c>
      <c r="L174">
        <f t="shared" si="11"/>
        <v>44415.510000000097</v>
      </c>
      <c r="S174" t="str">
        <f ca="1"/>
        <v>2025-06-04 15:19:11</v>
      </c>
      <c r="T174">
        <f t="shared" ca="1" si="8"/>
        <v>1</v>
      </c>
      <c r="U174">
        <f t="shared" ca="1" si="9"/>
        <v>1</v>
      </c>
      <c r="V174">
        <f t="shared" ca="1" si="10"/>
        <v>0.92</v>
      </c>
    </row>
    <row r="175" spans="1:22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v>4</v>
      </c>
      <c r="J175">
        <v>-4</v>
      </c>
      <c r="K175" t="s">
        <v>17</v>
      </c>
      <c r="L175">
        <f t="shared" si="11"/>
        <v>44417.510000000097</v>
      </c>
      <c r="S175" t="str">
        <f ca="1"/>
        <v>2025-06-04 15:18:01</v>
      </c>
      <c r="T175">
        <f t="shared" ca="1" si="8"/>
        <v>3</v>
      </c>
      <c r="U175">
        <f t="shared" ca="1" si="9"/>
        <v>7</v>
      </c>
      <c r="V175">
        <f t="shared" ca="1" si="10"/>
        <v>6.44</v>
      </c>
    </row>
    <row r="176" spans="1:22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v>1</v>
      </c>
      <c r="J176">
        <v>-1</v>
      </c>
      <c r="K176" t="s">
        <v>17</v>
      </c>
      <c r="L176">
        <f t="shared" si="11"/>
        <v>44421.510000000097</v>
      </c>
      <c r="S176" t="str">
        <f ca="1"/>
        <v>2025-06-04 15:16:51</v>
      </c>
      <c r="T176">
        <f t="shared" ca="1" si="8"/>
        <v>1</v>
      </c>
      <c r="U176">
        <f t="shared" ca="1" si="9"/>
        <v>1</v>
      </c>
      <c r="V176">
        <f t="shared" ca="1" si="10"/>
        <v>0.92</v>
      </c>
    </row>
    <row r="177" spans="1:22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v>1</v>
      </c>
      <c r="J177">
        <v>0.92</v>
      </c>
      <c r="K177" t="s">
        <v>17</v>
      </c>
      <c r="L177">
        <f t="shared" si="11"/>
        <v>44422.510000000097</v>
      </c>
      <c r="S177" t="str">
        <f ca="1"/>
        <v>2025-06-04 15:15:41</v>
      </c>
      <c r="T177">
        <f t="shared" ca="1" si="8"/>
        <v>2</v>
      </c>
      <c r="U177">
        <f t="shared" ca="1" si="9"/>
        <v>3</v>
      </c>
      <c r="V177">
        <f t="shared" ca="1" si="10"/>
        <v>2.7600000000000002</v>
      </c>
    </row>
    <row r="178" spans="1:22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v>2</v>
      </c>
      <c r="J178">
        <v>1.84</v>
      </c>
      <c r="K178" t="s">
        <v>17</v>
      </c>
      <c r="L178">
        <f t="shared" si="11"/>
        <v>44421.590000000098</v>
      </c>
      <c r="S178" t="str">
        <f ca="1"/>
        <v>2025-06-04 15:14:31</v>
      </c>
      <c r="T178">
        <f t="shared" ca="1" si="8"/>
        <v>2</v>
      </c>
      <c r="U178">
        <f t="shared" ca="1" si="9"/>
        <v>3</v>
      </c>
      <c r="V178">
        <f t="shared" ca="1" si="10"/>
        <v>0.84000000000000008</v>
      </c>
    </row>
    <row r="179" spans="1:22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v>1</v>
      </c>
      <c r="J179">
        <v>0.92</v>
      </c>
      <c r="K179" t="s">
        <v>17</v>
      </c>
      <c r="L179">
        <f t="shared" si="11"/>
        <v>44419.750000000102</v>
      </c>
      <c r="S179" t="str">
        <f ca="1"/>
        <v>2025-06-04 15:13:20</v>
      </c>
      <c r="T179">
        <f t="shared" ca="1" si="8"/>
        <v>3</v>
      </c>
      <c r="U179">
        <f t="shared" ca="1" si="9"/>
        <v>7</v>
      </c>
      <c r="V179">
        <f t="shared" ca="1" si="10"/>
        <v>6.44</v>
      </c>
    </row>
    <row r="180" spans="1:22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v>2</v>
      </c>
      <c r="J180">
        <v>1.84</v>
      </c>
      <c r="K180" t="s">
        <v>17</v>
      </c>
      <c r="L180">
        <f t="shared" si="11"/>
        <v>44418.830000000104</v>
      </c>
      <c r="S180" t="str">
        <f ca="1"/>
        <v>2025-06-04 15:12:10</v>
      </c>
      <c r="T180">
        <f t="shared" ca="1" si="8"/>
        <v>3</v>
      </c>
      <c r="U180">
        <f t="shared" ca="1" si="9"/>
        <v>7</v>
      </c>
      <c r="V180">
        <f t="shared" ca="1" si="10"/>
        <v>0.68000000000000016</v>
      </c>
    </row>
    <row r="181" spans="1:22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v>1</v>
      </c>
      <c r="J181">
        <v>0.92</v>
      </c>
      <c r="K181" t="s">
        <v>17</v>
      </c>
      <c r="L181">
        <f t="shared" si="11"/>
        <v>44416.990000000107</v>
      </c>
      <c r="S181" t="str">
        <f ca="1"/>
        <v>2025-06-04 15:11:00</v>
      </c>
      <c r="T181">
        <f t="shared" ca="1" si="8"/>
        <v>5</v>
      </c>
      <c r="U181">
        <f t="shared" ca="1" si="9"/>
        <v>31</v>
      </c>
      <c r="V181">
        <f t="shared" ca="1" si="10"/>
        <v>-31</v>
      </c>
    </row>
    <row r="182" spans="1:22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v>1</v>
      </c>
      <c r="J182">
        <v>-1</v>
      </c>
      <c r="K182" t="s">
        <v>17</v>
      </c>
      <c r="L182">
        <f t="shared" si="11"/>
        <v>44416.070000000109</v>
      </c>
      <c r="S182" t="str">
        <f ca="1"/>
        <v>2025-06-04 15:09:49</v>
      </c>
      <c r="T182">
        <f t="shared" ca="1" si="8"/>
        <v>3</v>
      </c>
      <c r="U182">
        <f t="shared" ca="1" si="9"/>
        <v>7</v>
      </c>
      <c r="V182">
        <f t="shared" ca="1" si="10"/>
        <v>4.5200000000000005</v>
      </c>
    </row>
    <row r="183" spans="1:22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v>16</v>
      </c>
      <c r="J183">
        <v>0</v>
      </c>
      <c r="K183" t="s">
        <v>17</v>
      </c>
      <c r="L183">
        <f t="shared" si="11"/>
        <v>44417.070000000109</v>
      </c>
      <c r="S183" t="str">
        <f ca="1"/>
        <v>2025-06-04 15:08:39</v>
      </c>
      <c r="T183">
        <f t="shared" ca="1" si="8"/>
        <v>2</v>
      </c>
      <c r="U183">
        <f t="shared" ca="1" si="9"/>
        <v>3</v>
      </c>
      <c r="V183">
        <f t="shared" ca="1" si="10"/>
        <v>-3</v>
      </c>
    </row>
    <row r="184" spans="1:22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v>2</v>
      </c>
      <c r="J184">
        <v>-2</v>
      </c>
      <c r="K184" t="s">
        <v>17</v>
      </c>
      <c r="L184">
        <f t="shared" si="11"/>
        <v>44417.070000000109</v>
      </c>
      <c r="S184" t="str">
        <f ca="1"/>
        <v>2025-06-04 15:07:29</v>
      </c>
      <c r="T184">
        <f t="shared" ca="1" si="8"/>
        <v>1</v>
      </c>
      <c r="U184">
        <f t="shared" ca="1" si="9"/>
        <v>1</v>
      </c>
      <c r="V184">
        <f t="shared" ca="1" si="10"/>
        <v>0.92</v>
      </c>
    </row>
    <row r="185" spans="1:22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v>8</v>
      </c>
      <c r="J185">
        <v>-8</v>
      </c>
      <c r="K185" t="s">
        <v>17</v>
      </c>
      <c r="L185">
        <f t="shared" si="11"/>
        <v>44419.070000000109</v>
      </c>
      <c r="S185" t="str">
        <f ca="1"/>
        <v>2025-06-04 15:06:18</v>
      </c>
      <c r="T185">
        <f t="shared" ca="1" si="8"/>
        <v>3</v>
      </c>
      <c r="U185">
        <f t="shared" ca="1" si="9"/>
        <v>7</v>
      </c>
      <c r="V185">
        <f t="shared" ca="1" si="10"/>
        <v>-7</v>
      </c>
    </row>
    <row r="186" spans="1:22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v>4</v>
      </c>
      <c r="J186">
        <v>-4</v>
      </c>
      <c r="K186" t="s">
        <v>17</v>
      </c>
      <c r="L186">
        <f t="shared" si="11"/>
        <v>44427.070000000109</v>
      </c>
      <c r="S186" t="str">
        <f ca="1"/>
        <v>2025-06-04 15:05:08</v>
      </c>
      <c r="T186">
        <f t="shared" ca="1" si="8"/>
        <v>4</v>
      </c>
      <c r="U186">
        <f t="shared" ca="1" si="9"/>
        <v>15</v>
      </c>
      <c r="V186">
        <f t="shared" ca="1" si="10"/>
        <v>11.88</v>
      </c>
    </row>
    <row r="187" spans="1:22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v>1</v>
      </c>
      <c r="J187">
        <v>0.92</v>
      </c>
      <c r="K187" t="s">
        <v>17</v>
      </c>
      <c r="L187">
        <f t="shared" si="11"/>
        <v>44431.070000000109</v>
      </c>
      <c r="S187" t="str">
        <f ca="1"/>
        <v>2025-06-04 15:03:58</v>
      </c>
      <c r="T187">
        <f t="shared" ca="1" si="8"/>
        <v>2</v>
      </c>
      <c r="U187">
        <f t="shared" ca="1" si="9"/>
        <v>3</v>
      </c>
      <c r="V187">
        <f t="shared" ca="1" si="10"/>
        <v>2.7600000000000002</v>
      </c>
    </row>
    <row r="188" spans="1:22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v>1</v>
      </c>
      <c r="J188">
        <v>0.92</v>
      </c>
      <c r="K188" t="s">
        <v>17</v>
      </c>
      <c r="L188">
        <f t="shared" si="11"/>
        <v>44430.150000000111</v>
      </c>
      <c r="S188" t="str">
        <f ca="1"/>
        <v>2025-06-04 15:02:48</v>
      </c>
      <c r="T188">
        <f t="shared" ca="1" si="8"/>
        <v>2</v>
      </c>
      <c r="U188">
        <f t="shared" ca="1" si="9"/>
        <v>3</v>
      </c>
      <c r="V188">
        <f t="shared" ca="1" si="10"/>
        <v>2.7600000000000002</v>
      </c>
    </row>
    <row r="189" spans="1:22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v>2</v>
      </c>
      <c r="J189">
        <v>1.84</v>
      </c>
      <c r="K189" t="s">
        <v>17</v>
      </c>
      <c r="L189">
        <f t="shared" si="11"/>
        <v>44429.230000000112</v>
      </c>
      <c r="S189" t="str">
        <f ca="1"/>
        <v>2025-06-04 15:01:38</v>
      </c>
      <c r="T189">
        <f t="shared" ca="1" si="8"/>
        <v>1</v>
      </c>
      <c r="U189">
        <f t="shared" ca="1" si="9"/>
        <v>1</v>
      </c>
      <c r="V189">
        <f t="shared" ca="1" si="10"/>
        <v>-1</v>
      </c>
    </row>
    <row r="190" spans="1:22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v>1</v>
      </c>
      <c r="J190">
        <v>0.92</v>
      </c>
      <c r="K190" t="s">
        <v>17</v>
      </c>
      <c r="L190">
        <f t="shared" si="11"/>
        <v>44427.390000000116</v>
      </c>
      <c r="S190" t="str">
        <f ca="1"/>
        <v>2025-06-04 15:00:27</v>
      </c>
      <c r="T190">
        <f t="shared" ca="1" si="8"/>
        <v>3</v>
      </c>
      <c r="U190">
        <f t="shared" ca="1" si="9"/>
        <v>7</v>
      </c>
      <c r="V190">
        <f t="shared" ca="1" si="10"/>
        <v>4.5200000000000005</v>
      </c>
    </row>
    <row r="191" spans="1:22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v>2</v>
      </c>
      <c r="J191">
        <v>1.84</v>
      </c>
      <c r="K191" t="s">
        <v>17</v>
      </c>
      <c r="L191">
        <f t="shared" si="11"/>
        <v>44426.470000000118</v>
      </c>
      <c r="S191" t="str">
        <f ca="1"/>
        <v>2025-06-04 14:59:17</v>
      </c>
      <c r="T191">
        <f t="shared" ca="1" si="8"/>
        <v>3</v>
      </c>
      <c r="U191">
        <f t="shared" ca="1" si="9"/>
        <v>7</v>
      </c>
      <c r="V191">
        <f t="shared" ca="1" si="10"/>
        <v>4.5200000000000005</v>
      </c>
    </row>
    <row r="192" spans="1:22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v>4</v>
      </c>
      <c r="J192">
        <v>3.68</v>
      </c>
      <c r="K192" t="s">
        <v>17</v>
      </c>
      <c r="L192">
        <f t="shared" si="11"/>
        <v>44424.630000000121</v>
      </c>
      <c r="S192" t="str">
        <f ca="1"/>
        <v>2025-06-04 14:58:07</v>
      </c>
      <c r="T192">
        <f t="shared" ca="1" si="8"/>
        <v>3</v>
      </c>
      <c r="U192">
        <f t="shared" ca="1" si="9"/>
        <v>7</v>
      </c>
      <c r="V192">
        <f t="shared" ca="1" si="10"/>
        <v>-7</v>
      </c>
    </row>
    <row r="193" spans="1:22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v>8</v>
      </c>
      <c r="J193">
        <v>7.36</v>
      </c>
      <c r="K193" t="s">
        <v>17</v>
      </c>
      <c r="L193">
        <f t="shared" si="11"/>
        <v>44420.950000000121</v>
      </c>
      <c r="S193" t="str">
        <f ca="1"/>
        <v>2025-06-04 14:56:56</v>
      </c>
      <c r="T193">
        <f t="shared" ca="1" si="8"/>
        <v>1</v>
      </c>
      <c r="U193">
        <f t="shared" ca="1" si="9"/>
        <v>1</v>
      </c>
      <c r="V193">
        <f t="shared" ca="1" si="10"/>
        <v>0.92</v>
      </c>
    </row>
    <row r="194" spans="1:22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v>1</v>
      </c>
      <c r="J194">
        <v>-1</v>
      </c>
      <c r="K194" t="s">
        <v>17</v>
      </c>
      <c r="L194">
        <f t="shared" si="11"/>
        <v>44413.59000000012</v>
      </c>
      <c r="S194" t="str">
        <f ca="1"/>
        <v>2025-06-04 14:55:46</v>
      </c>
      <c r="T194">
        <f t="shared" ca="1" si="8"/>
        <v>5</v>
      </c>
      <c r="U194">
        <f t="shared" ca="1" si="9"/>
        <v>31</v>
      </c>
      <c r="V194">
        <f t="shared" ca="1" si="10"/>
        <v>15.080000000000002</v>
      </c>
    </row>
    <row r="195" spans="1:22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v>4</v>
      </c>
      <c r="J195">
        <v>3.68</v>
      </c>
      <c r="K195" t="s">
        <v>17</v>
      </c>
      <c r="L195">
        <f t="shared" si="11"/>
        <v>44414.59000000012</v>
      </c>
      <c r="S195" t="str">
        <f ca="1"/>
        <v>2025-06-04 14:54:36</v>
      </c>
      <c r="T195">
        <f t="shared" ref="T195:T258" ca="1" si="12">COUNTIF(INDIRECT($O$4),S195)</f>
        <v>1</v>
      </c>
      <c r="U195">
        <f t="shared" ref="U195:U258" ca="1" si="13">SUMIF(INDIRECT($O$4),S195,INDIRECT($O$5))</f>
        <v>1</v>
      </c>
      <c r="V195">
        <f t="shared" ref="V195:V258" ca="1" si="14">SUMIF(INDIRECT($O$4),S195,INDIRECT($O$6))</f>
        <v>0.92</v>
      </c>
    </row>
    <row r="196" spans="1:22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v>2</v>
      </c>
      <c r="J196">
        <v>-2</v>
      </c>
      <c r="K196" t="s">
        <v>17</v>
      </c>
      <c r="L196">
        <f t="shared" ref="L196:L259" si="15">L195-J195</f>
        <v>44410.91000000012</v>
      </c>
      <c r="S196" t="str">
        <f ca="1"/>
        <v>2025-06-04 14:53:26</v>
      </c>
      <c r="T196">
        <f t="shared" ca="1" si="12"/>
        <v>1</v>
      </c>
      <c r="U196">
        <f t="shared" ca="1" si="13"/>
        <v>1</v>
      </c>
      <c r="V196">
        <f t="shared" ca="1" si="14"/>
        <v>-1</v>
      </c>
    </row>
    <row r="197" spans="1:22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v>1</v>
      </c>
      <c r="J197">
        <v>-1</v>
      </c>
      <c r="K197" t="s">
        <v>17</v>
      </c>
      <c r="L197">
        <f t="shared" si="15"/>
        <v>44412.91000000012</v>
      </c>
      <c r="S197" t="str">
        <f ca="1"/>
        <v>2025-06-04 14:52:16</v>
      </c>
      <c r="T197">
        <f t="shared" ca="1" si="12"/>
        <v>4</v>
      </c>
      <c r="U197">
        <f t="shared" ca="1" si="13"/>
        <v>15</v>
      </c>
      <c r="V197">
        <f t="shared" ca="1" si="14"/>
        <v>13.8</v>
      </c>
    </row>
    <row r="198" spans="1:22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v>2</v>
      </c>
      <c r="J198">
        <v>-2</v>
      </c>
      <c r="K198" t="s">
        <v>17</v>
      </c>
      <c r="L198">
        <f t="shared" si="15"/>
        <v>44413.91000000012</v>
      </c>
      <c r="S198" t="str">
        <f ca="1"/>
        <v>2025-06-04 14:51:05</v>
      </c>
      <c r="T198">
        <f t="shared" ca="1" si="12"/>
        <v>3</v>
      </c>
      <c r="U198">
        <f t="shared" ca="1" si="13"/>
        <v>7</v>
      </c>
      <c r="V198">
        <f t="shared" ca="1" si="14"/>
        <v>-7</v>
      </c>
    </row>
    <row r="199" spans="1:22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v>2</v>
      </c>
      <c r="J199">
        <v>-2</v>
      </c>
      <c r="K199" t="s">
        <v>17</v>
      </c>
      <c r="L199">
        <f t="shared" si="15"/>
        <v>44415.91000000012</v>
      </c>
      <c r="S199" t="str">
        <f ca="1"/>
        <v>2025-06-04 14:49:55</v>
      </c>
      <c r="T199">
        <f t="shared" ca="1" si="12"/>
        <v>3</v>
      </c>
      <c r="U199">
        <f t="shared" ca="1" si="13"/>
        <v>7</v>
      </c>
      <c r="V199">
        <f t="shared" ca="1" si="14"/>
        <v>6.44</v>
      </c>
    </row>
    <row r="200" spans="1:22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v>1</v>
      </c>
      <c r="J200">
        <v>-1</v>
      </c>
      <c r="K200" t="s">
        <v>17</v>
      </c>
      <c r="L200">
        <f t="shared" si="15"/>
        <v>44417.91000000012</v>
      </c>
      <c r="S200" t="str">
        <f ca="1"/>
        <v>2025-06-04 14:48:45</v>
      </c>
      <c r="T200">
        <f t="shared" ca="1" si="12"/>
        <v>4</v>
      </c>
      <c r="U200">
        <f t="shared" ca="1" si="13"/>
        <v>15</v>
      </c>
      <c r="V200">
        <f t="shared" ca="1" si="14"/>
        <v>0.36000000000000032</v>
      </c>
    </row>
    <row r="201" spans="1:22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v>2</v>
      </c>
      <c r="J201">
        <v>1.84</v>
      </c>
      <c r="K201" t="s">
        <v>17</v>
      </c>
      <c r="L201">
        <f t="shared" si="15"/>
        <v>44418.91000000012</v>
      </c>
      <c r="S201" t="str">
        <f ca="1"/>
        <v>2025-06-04 14:47:35</v>
      </c>
      <c r="T201">
        <f t="shared" ca="1" si="12"/>
        <v>2</v>
      </c>
      <c r="U201">
        <f t="shared" ca="1" si="13"/>
        <v>3</v>
      </c>
      <c r="V201">
        <f t="shared" ca="1" si="14"/>
        <v>0.84000000000000008</v>
      </c>
    </row>
    <row r="202" spans="1:22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v>1</v>
      </c>
      <c r="J202">
        <v>0.92</v>
      </c>
      <c r="K202" t="s">
        <v>17</v>
      </c>
      <c r="L202">
        <f t="shared" si="15"/>
        <v>44417.070000000123</v>
      </c>
      <c r="S202" t="str">
        <f ca="1"/>
        <v>2025-06-04 14:46:25</v>
      </c>
      <c r="T202">
        <f t="shared" ca="1" si="12"/>
        <v>4</v>
      </c>
      <c r="U202">
        <f t="shared" ca="1" si="13"/>
        <v>15</v>
      </c>
      <c r="V202">
        <f t="shared" ca="1" si="14"/>
        <v>-15</v>
      </c>
    </row>
    <row r="203" spans="1:22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v>4</v>
      </c>
      <c r="J203">
        <v>3.68</v>
      </c>
      <c r="K203" t="s">
        <v>17</v>
      </c>
      <c r="L203">
        <f t="shared" si="15"/>
        <v>44416.150000000125</v>
      </c>
      <c r="S203" t="str">
        <f ca="1"/>
        <v>2025-06-04 14:45:14</v>
      </c>
      <c r="T203">
        <f t="shared" ca="1" si="12"/>
        <v>2</v>
      </c>
      <c r="U203">
        <f t="shared" ca="1" si="13"/>
        <v>3</v>
      </c>
      <c r="V203">
        <f t="shared" ca="1" si="14"/>
        <v>-3</v>
      </c>
    </row>
    <row r="204" spans="1:22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v>8</v>
      </c>
      <c r="J204">
        <v>7.36</v>
      </c>
      <c r="K204" t="s">
        <v>17</v>
      </c>
      <c r="L204">
        <f t="shared" si="15"/>
        <v>44412.470000000125</v>
      </c>
      <c r="S204" t="str">
        <f ca="1"/>
        <v>2025-06-04 14:44:04</v>
      </c>
      <c r="T204">
        <f t="shared" ca="1" si="12"/>
        <v>5</v>
      </c>
      <c r="U204">
        <f t="shared" ca="1" si="13"/>
        <v>31</v>
      </c>
      <c r="V204">
        <f t="shared" ca="1" si="14"/>
        <v>15.080000000000002</v>
      </c>
    </row>
    <row r="205" spans="1:22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v>4</v>
      </c>
      <c r="J205">
        <v>3.68</v>
      </c>
      <c r="K205" t="s">
        <v>17</v>
      </c>
      <c r="L205">
        <f t="shared" si="15"/>
        <v>44405.110000000124</v>
      </c>
      <c r="S205" t="str">
        <f ca="1"/>
        <v>2025-06-04 14:42:54</v>
      </c>
      <c r="T205">
        <f t="shared" ca="1" si="12"/>
        <v>5</v>
      </c>
      <c r="U205">
        <f t="shared" ca="1" si="13"/>
        <v>31</v>
      </c>
      <c r="V205">
        <f t="shared" ca="1" si="14"/>
        <v>15.080000000000002</v>
      </c>
    </row>
    <row r="206" spans="1:22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v>2</v>
      </c>
      <c r="J206">
        <v>-2</v>
      </c>
      <c r="K206" t="s">
        <v>17</v>
      </c>
      <c r="L206">
        <f t="shared" si="15"/>
        <v>44401.430000000124</v>
      </c>
      <c r="S206" t="str">
        <f ca="1"/>
        <v>2025-06-04 14:41:44</v>
      </c>
      <c r="T206">
        <f t="shared" ca="1" si="12"/>
        <v>5</v>
      </c>
      <c r="U206">
        <f t="shared" ca="1" si="13"/>
        <v>31</v>
      </c>
      <c r="V206">
        <f t="shared" ca="1" si="14"/>
        <v>-0.27999999999999936</v>
      </c>
    </row>
    <row r="207" spans="1:22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v>1</v>
      </c>
      <c r="J207">
        <v>-1</v>
      </c>
      <c r="K207" t="s">
        <v>17</v>
      </c>
      <c r="L207">
        <f t="shared" si="15"/>
        <v>44403.430000000124</v>
      </c>
      <c r="S207" t="str">
        <f ca="1"/>
        <v>2025-06-04 14:40:33</v>
      </c>
      <c r="T207">
        <f t="shared" ca="1" si="12"/>
        <v>4</v>
      </c>
      <c r="U207">
        <f t="shared" ca="1" si="13"/>
        <v>15</v>
      </c>
      <c r="V207">
        <f t="shared" ca="1" si="14"/>
        <v>0.36000000000000032</v>
      </c>
    </row>
    <row r="208" spans="1:22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v>16</v>
      </c>
      <c r="J208">
        <v>14.72</v>
      </c>
      <c r="K208" t="s">
        <v>17</v>
      </c>
      <c r="L208">
        <f t="shared" si="15"/>
        <v>44404.430000000124</v>
      </c>
      <c r="S208" t="str">
        <f ca="1"/>
        <v>2025-06-04 14:39:23</v>
      </c>
      <c r="T208">
        <f t="shared" ca="1" si="12"/>
        <v>3</v>
      </c>
      <c r="U208">
        <f t="shared" ca="1" si="13"/>
        <v>7</v>
      </c>
      <c r="V208">
        <f t="shared" ca="1" si="14"/>
        <v>0.68000000000000016</v>
      </c>
    </row>
    <row r="209" spans="1:22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v>2</v>
      </c>
      <c r="J209">
        <v>-2</v>
      </c>
      <c r="K209" t="s">
        <v>17</v>
      </c>
      <c r="L209">
        <f t="shared" si="15"/>
        <v>44389.710000000123</v>
      </c>
      <c r="S209" t="str">
        <f ca="1"/>
        <v>2025-06-04 14:38:13</v>
      </c>
      <c r="T209">
        <f t="shared" ca="1" si="12"/>
        <v>4</v>
      </c>
      <c r="U209">
        <f t="shared" ca="1" si="13"/>
        <v>15</v>
      </c>
      <c r="V209">
        <f t="shared" ca="1" si="14"/>
        <v>8.0400000000000009</v>
      </c>
    </row>
    <row r="210" spans="1:22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v>16</v>
      </c>
      <c r="J210">
        <v>14.72</v>
      </c>
      <c r="K210" t="s">
        <v>17</v>
      </c>
      <c r="L210">
        <f t="shared" si="15"/>
        <v>44391.710000000123</v>
      </c>
      <c r="S210" t="str">
        <f ca="1"/>
        <v>2025-06-04 14:37:03</v>
      </c>
      <c r="T210">
        <f t="shared" ca="1" si="12"/>
        <v>1</v>
      </c>
      <c r="U210">
        <f t="shared" ca="1" si="13"/>
        <v>1</v>
      </c>
      <c r="V210">
        <f t="shared" ca="1" si="14"/>
        <v>0.92</v>
      </c>
    </row>
    <row r="211" spans="1:22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v>8</v>
      </c>
      <c r="J211">
        <v>7.36</v>
      </c>
      <c r="K211" t="s">
        <v>17</v>
      </c>
      <c r="L211">
        <f t="shared" si="15"/>
        <v>44376.990000000122</v>
      </c>
      <c r="S211" t="str">
        <f ca="1"/>
        <v>2025-06-04 14:35:52</v>
      </c>
      <c r="T211">
        <f t="shared" ca="1" si="12"/>
        <v>1</v>
      </c>
      <c r="U211">
        <f t="shared" ca="1" si="13"/>
        <v>1</v>
      </c>
      <c r="V211">
        <f t="shared" ca="1" si="14"/>
        <v>0.92</v>
      </c>
    </row>
    <row r="212" spans="1:22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v>4</v>
      </c>
      <c r="J212">
        <v>-4</v>
      </c>
      <c r="K212" t="s">
        <v>17</v>
      </c>
      <c r="L212">
        <f t="shared" si="15"/>
        <v>44369.630000000121</v>
      </c>
      <c r="S212" t="str">
        <f ca="1"/>
        <v>2025-06-04 14:34:42</v>
      </c>
      <c r="T212">
        <f t="shared" ca="1" si="12"/>
        <v>2</v>
      </c>
      <c r="U212">
        <f t="shared" ca="1" si="13"/>
        <v>3</v>
      </c>
      <c r="V212">
        <f t="shared" ca="1" si="14"/>
        <v>-3</v>
      </c>
    </row>
    <row r="213" spans="1:22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v>1</v>
      </c>
      <c r="J213">
        <v>-1</v>
      </c>
      <c r="K213" t="s">
        <v>17</v>
      </c>
      <c r="L213">
        <f t="shared" si="15"/>
        <v>44373.630000000121</v>
      </c>
      <c r="S213" t="str">
        <f ca="1"/>
        <v>2025-06-04 14:33:32</v>
      </c>
      <c r="T213">
        <f t="shared" ca="1" si="12"/>
        <v>3</v>
      </c>
      <c r="U213">
        <f t="shared" ca="1" si="13"/>
        <v>7</v>
      </c>
      <c r="V213">
        <f t="shared" ca="1" si="14"/>
        <v>6.44</v>
      </c>
    </row>
    <row r="214" spans="1:22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v>1</v>
      </c>
      <c r="J214">
        <v>0.92</v>
      </c>
      <c r="K214" t="s">
        <v>17</v>
      </c>
      <c r="L214">
        <f t="shared" si="15"/>
        <v>44374.630000000121</v>
      </c>
      <c r="S214" t="str">
        <f ca="1"/>
        <v>2025-06-04 14:32:22</v>
      </c>
      <c r="T214">
        <f t="shared" ca="1" si="12"/>
        <v>4</v>
      </c>
      <c r="U214">
        <f t="shared" ca="1" si="13"/>
        <v>15</v>
      </c>
      <c r="V214">
        <f t="shared" ca="1" si="14"/>
        <v>8.0400000000000009</v>
      </c>
    </row>
    <row r="215" spans="1:22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v>4</v>
      </c>
      <c r="J215">
        <v>3.68</v>
      </c>
      <c r="K215" t="s">
        <v>17</v>
      </c>
      <c r="L215">
        <f t="shared" si="15"/>
        <v>44373.710000000123</v>
      </c>
      <c r="S215" t="str">
        <f ca="1"/>
        <v>2025-06-04 14:31:12</v>
      </c>
      <c r="T215">
        <f t="shared" ca="1" si="12"/>
        <v>2</v>
      </c>
      <c r="U215">
        <f t="shared" ca="1" si="13"/>
        <v>3</v>
      </c>
      <c r="V215">
        <f t="shared" ca="1" si="14"/>
        <v>2.7600000000000002</v>
      </c>
    </row>
    <row r="216" spans="1:22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v>2</v>
      </c>
      <c r="J216">
        <v>1.84</v>
      </c>
      <c r="K216" t="s">
        <v>17</v>
      </c>
      <c r="L216">
        <f t="shared" si="15"/>
        <v>44370.030000000123</v>
      </c>
      <c r="S216" t="str">
        <f ca="1"/>
        <v>2025-06-04 14:30:01</v>
      </c>
      <c r="T216">
        <f t="shared" ca="1" si="12"/>
        <v>2</v>
      </c>
      <c r="U216">
        <f t="shared" ca="1" si="13"/>
        <v>3</v>
      </c>
      <c r="V216">
        <f t="shared" ca="1" si="14"/>
        <v>2.7600000000000002</v>
      </c>
    </row>
    <row r="217" spans="1:22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v>1</v>
      </c>
      <c r="J217">
        <v>0.92</v>
      </c>
      <c r="K217" t="s">
        <v>17</v>
      </c>
      <c r="L217">
        <f t="shared" si="15"/>
        <v>44368.190000000126</v>
      </c>
      <c r="S217" t="str">
        <f ca="1"/>
        <v>2025-06-04 14:28:51</v>
      </c>
      <c r="T217">
        <f t="shared" ca="1" si="12"/>
        <v>4</v>
      </c>
      <c r="U217">
        <f t="shared" ca="1" si="13"/>
        <v>15</v>
      </c>
      <c r="V217">
        <f t="shared" ca="1" si="14"/>
        <v>-15</v>
      </c>
    </row>
    <row r="218" spans="1:22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v>1</v>
      </c>
      <c r="J218">
        <v>0.92</v>
      </c>
      <c r="K218" t="s">
        <v>17</v>
      </c>
      <c r="L218">
        <f t="shared" si="15"/>
        <v>44367.270000000128</v>
      </c>
      <c r="S218" t="str">
        <f ca="1"/>
        <v>2025-06-04 14:27:41</v>
      </c>
      <c r="T218">
        <f t="shared" ca="1" si="12"/>
        <v>1</v>
      </c>
      <c r="U218">
        <f t="shared" ca="1" si="13"/>
        <v>1</v>
      </c>
      <c r="V218">
        <f t="shared" ca="1" si="14"/>
        <v>0.92</v>
      </c>
    </row>
    <row r="219" spans="1:22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v>2</v>
      </c>
      <c r="J219">
        <v>1.84</v>
      </c>
      <c r="K219" t="s">
        <v>17</v>
      </c>
      <c r="L219">
        <f t="shared" si="15"/>
        <v>44366.35000000013</v>
      </c>
      <c r="S219" t="str">
        <f ca="1"/>
        <v>2025-06-04 14:26:31</v>
      </c>
      <c r="T219">
        <f t="shared" ca="1" si="12"/>
        <v>5</v>
      </c>
      <c r="U219">
        <f t="shared" ca="1" si="13"/>
        <v>31</v>
      </c>
      <c r="V219">
        <f t="shared" ca="1" si="14"/>
        <v>-31</v>
      </c>
    </row>
    <row r="220" spans="1:22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v>1</v>
      </c>
      <c r="J220">
        <v>0.92</v>
      </c>
      <c r="K220" t="s">
        <v>17</v>
      </c>
      <c r="L220">
        <f t="shared" si="15"/>
        <v>44364.510000000133</v>
      </c>
      <c r="S220" t="str">
        <f ca="1"/>
        <v>2025-06-04 14:25:20</v>
      </c>
      <c r="T220">
        <f t="shared" ca="1" si="12"/>
        <v>1</v>
      </c>
      <c r="U220">
        <f t="shared" ca="1" si="13"/>
        <v>1</v>
      </c>
      <c r="V220">
        <f t="shared" ca="1" si="14"/>
        <v>0.92</v>
      </c>
    </row>
    <row r="221" spans="1:22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v>2</v>
      </c>
      <c r="J221">
        <v>1.84</v>
      </c>
      <c r="K221" t="s">
        <v>17</v>
      </c>
      <c r="L221">
        <f t="shared" si="15"/>
        <v>44363.590000000135</v>
      </c>
      <c r="S221" t="str">
        <f ca="1"/>
        <v>2025-06-04 14:24:10</v>
      </c>
      <c r="T221">
        <f t="shared" ca="1" si="12"/>
        <v>3</v>
      </c>
      <c r="U221">
        <f t="shared" ca="1" si="13"/>
        <v>7</v>
      </c>
      <c r="V221">
        <f t="shared" ca="1" si="14"/>
        <v>4.5200000000000005</v>
      </c>
    </row>
    <row r="222" spans="1:22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v>1</v>
      </c>
      <c r="J222">
        <v>0.92</v>
      </c>
      <c r="K222" t="s">
        <v>17</v>
      </c>
      <c r="L222">
        <f t="shared" si="15"/>
        <v>44361.750000000138</v>
      </c>
      <c r="S222" t="str">
        <f ca="1"/>
        <v>2025-06-04 14:22:29</v>
      </c>
      <c r="T222">
        <f t="shared" ca="1" si="12"/>
        <v>1</v>
      </c>
      <c r="U222">
        <f t="shared" ca="1" si="13"/>
        <v>1</v>
      </c>
      <c r="V222">
        <f t="shared" ca="1" si="14"/>
        <v>0.92</v>
      </c>
    </row>
    <row r="223" spans="1:22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v>2</v>
      </c>
      <c r="J223">
        <v>-2</v>
      </c>
      <c r="K223" t="s">
        <v>17</v>
      </c>
      <c r="L223">
        <f t="shared" si="15"/>
        <v>44360.83000000014</v>
      </c>
      <c r="S223" t="str">
        <f ca="1"/>
        <v>2025-06-04 14:21:19</v>
      </c>
      <c r="T223">
        <f t="shared" ca="1" si="12"/>
        <v>5</v>
      </c>
      <c r="U223">
        <f t="shared" ca="1" si="13"/>
        <v>31</v>
      </c>
      <c r="V223">
        <f t="shared" ca="1" si="14"/>
        <v>-31</v>
      </c>
    </row>
    <row r="224" spans="1:22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v>16</v>
      </c>
      <c r="J224">
        <v>14.72</v>
      </c>
      <c r="K224" t="s">
        <v>17</v>
      </c>
      <c r="L224">
        <f t="shared" si="15"/>
        <v>44362.83000000014</v>
      </c>
      <c r="S224" t="str">
        <f ca="1"/>
        <v>2025-06-04 14:20:08</v>
      </c>
      <c r="T224">
        <f t="shared" ca="1" si="12"/>
        <v>4</v>
      </c>
      <c r="U224">
        <f t="shared" ca="1" si="13"/>
        <v>15</v>
      </c>
      <c r="V224">
        <f t="shared" ca="1" si="14"/>
        <v>-15</v>
      </c>
    </row>
    <row r="225" spans="1:22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v>4</v>
      </c>
      <c r="J225">
        <v>-4</v>
      </c>
      <c r="K225" t="s">
        <v>17</v>
      </c>
      <c r="L225">
        <f t="shared" si="15"/>
        <v>44348.110000000139</v>
      </c>
      <c r="S225" t="str">
        <f ca="1"/>
        <v>2025-06-04 14:18:58</v>
      </c>
      <c r="T225">
        <f t="shared" ca="1" si="12"/>
        <v>3</v>
      </c>
      <c r="U225">
        <f t="shared" ca="1" si="13"/>
        <v>7</v>
      </c>
      <c r="V225">
        <f t="shared" ca="1" si="14"/>
        <v>-7</v>
      </c>
    </row>
    <row r="226" spans="1:22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v>8</v>
      </c>
      <c r="J226">
        <v>7.36</v>
      </c>
      <c r="K226" t="s">
        <v>17</v>
      </c>
      <c r="L226">
        <f t="shared" si="15"/>
        <v>44352.110000000139</v>
      </c>
      <c r="S226" t="str">
        <f ca="1"/>
        <v>2025-06-04 14:17:48</v>
      </c>
      <c r="T226">
        <f t="shared" ca="1" si="12"/>
        <v>2</v>
      </c>
      <c r="U226">
        <f t="shared" ca="1" si="13"/>
        <v>3</v>
      </c>
      <c r="V226">
        <f t="shared" ca="1" si="14"/>
        <v>-3</v>
      </c>
    </row>
    <row r="227" spans="1:22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v>1</v>
      </c>
      <c r="J227">
        <v>-1</v>
      </c>
      <c r="K227" t="s">
        <v>17</v>
      </c>
      <c r="L227">
        <f t="shared" si="15"/>
        <v>44344.750000000138</v>
      </c>
      <c r="S227" t="str">
        <f ca="1"/>
        <v>2025-06-04 14:16:38</v>
      </c>
      <c r="T227">
        <f t="shared" ca="1" si="12"/>
        <v>1</v>
      </c>
      <c r="U227">
        <f t="shared" ca="1" si="13"/>
        <v>1</v>
      </c>
      <c r="V227">
        <f t="shared" ca="1" si="14"/>
        <v>0.92</v>
      </c>
    </row>
    <row r="228" spans="1:22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v>1</v>
      </c>
      <c r="J228">
        <v>-1</v>
      </c>
      <c r="K228" t="s">
        <v>17</v>
      </c>
      <c r="L228">
        <f t="shared" si="15"/>
        <v>44345.750000000138</v>
      </c>
      <c r="S228" t="str">
        <f ca="1"/>
        <v>2025-06-04 14:15:27</v>
      </c>
      <c r="T228">
        <f t="shared" ca="1" si="12"/>
        <v>2</v>
      </c>
      <c r="U228">
        <f t="shared" ca="1" si="13"/>
        <v>3</v>
      </c>
      <c r="V228">
        <f t="shared" ca="1" si="14"/>
        <v>-3</v>
      </c>
    </row>
    <row r="229" spans="1:22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v>2</v>
      </c>
      <c r="J229">
        <v>-2</v>
      </c>
      <c r="K229" t="s">
        <v>17</v>
      </c>
      <c r="L229">
        <f t="shared" si="15"/>
        <v>44346.750000000138</v>
      </c>
      <c r="S229" t="str">
        <f ca="1"/>
        <v>2025-06-04 14:14:17</v>
      </c>
      <c r="T229">
        <f t="shared" ca="1" si="12"/>
        <v>4</v>
      </c>
      <c r="U229">
        <f t="shared" ca="1" si="13"/>
        <v>15</v>
      </c>
      <c r="V229">
        <f t="shared" ca="1" si="14"/>
        <v>13.8</v>
      </c>
    </row>
    <row r="230" spans="1:22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v>8</v>
      </c>
      <c r="J230">
        <v>-8</v>
      </c>
      <c r="K230" t="s">
        <v>17</v>
      </c>
      <c r="L230">
        <f t="shared" si="15"/>
        <v>44348.750000000138</v>
      </c>
      <c r="S230" t="str">
        <f ca="1"/>
        <v>2025-06-04 14:13:07</v>
      </c>
      <c r="T230">
        <f t="shared" ca="1" si="12"/>
        <v>5</v>
      </c>
      <c r="U230">
        <f t="shared" ca="1" si="13"/>
        <v>31</v>
      </c>
      <c r="V230">
        <f t="shared" ca="1" si="14"/>
        <v>15.080000000000002</v>
      </c>
    </row>
    <row r="231" spans="1:22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v>4</v>
      </c>
      <c r="J231">
        <v>-4</v>
      </c>
      <c r="K231" t="s">
        <v>17</v>
      </c>
      <c r="L231">
        <f t="shared" si="15"/>
        <v>44356.750000000138</v>
      </c>
      <c r="S231" t="str">
        <f ca="1"/>
        <v>2025-06-04 14:11:57</v>
      </c>
      <c r="T231">
        <f t="shared" ca="1" si="12"/>
        <v>2</v>
      </c>
      <c r="U231">
        <f t="shared" ca="1" si="13"/>
        <v>3</v>
      </c>
      <c r="V231">
        <f t="shared" ca="1" si="14"/>
        <v>2.7600000000000002</v>
      </c>
    </row>
    <row r="232" spans="1:22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v>16</v>
      </c>
      <c r="J232">
        <v>-16</v>
      </c>
      <c r="K232" t="s">
        <v>17</v>
      </c>
      <c r="L232">
        <f t="shared" si="15"/>
        <v>44360.750000000138</v>
      </c>
      <c r="S232" t="str">
        <f ca="1"/>
        <v>2025-06-04 14:10:47</v>
      </c>
      <c r="T232">
        <f t="shared" ca="1" si="12"/>
        <v>2</v>
      </c>
      <c r="U232">
        <f t="shared" ca="1" si="13"/>
        <v>3</v>
      </c>
      <c r="V232">
        <f t="shared" ca="1" si="14"/>
        <v>2.7600000000000002</v>
      </c>
    </row>
    <row r="233" spans="1:22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v>4</v>
      </c>
      <c r="J233">
        <v>3.68</v>
      </c>
      <c r="K233" t="s">
        <v>17</v>
      </c>
      <c r="L233">
        <f t="shared" si="15"/>
        <v>44376.750000000138</v>
      </c>
      <c r="S233" t="str">
        <f ca="1"/>
        <v>2025-06-04 14:09:36</v>
      </c>
      <c r="T233">
        <f t="shared" ca="1" si="12"/>
        <v>1</v>
      </c>
      <c r="U233">
        <f t="shared" ca="1" si="13"/>
        <v>1</v>
      </c>
      <c r="V233">
        <f t="shared" ca="1" si="14"/>
        <v>0.92</v>
      </c>
    </row>
    <row r="234" spans="1:22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v>2</v>
      </c>
      <c r="J234">
        <v>1.84</v>
      </c>
      <c r="K234" t="s">
        <v>17</v>
      </c>
      <c r="L234">
        <f t="shared" si="15"/>
        <v>44373.070000000138</v>
      </c>
      <c r="S234" t="str">
        <f ca="1"/>
        <v>2025-06-04 14:08:26</v>
      </c>
      <c r="T234">
        <f t="shared" ca="1" si="12"/>
        <v>5</v>
      </c>
      <c r="U234">
        <f t="shared" ca="1" si="13"/>
        <v>31</v>
      </c>
      <c r="V234">
        <f t="shared" ca="1" si="14"/>
        <v>7.7200000000000006</v>
      </c>
    </row>
    <row r="235" spans="1:22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v>1</v>
      </c>
      <c r="J235">
        <v>0.92</v>
      </c>
      <c r="K235" t="s">
        <v>17</v>
      </c>
      <c r="L235">
        <f t="shared" si="15"/>
        <v>44371.230000000141</v>
      </c>
      <c r="S235" t="str">
        <f ca="1"/>
        <v>2025-06-04 14:07:16</v>
      </c>
      <c r="T235">
        <f t="shared" ca="1" si="12"/>
        <v>2</v>
      </c>
      <c r="U235">
        <f t="shared" ca="1" si="13"/>
        <v>3</v>
      </c>
      <c r="V235">
        <f t="shared" ca="1" si="14"/>
        <v>2.7600000000000002</v>
      </c>
    </row>
    <row r="236" spans="1:22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v>1</v>
      </c>
      <c r="J236">
        <v>-1</v>
      </c>
      <c r="K236" t="s">
        <v>17</v>
      </c>
      <c r="L236">
        <f t="shared" si="15"/>
        <v>44370.310000000143</v>
      </c>
      <c r="S236" t="str">
        <f ca="1"/>
        <v>2025-06-04 14:06:06</v>
      </c>
      <c r="T236">
        <f t="shared" ca="1" si="12"/>
        <v>5</v>
      </c>
      <c r="U236">
        <f t="shared" ca="1" si="13"/>
        <v>31</v>
      </c>
      <c r="V236">
        <f t="shared" ca="1" si="14"/>
        <v>28.520000000000003</v>
      </c>
    </row>
    <row r="237" spans="1:22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v>2</v>
      </c>
      <c r="J237">
        <v>-2</v>
      </c>
      <c r="K237" t="s">
        <v>17</v>
      </c>
      <c r="L237">
        <f t="shared" si="15"/>
        <v>44371.310000000143</v>
      </c>
      <c r="S237" t="str">
        <f ca="1"/>
        <v>2025-06-04 14:04:55</v>
      </c>
      <c r="T237">
        <f t="shared" ca="1" si="12"/>
        <v>4</v>
      </c>
      <c r="U237">
        <f t="shared" ca="1" si="13"/>
        <v>15</v>
      </c>
      <c r="V237">
        <f t="shared" ca="1" si="14"/>
        <v>-15</v>
      </c>
    </row>
    <row r="238" spans="1:22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v>4</v>
      </c>
      <c r="J238">
        <v>3.68</v>
      </c>
      <c r="K238" t="s">
        <v>17</v>
      </c>
      <c r="L238">
        <f t="shared" si="15"/>
        <v>44373.310000000143</v>
      </c>
      <c r="S238" t="str">
        <f ca="1"/>
        <v>2025-06-04 14:03:45</v>
      </c>
      <c r="T238">
        <f t="shared" ca="1" si="12"/>
        <v>3</v>
      </c>
      <c r="U238">
        <f t="shared" ca="1" si="13"/>
        <v>7</v>
      </c>
      <c r="V238">
        <f t="shared" ca="1" si="14"/>
        <v>4.5200000000000005</v>
      </c>
    </row>
    <row r="239" spans="1:22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v>8</v>
      </c>
      <c r="J239">
        <v>7.36</v>
      </c>
      <c r="K239" t="s">
        <v>17</v>
      </c>
      <c r="L239">
        <f t="shared" si="15"/>
        <v>44369.630000000143</v>
      </c>
      <c r="S239" t="str">
        <f ca="1"/>
        <v>2025-06-04 14:02:35</v>
      </c>
      <c r="T239">
        <f t="shared" ca="1" si="12"/>
        <v>5</v>
      </c>
      <c r="U239">
        <f t="shared" ca="1" si="13"/>
        <v>31</v>
      </c>
      <c r="V239">
        <f t="shared" ca="1" si="14"/>
        <v>28.52</v>
      </c>
    </row>
    <row r="240" spans="1:22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v>1</v>
      </c>
      <c r="J240">
        <v>0.92</v>
      </c>
      <c r="K240" t="s">
        <v>17</v>
      </c>
      <c r="L240">
        <f t="shared" si="15"/>
        <v>44362.270000000142</v>
      </c>
      <c r="S240" t="str">
        <f ca="1"/>
        <v>2025-06-04 14:01:25</v>
      </c>
      <c r="T240">
        <f t="shared" ca="1" si="12"/>
        <v>5</v>
      </c>
      <c r="U240">
        <f t="shared" ca="1" si="13"/>
        <v>31</v>
      </c>
      <c r="V240">
        <f t="shared" ca="1" si="14"/>
        <v>-31</v>
      </c>
    </row>
    <row r="241" spans="1:22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v>2</v>
      </c>
      <c r="J241">
        <v>1.84</v>
      </c>
      <c r="K241" t="s">
        <v>17</v>
      </c>
      <c r="L241">
        <f t="shared" si="15"/>
        <v>44361.350000000144</v>
      </c>
      <c r="S241" t="str">
        <f ca="1"/>
        <v>2025-06-04 14:00:14</v>
      </c>
      <c r="T241">
        <f t="shared" ca="1" si="12"/>
        <v>2</v>
      </c>
      <c r="U241">
        <f t="shared" ca="1" si="13"/>
        <v>3</v>
      </c>
      <c r="V241">
        <f t="shared" ca="1" si="14"/>
        <v>0.84000000000000008</v>
      </c>
    </row>
    <row r="242" spans="1:22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v>16</v>
      </c>
      <c r="J242">
        <v>14.72</v>
      </c>
      <c r="K242" t="s">
        <v>17</v>
      </c>
      <c r="L242">
        <f t="shared" si="15"/>
        <v>44359.510000000148</v>
      </c>
      <c r="S242" t="str">
        <f ca="1"/>
        <v>2025-06-04 13:59:04</v>
      </c>
      <c r="T242">
        <f t="shared" ca="1" si="12"/>
        <v>5</v>
      </c>
      <c r="U242">
        <f t="shared" ca="1" si="13"/>
        <v>31</v>
      </c>
      <c r="V242">
        <f t="shared" ca="1" si="14"/>
        <v>-31</v>
      </c>
    </row>
    <row r="243" spans="1:22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v>2</v>
      </c>
      <c r="J243">
        <v>-2</v>
      </c>
      <c r="K243" t="s">
        <v>17</v>
      </c>
      <c r="L243">
        <f t="shared" si="15"/>
        <v>44344.790000000146</v>
      </c>
      <c r="S243" t="str">
        <f ca="1"/>
        <v>2025-06-04 13:57:54</v>
      </c>
      <c r="T243">
        <f t="shared" ca="1" si="12"/>
        <v>4</v>
      </c>
      <c r="U243">
        <f t="shared" ca="1" si="13"/>
        <v>15</v>
      </c>
      <c r="V243">
        <f t="shared" ca="1" si="14"/>
        <v>-15</v>
      </c>
    </row>
    <row r="244" spans="1:22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v>8</v>
      </c>
      <c r="J244">
        <v>-8</v>
      </c>
      <c r="K244" t="s">
        <v>17</v>
      </c>
      <c r="L244">
        <f t="shared" si="15"/>
        <v>44346.790000000146</v>
      </c>
      <c r="S244" t="str">
        <f ca="1"/>
        <v>2025-06-04 13:56:43</v>
      </c>
      <c r="T244">
        <f t="shared" ca="1" si="12"/>
        <v>3</v>
      </c>
      <c r="U244">
        <f t="shared" ca="1" si="13"/>
        <v>7</v>
      </c>
      <c r="V244">
        <f t="shared" ca="1" si="14"/>
        <v>6.44</v>
      </c>
    </row>
    <row r="245" spans="1:22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v>4</v>
      </c>
      <c r="J245">
        <v>-4</v>
      </c>
      <c r="K245" t="s">
        <v>17</v>
      </c>
      <c r="L245">
        <f t="shared" si="15"/>
        <v>44354.790000000146</v>
      </c>
      <c r="S245" t="str">
        <f ca="1"/>
        <v>2025-06-04 13:55:33</v>
      </c>
      <c r="T245">
        <f t="shared" ca="1" si="12"/>
        <v>5</v>
      </c>
      <c r="U245">
        <f t="shared" ca="1" si="13"/>
        <v>31</v>
      </c>
      <c r="V245">
        <f t="shared" ca="1" si="14"/>
        <v>22.76</v>
      </c>
    </row>
    <row r="246" spans="1:22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v>1</v>
      </c>
      <c r="J246">
        <v>-1</v>
      </c>
      <c r="K246" t="s">
        <v>17</v>
      </c>
      <c r="L246">
        <f t="shared" si="15"/>
        <v>44358.790000000146</v>
      </c>
      <c r="S246" t="str">
        <f ca="1"/>
        <v>2025-06-04 13:54:23</v>
      </c>
      <c r="T246">
        <f t="shared" ca="1" si="12"/>
        <v>3</v>
      </c>
      <c r="U246">
        <f t="shared" ca="1" si="13"/>
        <v>7</v>
      </c>
      <c r="V246">
        <f t="shared" ca="1" si="14"/>
        <v>-7</v>
      </c>
    </row>
    <row r="247" spans="1:22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v>1</v>
      </c>
      <c r="J247">
        <v>-1</v>
      </c>
      <c r="K247" t="s">
        <v>17</v>
      </c>
      <c r="L247">
        <f t="shared" si="15"/>
        <v>44359.790000000146</v>
      </c>
      <c r="S247" t="str">
        <f ca="1"/>
        <v>2025-06-04 13:53:13</v>
      </c>
      <c r="T247">
        <f t="shared" ca="1" si="12"/>
        <v>5</v>
      </c>
      <c r="U247">
        <f t="shared" ca="1" si="13"/>
        <v>31</v>
      </c>
      <c r="V247">
        <f t="shared" ca="1" si="14"/>
        <v>-31</v>
      </c>
    </row>
    <row r="248" spans="1:22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v>2</v>
      </c>
      <c r="J248">
        <v>-2</v>
      </c>
      <c r="K248" t="s">
        <v>17</v>
      </c>
      <c r="L248">
        <f t="shared" si="15"/>
        <v>44360.790000000146</v>
      </c>
      <c r="S248" t="str">
        <f ca="1"/>
        <v>2025-06-04 13:52:02</v>
      </c>
      <c r="T248">
        <f t="shared" ca="1" si="12"/>
        <v>2</v>
      </c>
      <c r="U248">
        <f t="shared" ca="1" si="13"/>
        <v>3</v>
      </c>
      <c r="V248">
        <f t="shared" ca="1" si="14"/>
        <v>2.7600000000000002</v>
      </c>
    </row>
    <row r="249" spans="1:22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v>4</v>
      </c>
      <c r="J249">
        <v>-4</v>
      </c>
      <c r="K249" t="s">
        <v>17</v>
      </c>
      <c r="L249">
        <f t="shared" si="15"/>
        <v>44362.790000000146</v>
      </c>
      <c r="S249" t="str">
        <f ca="1"/>
        <v>2025-06-04 13:50:52</v>
      </c>
      <c r="T249">
        <f t="shared" ca="1" si="12"/>
        <v>2</v>
      </c>
      <c r="U249">
        <f t="shared" ca="1" si="13"/>
        <v>3</v>
      </c>
      <c r="V249">
        <f t="shared" ca="1" si="14"/>
        <v>2.7600000000000002</v>
      </c>
    </row>
    <row r="250" spans="1:22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v>1</v>
      </c>
      <c r="J250">
        <v>0.92</v>
      </c>
      <c r="K250" t="s">
        <v>17</v>
      </c>
      <c r="L250">
        <f t="shared" si="15"/>
        <v>44366.790000000146</v>
      </c>
      <c r="S250" t="str">
        <f ca="1"/>
        <v>2025-06-04 13:49:42</v>
      </c>
      <c r="T250">
        <f t="shared" ca="1" si="12"/>
        <v>5</v>
      </c>
      <c r="U250">
        <f t="shared" ca="1" si="13"/>
        <v>31</v>
      </c>
      <c r="V250">
        <f t="shared" ca="1" si="14"/>
        <v>-31</v>
      </c>
    </row>
    <row r="251" spans="1:22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v>4</v>
      </c>
      <c r="J251">
        <v>3.68</v>
      </c>
      <c r="K251" t="s">
        <v>17</v>
      </c>
      <c r="L251">
        <f t="shared" si="15"/>
        <v>44365.870000000148</v>
      </c>
      <c r="S251" t="str">
        <f ca="1"/>
        <v>2025-06-04 13:48:31</v>
      </c>
      <c r="T251">
        <f t="shared" ca="1" si="12"/>
        <v>5</v>
      </c>
      <c r="U251">
        <f t="shared" ca="1" si="13"/>
        <v>31</v>
      </c>
      <c r="V251">
        <f t="shared" ca="1" si="14"/>
        <v>-31</v>
      </c>
    </row>
    <row r="252" spans="1:22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v>2</v>
      </c>
      <c r="J252">
        <v>1.84</v>
      </c>
      <c r="K252" t="s">
        <v>17</v>
      </c>
      <c r="L252">
        <f t="shared" si="15"/>
        <v>44362.190000000148</v>
      </c>
      <c r="S252" t="str">
        <f ca="1"/>
        <v>2025-06-04 13:47:21</v>
      </c>
      <c r="T252">
        <f t="shared" ca="1" si="12"/>
        <v>2</v>
      </c>
      <c r="U252">
        <f t="shared" ca="1" si="13"/>
        <v>3</v>
      </c>
      <c r="V252">
        <f t="shared" ca="1" si="14"/>
        <v>0.84000000000000008</v>
      </c>
    </row>
    <row r="253" spans="1:22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v>1</v>
      </c>
      <c r="J253">
        <v>0.92</v>
      </c>
      <c r="K253" t="s">
        <v>17</v>
      </c>
      <c r="L253">
        <f t="shared" si="15"/>
        <v>44360.350000000151</v>
      </c>
      <c r="S253" t="str">
        <f ca="1"/>
        <v>2025-06-04 13:46:11</v>
      </c>
      <c r="T253">
        <f t="shared" ca="1" si="12"/>
        <v>4</v>
      </c>
      <c r="U253">
        <f t="shared" ca="1" si="13"/>
        <v>15</v>
      </c>
      <c r="V253">
        <f t="shared" ca="1" si="14"/>
        <v>8.0400000000000009</v>
      </c>
    </row>
    <row r="254" spans="1:22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v>1</v>
      </c>
      <c r="J254">
        <v>0.92</v>
      </c>
      <c r="K254" t="s">
        <v>17</v>
      </c>
      <c r="L254">
        <f t="shared" si="15"/>
        <v>44359.430000000153</v>
      </c>
      <c r="S254" t="str">
        <f ca="1"/>
        <v>2025-06-04 13:45:01</v>
      </c>
      <c r="T254">
        <f t="shared" ca="1" si="12"/>
        <v>2</v>
      </c>
      <c r="U254">
        <f t="shared" ca="1" si="13"/>
        <v>3</v>
      </c>
      <c r="V254">
        <f t="shared" ca="1" si="14"/>
        <v>2.7600000000000002</v>
      </c>
    </row>
    <row r="255" spans="1:22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v>2</v>
      </c>
      <c r="J255">
        <v>1.84</v>
      </c>
      <c r="K255" t="s">
        <v>17</v>
      </c>
      <c r="L255">
        <f t="shared" si="15"/>
        <v>44358.510000000155</v>
      </c>
      <c r="S255" t="str">
        <f ca="1"/>
        <v>2025-06-04 13:43:51</v>
      </c>
      <c r="T255">
        <f t="shared" ca="1" si="12"/>
        <v>2</v>
      </c>
      <c r="U255">
        <f t="shared" ca="1" si="13"/>
        <v>3</v>
      </c>
      <c r="V255">
        <f t="shared" ca="1" si="14"/>
        <v>-3</v>
      </c>
    </row>
    <row r="256" spans="1:22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v>1</v>
      </c>
      <c r="J256">
        <v>0.92</v>
      </c>
      <c r="K256" t="s">
        <v>17</v>
      </c>
      <c r="L256">
        <f t="shared" si="15"/>
        <v>44356.670000000158</v>
      </c>
      <c r="S256" t="str">
        <f ca="1"/>
        <v>2025-06-04 13:42:40</v>
      </c>
      <c r="T256">
        <f t="shared" ca="1" si="12"/>
        <v>1</v>
      </c>
      <c r="U256">
        <f t="shared" ca="1" si="13"/>
        <v>1</v>
      </c>
      <c r="V256">
        <f t="shared" ca="1" si="14"/>
        <v>0.92</v>
      </c>
    </row>
    <row r="257" spans="1:22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v>1</v>
      </c>
      <c r="J257">
        <v>-1</v>
      </c>
      <c r="K257" t="s">
        <v>17</v>
      </c>
      <c r="L257">
        <f t="shared" si="15"/>
        <v>44355.75000000016</v>
      </c>
      <c r="S257" t="str">
        <f ca="1"/>
        <v>2025-06-04 13:41:30</v>
      </c>
      <c r="T257">
        <f t="shared" ca="1" si="12"/>
        <v>1</v>
      </c>
      <c r="U257">
        <f t="shared" ca="1" si="13"/>
        <v>1</v>
      </c>
      <c r="V257">
        <f t="shared" ca="1" si="14"/>
        <v>0.92</v>
      </c>
    </row>
    <row r="258" spans="1:22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v>2</v>
      </c>
      <c r="J258">
        <v>-2</v>
      </c>
      <c r="K258" t="s">
        <v>17</v>
      </c>
      <c r="L258">
        <f t="shared" si="15"/>
        <v>44356.75000000016</v>
      </c>
      <c r="S258" t="str">
        <f ca="1"/>
        <v>2025-06-04 13:40:20</v>
      </c>
      <c r="T258">
        <f t="shared" ca="1" si="12"/>
        <v>1</v>
      </c>
      <c r="U258">
        <f t="shared" ca="1" si="13"/>
        <v>1</v>
      </c>
      <c r="V258">
        <f t="shared" ca="1" si="14"/>
        <v>0.92</v>
      </c>
    </row>
    <row r="259" spans="1:22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v>2</v>
      </c>
      <c r="J259">
        <v>-2</v>
      </c>
      <c r="K259" t="s">
        <v>17</v>
      </c>
      <c r="L259">
        <f t="shared" si="15"/>
        <v>44358.75000000016</v>
      </c>
      <c r="S259" t="str">
        <f ca="1"/>
        <v>2025-06-04 13:39:10</v>
      </c>
      <c r="T259">
        <f t="shared" ref="T259:T322" ca="1" si="16">COUNTIF(INDIRECT($O$4),S259)</f>
        <v>2</v>
      </c>
      <c r="U259">
        <f t="shared" ref="U259:U322" ca="1" si="17">SUMIF(INDIRECT($O$4),S259,INDIRECT($O$5))</f>
        <v>3</v>
      </c>
      <c r="V259">
        <f t="shared" ref="V259:V322" ca="1" si="18">SUMIF(INDIRECT($O$4),S259,INDIRECT($O$6))</f>
        <v>2.7600000000000002</v>
      </c>
    </row>
    <row r="260" spans="1:22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v>1</v>
      </c>
      <c r="J260">
        <v>-1</v>
      </c>
      <c r="K260" t="s">
        <v>17</v>
      </c>
      <c r="L260">
        <f t="shared" ref="L260:L323" si="19">L259-J259</f>
        <v>44360.75000000016</v>
      </c>
      <c r="S260" t="str">
        <f ca="1"/>
        <v>2025-06-04 13:38:00</v>
      </c>
      <c r="T260">
        <f t="shared" ca="1" si="16"/>
        <v>4</v>
      </c>
      <c r="U260">
        <f t="shared" ca="1" si="17"/>
        <v>15</v>
      </c>
      <c r="V260">
        <f t="shared" ca="1" si="18"/>
        <v>13.8</v>
      </c>
    </row>
    <row r="261" spans="1:22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v>8</v>
      </c>
      <c r="J261">
        <v>7.36</v>
      </c>
      <c r="K261" t="s">
        <v>17</v>
      </c>
      <c r="L261">
        <f t="shared" si="19"/>
        <v>44361.75000000016</v>
      </c>
      <c r="S261" t="str">
        <f ca="1"/>
        <v>2025-06-04 13:36:49</v>
      </c>
      <c r="T261">
        <f t="shared" ca="1" si="16"/>
        <v>1</v>
      </c>
      <c r="U261">
        <f t="shared" ca="1" si="17"/>
        <v>1</v>
      </c>
      <c r="V261">
        <f t="shared" ca="1" si="18"/>
        <v>0.92</v>
      </c>
    </row>
    <row r="262" spans="1:22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v>4</v>
      </c>
      <c r="J262">
        <v>3.68</v>
      </c>
      <c r="K262" t="s">
        <v>17</v>
      </c>
      <c r="L262">
        <f t="shared" si="19"/>
        <v>44354.390000000159</v>
      </c>
      <c r="S262" t="str">
        <f ca="1"/>
        <v>2025-06-04 13:35:39</v>
      </c>
      <c r="T262">
        <f t="shared" ca="1" si="16"/>
        <v>2</v>
      </c>
      <c r="U262">
        <f t="shared" ca="1" si="17"/>
        <v>3</v>
      </c>
      <c r="V262">
        <f t="shared" ca="1" si="18"/>
        <v>2.7600000000000002</v>
      </c>
    </row>
    <row r="263" spans="1:22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v>1</v>
      </c>
      <c r="J263">
        <v>-1</v>
      </c>
      <c r="K263" t="s">
        <v>17</v>
      </c>
      <c r="L263">
        <f t="shared" si="19"/>
        <v>44350.710000000159</v>
      </c>
      <c r="S263" t="str">
        <f ca="1"/>
        <v>2025-06-04 13:34:28</v>
      </c>
      <c r="T263">
        <f t="shared" ca="1" si="16"/>
        <v>2</v>
      </c>
      <c r="U263">
        <f t="shared" ca="1" si="17"/>
        <v>3</v>
      </c>
      <c r="V263">
        <f t="shared" ca="1" si="18"/>
        <v>2.7600000000000002</v>
      </c>
    </row>
    <row r="264" spans="1:22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v>2</v>
      </c>
      <c r="J264">
        <v>-2</v>
      </c>
      <c r="K264" t="s">
        <v>17</v>
      </c>
      <c r="L264">
        <f t="shared" si="19"/>
        <v>44351.710000000159</v>
      </c>
      <c r="S264" t="str">
        <f ca="1"/>
        <v>2025-06-04 13:33:18</v>
      </c>
      <c r="T264">
        <f t="shared" ca="1" si="16"/>
        <v>4</v>
      </c>
      <c r="U264">
        <f t="shared" ca="1" si="17"/>
        <v>15</v>
      </c>
      <c r="V264">
        <f t="shared" ca="1" si="18"/>
        <v>-7</v>
      </c>
    </row>
    <row r="265" spans="1:22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v>4</v>
      </c>
      <c r="J265">
        <v>-4</v>
      </c>
      <c r="K265" t="s">
        <v>17</v>
      </c>
      <c r="L265">
        <f t="shared" si="19"/>
        <v>44353.710000000159</v>
      </c>
      <c r="S265" t="str">
        <f ca="1"/>
        <v>2025-06-04 13:32:08</v>
      </c>
      <c r="T265">
        <f t="shared" ca="1" si="16"/>
        <v>2</v>
      </c>
      <c r="U265">
        <f t="shared" ca="1" si="17"/>
        <v>3</v>
      </c>
      <c r="V265">
        <f t="shared" ca="1" si="18"/>
        <v>-3</v>
      </c>
    </row>
    <row r="266" spans="1:22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v>8</v>
      </c>
      <c r="J266">
        <v>7.36</v>
      </c>
      <c r="K266" t="s">
        <v>17</v>
      </c>
      <c r="L266">
        <f t="shared" si="19"/>
        <v>44357.710000000159</v>
      </c>
      <c r="S266" t="str">
        <f ca="1"/>
        <v>2025-06-04 13:30:58</v>
      </c>
      <c r="T266">
        <f t="shared" ca="1" si="16"/>
        <v>5</v>
      </c>
      <c r="U266">
        <f t="shared" ca="1" si="17"/>
        <v>31</v>
      </c>
      <c r="V266">
        <f t="shared" ca="1" si="18"/>
        <v>-31</v>
      </c>
    </row>
    <row r="267" spans="1:22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v>1</v>
      </c>
      <c r="J267">
        <v>-1</v>
      </c>
      <c r="K267" t="s">
        <v>17</v>
      </c>
      <c r="L267">
        <f t="shared" si="19"/>
        <v>44350.350000000159</v>
      </c>
      <c r="S267" t="str">
        <f ca="1"/>
        <v>2025-06-04 13:29:47</v>
      </c>
      <c r="T267">
        <f t="shared" ca="1" si="16"/>
        <v>3</v>
      </c>
      <c r="U267">
        <f t="shared" ca="1" si="17"/>
        <v>7</v>
      </c>
      <c r="V267">
        <f t="shared" ca="1" si="18"/>
        <v>4.5200000000000005</v>
      </c>
    </row>
    <row r="268" spans="1:22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v>8</v>
      </c>
      <c r="J268">
        <v>7.36</v>
      </c>
      <c r="K268" t="s">
        <v>17</v>
      </c>
      <c r="L268">
        <f t="shared" si="19"/>
        <v>44351.350000000159</v>
      </c>
      <c r="S268" t="str">
        <f ca="1"/>
        <v>2025-06-04 13:28:37</v>
      </c>
      <c r="T268">
        <f t="shared" ca="1" si="16"/>
        <v>4</v>
      </c>
      <c r="U268">
        <f t="shared" ca="1" si="17"/>
        <v>15</v>
      </c>
      <c r="V268">
        <f t="shared" ca="1" si="18"/>
        <v>11.88</v>
      </c>
    </row>
    <row r="269" spans="1:22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v>2</v>
      </c>
      <c r="J269">
        <v>-2</v>
      </c>
      <c r="K269" t="s">
        <v>17</v>
      </c>
      <c r="L269">
        <f t="shared" si="19"/>
        <v>44343.990000000158</v>
      </c>
      <c r="S269" t="str">
        <f ca="1"/>
        <v>2025-06-04 13:27:27</v>
      </c>
      <c r="T269">
        <f t="shared" ca="1" si="16"/>
        <v>5</v>
      </c>
      <c r="U269">
        <f t="shared" ca="1" si="17"/>
        <v>31</v>
      </c>
      <c r="V269">
        <f t="shared" ca="1" si="18"/>
        <v>-31</v>
      </c>
    </row>
    <row r="270" spans="1:22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v>4</v>
      </c>
      <c r="J270">
        <v>-4</v>
      </c>
      <c r="K270" t="s">
        <v>17</v>
      </c>
      <c r="L270">
        <f t="shared" si="19"/>
        <v>44345.990000000158</v>
      </c>
      <c r="S270" t="str">
        <f ca="1"/>
        <v>2025-06-04 13:26:16</v>
      </c>
      <c r="T270">
        <f t="shared" ca="1" si="16"/>
        <v>2</v>
      </c>
      <c r="U270">
        <f t="shared" ca="1" si="17"/>
        <v>3</v>
      </c>
      <c r="V270">
        <f t="shared" ca="1" si="18"/>
        <v>2.7600000000000002</v>
      </c>
    </row>
    <row r="271" spans="1:22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v>2</v>
      </c>
      <c r="J271">
        <v>-2</v>
      </c>
      <c r="K271" t="s">
        <v>17</v>
      </c>
      <c r="L271">
        <f t="shared" si="19"/>
        <v>44349.990000000158</v>
      </c>
      <c r="S271" t="str">
        <f ca="1"/>
        <v>2025-06-04 13:25:06</v>
      </c>
      <c r="T271">
        <f t="shared" ca="1" si="16"/>
        <v>1</v>
      </c>
      <c r="U271">
        <f t="shared" ca="1" si="17"/>
        <v>1</v>
      </c>
      <c r="V271">
        <f t="shared" ca="1" si="18"/>
        <v>0</v>
      </c>
    </row>
    <row r="272" spans="1:22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v>1</v>
      </c>
      <c r="J272">
        <v>-1</v>
      </c>
      <c r="K272" t="s">
        <v>17</v>
      </c>
      <c r="L272">
        <f t="shared" si="19"/>
        <v>44351.990000000158</v>
      </c>
      <c r="S272" t="str">
        <f ca="1"/>
        <v>2025-06-04 13:23:56</v>
      </c>
      <c r="T272">
        <f t="shared" ca="1" si="16"/>
        <v>3</v>
      </c>
      <c r="U272">
        <f t="shared" ca="1" si="17"/>
        <v>7</v>
      </c>
      <c r="V272">
        <f t="shared" ca="1" si="18"/>
        <v>4.5200000000000005</v>
      </c>
    </row>
    <row r="273" spans="1:22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v>1</v>
      </c>
      <c r="J273">
        <v>0.92</v>
      </c>
      <c r="K273" t="s">
        <v>17</v>
      </c>
      <c r="L273">
        <f t="shared" si="19"/>
        <v>44352.990000000158</v>
      </c>
      <c r="S273" t="str">
        <f ca="1"/>
        <v>2025-06-04 13:22:13</v>
      </c>
      <c r="T273">
        <f t="shared" ca="1" si="16"/>
        <v>5</v>
      </c>
      <c r="U273">
        <f t="shared" ca="1" si="17"/>
        <v>31</v>
      </c>
      <c r="V273">
        <f t="shared" ca="1" si="18"/>
        <v>-0.27999999999999936</v>
      </c>
    </row>
    <row r="274" spans="1:22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v>2</v>
      </c>
      <c r="J274">
        <v>1.84</v>
      </c>
      <c r="K274" t="s">
        <v>17</v>
      </c>
      <c r="L274">
        <f t="shared" si="19"/>
        <v>44352.07000000016</v>
      </c>
      <c r="S274" t="str">
        <f ca="1"/>
        <v>2025-06-04 13:21:03</v>
      </c>
      <c r="T274">
        <f t="shared" ca="1" si="16"/>
        <v>4</v>
      </c>
      <c r="U274">
        <f t="shared" ca="1" si="17"/>
        <v>15</v>
      </c>
      <c r="V274">
        <f t="shared" ca="1" si="18"/>
        <v>0.36000000000000032</v>
      </c>
    </row>
    <row r="275" spans="1:22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v>1</v>
      </c>
      <c r="J275">
        <v>0.92</v>
      </c>
      <c r="K275" t="s">
        <v>17</v>
      </c>
      <c r="L275">
        <f t="shared" si="19"/>
        <v>44350.230000000163</v>
      </c>
      <c r="S275" t="str">
        <f ca="1"/>
        <v>2025-06-04 13:19:53</v>
      </c>
      <c r="T275">
        <f t="shared" ca="1" si="16"/>
        <v>2</v>
      </c>
      <c r="U275">
        <f t="shared" ca="1" si="17"/>
        <v>3</v>
      </c>
      <c r="V275">
        <f t="shared" ca="1" si="18"/>
        <v>-3</v>
      </c>
    </row>
    <row r="276" spans="1:22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v>1</v>
      </c>
      <c r="J276">
        <v>0.92</v>
      </c>
      <c r="K276" t="s">
        <v>17</v>
      </c>
      <c r="L276">
        <f t="shared" si="19"/>
        <v>44349.310000000165</v>
      </c>
      <c r="S276" t="str">
        <f ca="1"/>
        <v>2025-06-04 13:18:43</v>
      </c>
      <c r="T276">
        <f t="shared" ca="1" si="16"/>
        <v>2</v>
      </c>
      <c r="U276">
        <f t="shared" ca="1" si="17"/>
        <v>3</v>
      </c>
      <c r="V276">
        <f t="shared" ca="1" si="18"/>
        <v>2.7600000000000002</v>
      </c>
    </row>
    <row r="277" spans="1:22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v>2</v>
      </c>
      <c r="J277">
        <v>1.84</v>
      </c>
      <c r="K277" t="s">
        <v>17</v>
      </c>
      <c r="L277">
        <f t="shared" si="19"/>
        <v>44348.390000000167</v>
      </c>
      <c r="S277" t="str">
        <f ca="1"/>
        <v>2025-06-04 13:17:33</v>
      </c>
      <c r="T277">
        <f t="shared" ca="1" si="16"/>
        <v>1</v>
      </c>
      <c r="U277">
        <f t="shared" ca="1" si="17"/>
        <v>1</v>
      </c>
      <c r="V277">
        <f t="shared" ca="1" si="18"/>
        <v>0.92</v>
      </c>
    </row>
    <row r="278" spans="1:22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v>4</v>
      </c>
      <c r="J278">
        <v>3.68</v>
      </c>
      <c r="K278" t="s">
        <v>17</v>
      </c>
      <c r="L278">
        <f t="shared" si="19"/>
        <v>44346.55000000017</v>
      </c>
      <c r="S278" t="str">
        <f ca="1"/>
        <v>2025-06-04 13:16:22</v>
      </c>
      <c r="T278">
        <f t="shared" ca="1" si="16"/>
        <v>5</v>
      </c>
      <c r="U278">
        <f t="shared" ca="1" si="17"/>
        <v>31</v>
      </c>
      <c r="V278">
        <f t="shared" ca="1" si="18"/>
        <v>-31</v>
      </c>
    </row>
    <row r="279" spans="1:22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v>1</v>
      </c>
      <c r="J279">
        <v>-1</v>
      </c>
      <c r="K279" t="s">
        <v>17</v>
      </c>
      <c r="L279">
        <f t="shared" si="19"/>
        <v>44342.87000000017</v>
      </c>
      <c r="S279" t="str">
        <f ca="1"/>
        <v>2025-06-04 13:15:12</v>
      </c>
      <c r="T279">
        <f t="shared" ca="1" si="16"/>
        <v>3</v>
      </c>
      <c r="U279">
        <f t="shared" ca="1" si="17"/>
        <v>7</v>
      </c>
      <c r="V279">
        <f t="shared" ca="1" si="18"/>
        <v>0.68000000000000016</v>
      </c>
    </row>
    <row r="280" spans="1:22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v>2</v>
      </c>
      <c r="J280">
        <v>1.84</v>
      </c>
      <c r="K280" t="s">
        <v>17</v>
      </c>
      <c r="L280">
        <f t="shared" si="19"/>
        <v>44343.87000000017</v>
      </c>
      <c r="S280" t="str">
        <f ca="1"/>
        <v>2025-06-04 13:14:02</v>
      </c>
      <c r="T280">
        <f t="shared" ca="1" si="16"/>
        <v>4</v>
      </c>
      <c r="U280">
        <f t="shared" ca="1" si="17"/>
        <v>15</v>
      </c>
      <c r="V280">
        <f t="shared" ca="1" si="18"/>
        <v>-15</v>
      </c>
    </row>
    <row r="281" spans="1:22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v>1</v>
      </c>
      <c r="J281">
        <v>0.92</v>
      </c>
      <c r="K281" t="s">
        <v>17</v>
      </c>
      <c r="L281">
        <f t="shared" si="19"/>
        <v>44342.030000000173</v>
      </c>
      <c r="S281" t="str">
        <f ca="1"/>
        <v>2025-06-04 13:12:52</v>
      </c>
      <c r="T281">
        <f t="shared" ca="1" si="16"/>
        <v>4</v>
      </c>
      <c r="U281">
        <f t="shared" ca="1" si="17"/>
        <v>15</v>
      </c>
      <c r="V281">
        <f t="shared" ca="1" si="18"/>
        <v>11.88</v>
      </c>
    </row>
    <row r="282" spans="1:22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v>4</v>
      </c>
      <c r="J282">
        <v>-4</v>
      </c>
      <c r="K282" t="s">
        <v>17</v>
      </c>
      <c r="L282">
        <f t="shared" si="19"/>
        <v>44341.110000000175</v>
      </c>
      <c r="S282" t="str">
        <f ca="1"/>
        <v>2025-06-04 13:11:41</v>
      </c>
      <c r="T282">
        <f t="shared" ca="1" si="16"/>
        <v>1</v>
      </c>
      <c r="U282">
        <f t="shared" ca="1" si="17"/>
        <v>1</v>
      </c>
      <c r="V282">
        <f t="shared" ca="1" si="18"/>
        <v>0.92</v>
      </c>
    </row>
    <row r="283" spans="1:22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v>8</v>
      </c>
      <c r="J283">
        <v>-8</v>
      </c>
      <c r="K283" t="s">
        <v>17</v>
      </c>
      <c r="L283">
        <f t="shared" si="19"/>
        <v>44345.110000000175</v>
      </c>
      <c r="S283" t="str">
        <f ca="1"/>
        <v>2025-06-04 13:10:31</v>
      </c>
      <c r="T283">
        <f t="shared" ca="1" si="16"/>
        <v>5</v>
      </c>
      <c r="U283">
        <f t="shared" ca="1" si="17"/>
        <v>31</v>
      </c>
      <c r="V283">
        <f t="shared" ca="1" si="18"/>
        <v>-0.27999999999999936</v>
      </c>
    </row>
    <row r="284" spans="1:22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v>1</v>
      </c>
      <c r="J284">
        <v>-1</v>
      </c>
      <c r="K284" t="s">
        <v>17</v>
      </c>
      <c r="L284">
        <f t="shared" si="19"/>
        <v>44353.110000000175</v>
      </c>
      <c r="S284" t="str">
        <f ca="1"/>
        <v>2025-06-04 13:09:21</v>
      </c>
      <c r="T284">
        <f t="shared" ca="1" si="16"/>
        <v>2</v>
      </c>
      <c r="U284">
        <f t="shared" ca="1" si="17"/>
        <v>3</v>
      </c>
      <c r="V284">
        <f t="shared" ca="1" si="18"/>
        <v>-3</v>
      </c>
    </row>
    <row r="285" spans="1:22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v>2</v>
      </c>
      <c r="J285">
        <v>-2</v>
      </c>
      <c r="K285" t="s">
        <v>17</v>
      </c>
      <c r="L285">
        <f t="shared" si="19"/>
        <v>44354.110000000175</v>
      </c>
      <c r="S285" t="str">
        <f ca="1"/>
        <v>2025-06-04 13:08:10</v>
      </c>
      <c r="T285">
        <f t="shared" ca="1" si="16"/>
        <v>2</v>
      </c>
      <c r="U285">
        <f t="shared" ca="1" si="17"/>
        <v>3</v>
      </c>
      <c r="V285">
        <f t="shared" ca="1" si="18"/>
        <v>0.84000000000000008</v>
      </c>
    </row>
    <row r="286" spans="1:22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v>1</v>
      </c>
      <c r="J286">
        <v>0.92</v>
      </c>
      <c r="K286" t="s">
        <v>17</v>
      </c>
      <c r="L286">
        <f t="shared" si="19"/>
        <v>44356.110000000175</v>
      </c>
      <c r="S286" t="str">
        <f ca="1"/>
        <v>2025-06-04 13:07:00</v>
      </c>
      <c r="T286">
        <f t="shared" ca="1" si="16"/>
        <v>3</v>
      </c>
      <c r="U286">
        <f t="shared" ca="1" si="17"/>
        <v>7</v>
      </c>
      <c r="V286">
        <f t="shared" ca="1" si="18"/>
        <v>0.68000000000000016</v>
      </c>
    </row>
    <row r="287" spans="1:22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v>2</v>
      </c>
      <c r="J287">
        <v>1.84</v>
      </c>
      <c r="K287" t="s">
        <v>17</v>
      </c>
      <c r="L287">
        <f t="shared" si="19"/>
        <v>44355.190000000177</v>
      </c>
      <c r="S287" t="str">
        <f ca="1"/>
        <v>2025-06-04 13:05:50</v>
      </c>
      <c r="T287">
        <f t="shared" ca="1" si="16"/>
        <v>2</v>
      </c>
      <c r="U287">
        <f t="shared" ca="1" si="17"/>
        <v>3</v>
      </c>
      <c r="V287">
        <f t="shared" ca="1" si="18"/>
        <v>2.7600000000000002</v>
      </c>
    </row>
    <row r="288" spans="1:22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v>1</v>
      </c>
      <c r="J288">
        <v>0.92</v>
      </c>
      <c r="K288" t="s">
        <v>17</v>
      </c>
      <c r="L288">
        <f t="shared" si="19"/>
        <v>44353.35000000018</v>
      </c>
      <c r="S288" t="str">
        <f ca="1"/>
        <v>2025-06-04 13:04:40</v>
      </c>
      <c r="T288">
        <f t="shared" ca="1" si="16"/>
        <v>3</v>
      </c>
      <c r="U288">
        <f t="shared" ca="1" si="17"/>
        <v>7</v>
      </c>
      <c r="V288">
        <f t="shared" ca="1" si="18"/>
        <v>4.5200000000000005</v>
      </c>
    </row>
    <row r="289" spans="1:22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v>1</v>
      </c>
      <c r="J289">
        <v>0.92</v>
      </c>
      <c r="K289" t="s">
        <v>17</v>
      </c>
      <c r="L289">
        <f t="shared" si="19"/>
        <v>44352.430000000182</v>
      </c>
      <c r="S289" t="str">
        <f ca="1"/>
        <v>2025-06-04 13:03:30</v>
      </c>
      <c r="T289">
        <f t="shared" ca="1" si="16"/>
        <v>4</v>
      </c>
      <c r="U289">
        <f t="shared" ca="1" si="17"/>
        <v>15</v>
      </c>
      <c r="V289">
        <f t="shared" ca="1" si="18"/>
        <v>12.88</v>
      </c>
    </row>
    <row r="290" spans="1:22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v>1</v>
      </c>
      <c r="J290">
        <v>0.92</v>
      </c>
      <c r="K290" t="s">
        <v>17</v>
      </c>
      <c r="L290">
        <f t="shared" si="19"/>
        <v>44351.510000000184</v>
      </c>
      <c r="S290" t="str">
        <f ca="1"/>
        <v>2025-06-04 13:02:19</v>
      </c>
      <c r="T290">
        <f t="shared" ca="1" si="16"/>
        <v>2</v>
      </c>
      <c r="U290">
        <f t="shared" ca="1" si="17"/>
        <v>3</v>
      </c>
      <c r="V290">
        <f t="shared" ca="1" si="18"/>
        <v>2.7600000000000002</v>
      </c>
    </row>
    <row r="291" spans="1:22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v>1</v>
      </c>
      <c r="J291">
        <v>0.92</v>
      </c>
      <c r="K291" t="s">
        <v>17</v>
      </c>
      <c r="L291">
        <f t="shared" si="19"/>
        <v>44350.590000000186</v>
      </c>
      <c r="S291" t="str">
        <f ca="1"/>
        <v>2025-06-04 13:01:09</v>
      </c>
      <c r="T291">
        <f t="shared" ca="1" si="16"/>
        <v>2</v>
      </c>
      <c r="U291">
        <f t="shared" ca="1" si="17"/>
        <v>3</v>
      </c>
      <c r="V291">
        <f t="shared" ca="1" si="18"/>
        <v>2.7600000000000002</v>
      </c>
    </row>
    <row r="292" spans="1:22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v>2</v>
      </c>
      <c r="J292">
        <v>1.84</v>
      </c>
      <c r="K292" t="s">
        <v>17</v>
      </c>
      <c r="L292">
        <f t="shared" si="19"/>
        <v>44349.670000000187</v>
      </c>
      <c r="S292" t="str">
        <f ca="1"/>
        <v>2025-06-04 12:59:59</v>
      </c>
      <c r="T292">
        <f t="shared" ca="1" si="16"/>
        <v>4</v>
      </c>
      <c r="U292">
        <f t="shared" ca="1" si="17"/>
        <v>15</v>
      </c>
      <c r="V292">
        <f t="shared" ca="1" si="18"/>
        <v>13.8</v>
      </c>
    </row>
    <row r="293" spans="1:22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v>1</v>
      </c>
      <c r="J293">
        <v>-1</v>
      </c>
      <c r="K293" t="s">
        <v>17</v>
      </c>
      <c r="L293">
        <f t="shared" si="19"/>
        <v>44347.830000000191</v>
      </c>
      <c r="S293" t="str">
        <f ca="1"/>
        <v>2025-06-04 12:58:48</v>
      </c>
      <c r="T293">
        <f t="shared" ca="1" si="16"/>
        <v>3</v>
      </c>
      <c r="U293">
        <f t="shared" ca="1" si="17"/>
        <v>7</v>
      </c>
      <c r="V293">
        <f t="shared" ca="1" si="18"/>
        <v>6.44</v>
      </c>
    </row>
    <row r="294" spans="1:22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v>2</v>
      </c>
      <c r="J294">
        <v>-2</v>
      </c>
      <c r="K294" t="s">
        <v>17</v>
      </c>
      <c r="L294">
        <f t="shared" si="19"/>
        <v>44348.830000000191</v>
      </c>
      <c r="S294" t="str">
        <f ca="1"/>
        <v>2025-06-04 12:57:38</v>
      </c>
      <c r="T294">
        <f t="shared" ca="1" si="16"/>
        <v>2</v>
      </c>
      <c r="U294">
        <f t="shared" ca="1" si="17"/>
        <v>3</v>
      </c>
      <c r="V294">
        <f t="shared" ca="1" si="18"/>
        <v>0.84000000000000008</v>
      </c>
    </row>
    <row r="295" spans="1:22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v>1</v>
      </c>
      <c r="J295">
        <v>-1</v>
      </c>
      <c r="K295" t="s">
        <v>17</v>
      </c>
      <c r="L295">
        <f t="shared" si="19"/>
        <v>44350.830000000191</v>
      </c>
      <c r="S295" t="str">
        <f ca="1"/>
        <v>2025-06-04 12:56:28</v>
      </c>
      <c r="T295">
        <f t="shared" ca="1" si="16"/>
        <v>4</v>
      </c>
      <c r="U295">
        <f t="shared" ca="1" si="17"/>
        <v>15</v>
      </c>
      <c r="V295">
        <f t="shared" ca="1" si="18"/>
        <v>8.0400000000000009</v>
      </c>
    </row>
    <row r="296" spans="1:22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v>8</v>
      </c>
      <c r="J296">
        <v>-8</v>
      </c>
      <c r="K296" t="s">
        <v>17</v>
      </c>
      <c r="L296">
        <f t="shared" si="19"/>
        <v>44351.830000000191</v>
      </c>
      <c r="S296" t="str">
        <f ca="1"/>
        <v>2025-06-04 12:55:18</v>
      </c>
      <c r="T296">
        <f t="shared" ca="1" si="16"/>
        <v>4</v>
      </c>
      <c r="U296">
        <f t="shared" ca="1" si="17"/>
        <v>15</v>
      </c>
      <c r="V296">
        <f t="shared" ca="1" si="18"/>
        <v>8.0400000000000009</v>
      </c>
    </row>
    <row r="297" spans="1:22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v>4</v>
      </c>
      <c r="J297">
        <v>-4</v>
      </c>
      <c r="K297" t="s">
        <v>17</v>
      </c>
      <c r="L297">
        <f t="shared" si="19"/>
        <v>44359.830000000191</v>
      </c>
      <c r="S297" t="str">
        <f ca="1"/>
        <v>2025-06-04 12:54:08</v>
      </c>
      <c r="T297">
        <f t="shared" ca="1" si="16"/>
        <v>3</v>
      </c>
      <c r="U297">
        <f t="shared" ca="1" si="17"/>
        <v>7</v>
      </c>
      <c r="V297">
        <f t="shared" ca="1" si="18"/>
        <v>4.5200000000000005</v>
      </c>
    </row>
    <row r="298" spans="1:22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v>1</v>
      </c>
      <c r="J298">
        <v>0.92</v>
      </c>
      <c r="K298" t="s">
        <v>17</v>
      </c>
      <c r="L298">
        <f t="shared" si="19"/>
        <v>44363.830000000191</v>
      </c>
      <c r="S298" t="str">
        <f ca="1"/>
        <v>2025-06-04 12:52:57</v>
      </c>
      <c r="T298">
        <f t="shared" ca="1" si="16"/>
        <v>1</v>
      </c>
      <c r="U298">
        <f t="shared" ca="1" si="17"/>
        <v>1</v>
      </c>
      <c r="V298">
        <f t="shared" ca="1" si="18"/>
        <v>0.92</v>
      </c>
    </row>
    <row r="299" spans="1:22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v>16</v>
      </c>
      <c r="J299">
        <v>14.72</v>
      </c>
      <c r="K299" t="s">
        <v>17</v>
      </c>
      <c r="L299">
        <f t="shared" si="19"/>
        <v>44362.910000000193</v>
      </c>
      <c r="S299" t="str">
        <f ca="1"/>
        <v>2025-06-04 12:51:47</v>
      </c>
      <c r="T299">
        <f t="shared" ca="1" si="16"/>
        <v>3</v>
      </c>
      <c r="U299">
        <f t="shared" ca="1" si="17"/>
        <v>7</v>
      </c>
      <c r="V299">
        <f t="shared" ca="1" si="18"/>
        <v>-7</v>
      </c>
    </row>
    <row r="300" spans="1:22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v>4</v>
      </c>
      <c r="J300">
        <v>-4</v>
      </c>
      <c r="K300" t="s">
        <v>17</v>
      </c>
      <c r="L300">
        <f t="shared" si="19"/>
        <v>44348.190000000192</v>
      </c>
      <c r="S300" t="str">
        <f ca="1"/>
        <v>2025-06-04 12:50:37</v>
      </c>
      <c r="T300">
        <f t="shared" ca="1" si="16"/>
        <v>3</v>
      </c>
      <c r="U300">
        <f t="shared" ca="1" si="17"/>
        <v>7</v>
      </c>
      <c r="V300">
        <f t="shared" ca="1" si="18"/>
        <v>4.5200000000000005</v>
      </c>
    </row>
    <row r="301" spans="1:22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v>2</v>
      </c>
      <c r="J301">
        <v>-2</v>
      </c>
      <c r="K301" t="s">
        <v>17</v>
      </c>
      <c r="L301">
        <f t="shared" si="19"/>
        <v>44352.190000000192</v>
      </c>
      <c r="S301" t="str">
        <f ca="1"/>
        <v>2025-06-04 12:49:27</v>
      </c>
      <c r="T301">
        <f t="shared" ca="1" si="16"/>
        <v>2</v>
      </c>
      <c r="U301">
        <f t="shared" ca="1" si="17"/>
        <v>3</v>
      </c>
      <c r="V301">
        <f t="shared" ca="1" si="18"/>
        <v>2.7600000000000002</v>
      </c>
    </row>
    <row r="302" spans="1:22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v>8</v>
      </c>
      <c r="J302">
        <v>-8</v>
      </c>
      <c r="K302" t="s">
        <v>17</v>
      </c>
      <c r="L302">
        <f t="shared" si="19"/>
        <v>44354.190000000192</v>
      </c>
      <c r="S302" t="str">
        <f ca="1"/>
        <v>2025-06-04 12:48:16</v>
      </c>
      <c r="T302">
        <f t="shared" ca="1" si="16"/>
        <v>1</v>
      </c>
      <c r="U302">
        <f t="shared" ca="1" si="17"/>
        <v>1</v>
      </c>
      <c r="V302">
        <f t="shared" ca="1" si="18"/>
        <v>0.92</v>
      </c>
    </row>
    <row r="303" spans="1:22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v>1</v>
      </c>
      <c r="J303">
        <v>-1</v>
      </c>
      <c r="K303" t="s">
        <v>17</v>
      </c>
      <c r="L303">
        <f t="shared" si="19"/>
        <v>44362.190000000192</v>
      </c>
      <c r="S303" t="str">
        <f ca="1"/>
        <v>2025-06-04 12:47:06</v>
      </c>
      <c r="T303">
        <f t="shared" ca="1" si="16"/>
        <v>2</v>
      </c>
      <c r="U303">
        <f t="shared" ca="1" si="17"/>
        <v>3</v>
      </c>
      <c r="V303">
        <f t="shared" ca="1" si="18"/>
        <v>2.7600000000000002</v>
      </c>
    </row>
    <row r="304" spans="1:22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v>1</v>
      </c>
      <c r="J304">
        <v>0.92</v>
      </c>
      <c r="K304" t="s">
        <v>17</v>
      </c>
      <c r="L304">
        <f t="shared" si="19"/>
        <v>44363.190000000192</v>
      </c>
      <c r="S304" t="str">
        <f ca="1"/>
        <v>2025-06-04 12:45:56</v>
      </c>
      <c r="T304">
        <f t="shared" ca="1" si="16"/>
        <v>1</v>
      </c>
      <c r="U304">
        <f t="shared" ca="1" si="17"/>
        <v>1</v>
      </c>
      <c r="V304">
        <f t="shared" ca="1" si="18"/>
        <v>0.92</v>
      </c>
    </row>
    <row r="305" spans="1:22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v>1</v>
      </c>
      <c r="J305">
        <v>0.92</v>
      </c>
      <c r="K305" t="s">
        <v>17</v>
      </c>
      <c r="L305">
        <f t="shared" si="19"/>
        <v>44362.270000000193</v>
      </c>
      <c r="S305" t="str">
        <f ca="1"/>
        <v>2025-06-04 12:44:46</v>
      </c>
      <c r="T305">
        <f t="shared" ca="1" si="16"/>
        <v>4</v>
      </c>
      <c r="U305">
        <f t="shared" ca="1" si="17"/>
        <v>15</v>
      </c>
      <c r="V305">
        <f t="shared" ca="1" si="18"/>
        <v>0.36000000000000032</v>
      </c>
    </row>
    <row r="306" spans="1:22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v>1</v>
      </c>
      <c r="J306">
        <v>0.92</v>
      </c>
      <c r="K306" t="s">
        <v>17</v>
      </c>
      <c r="L306">
        <f t="shared" si="19"/>
        <v>44361.350000000195</v>
      </c>
      <c r="S306" t="str">
        <f ca="1"/>
        <v>2025-06-04 12:43:36</v>
      </c>
      <c r="T306">
        <f t="shared" ca="1" si="16"/>
        <v>3</v>
      </c>
      <c r="U306">
        <f t="shared" ca="1" si="17"/>
        <v>7</v>
      </c>
      <c r="V306">
        <f t="shared" ca="1" si="18"/>
        <v>0.68000000000000016</v>
      </c>
    </row>
    <row r="307" spans="1:22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v>2</v>
      </c>
      <c r="J307">
        <v>1.84</v>
      </c>
      <c r="K307" t="s">
        <v>17</v>
      </c>
      <c r="L307">
        <f t="shared" si="19"/>
        <v>44360.430000000197</v>
      </c>
      <c r="S307" t="str">
        <f ca="1"/>
        <v>2025-06-04 12:42:25</v>
      </c>
      <c r="T307">
        <f t="shared" ca="1" si="16"/>
        <v>5</v>
      </c>
      <c r="U307">
        <f t="shared" ca="1" si="17"/>
        <v>31</v>
      </c>
      <c r="V307">
        <f t="shared" ca="1" si="18"/>
        <v>-0.27999999999999936</v>
      </c>
    </row>
    <row r="308" spans="1:22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v>1</v>
      </c>
      <c r="J308">
        <v>0.92</v>
      </c>
      <c r="K308" t="s">
        <v>17</v>
      </c>
      <c r="L308">
        <f t="shared" si="19"/>
        <v>44358.5900000002</v>
      </c>
      <c r="S308" t="str">
        <f ca="1"/>
        <v>2025-06-04 12:41:15</v>
      </c>
      <c r="T308">
        <f t="shared" ca="1" si="16"/>
        <v>5</v>
      </c>
      <c r="U308">
        <f t="shared" ca="1" si="17"/>
        <v>31</v>
      </c>
      <c r="V308">
        <f t="shared" ca="1" si="18"/>
        <v>22.76</v>
      </c>
    </row>
    <row r="309" spans="1:22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v>2</v>
      </c>
      <c r="J309">
        <v>1.84</v>
      </c>
      <c r="K309" t="s">
        <v>17</v>
      </c>
      <c r="L309">
        <f t="shared" si="19"/>
        <v>44357.670000000202</v>
      </c>
      <c r="S309" t="str">
        <f ca="1"/>
        <v>2025-06-04 12:40:05</v>
      </c>
      <c r="T309">
        <f t="shared" ca="1" si="16"/>
        <v>1</v>
      </c>
      <c r="U309">
        <f t="shared" ca="1" si="17"/>
        <v>1</v>
      </c>
      <c r="V309">
        <f t="shared" ca="1" si="18"/>
        <v>0.92</v>
      </c>
    </row>
    <row r="310" spans="1:22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v>4</v>
      </c>
      <c r="J310">
        <v>3.68</v>
      </c>
      <c r="K310" t="s">
        <v>17</v>
      </c>
      <c r="L310">
        <f t="shared" si="19"/>
        <v>44355.830000000205</v>
      </c>
      <c r="S310" t="str">
        <f ca="1"/>
        <v>2025-06-04 12:38:54</v>
      </c>
      <c r="T310">
        <f t="shared" ca="1" si="16"/>
        <v>3</v>
      </c>
      <c r="U310">
        <f t="shared" ca="1" si="17"/>
        <v>7</v>
      </c>
      <c r="V310">
        <f t="shared" ca="1" si="18"/>
        <v>6.44</v>
      </c>
    </row>
    <row r="311" spans="1:22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v>1</v>
      </c>
      <c r="J311">
        <v>0.92</v>
      </c>
      <c r="K311" t="s">
        <v>17</v>
      </c>
      <c r="L311">
        <f t="shared" si="19"/>
        <v>44352.150000000205</v>
      </c>
      <c r="S311" t="str">
        <f ca="1"/>
        <v>2025-06-04 12:37:44</v>
      </c>
      <c r="T311">
        <f t="shared" ca="1" si="16"/>
        <v>4</v>
      </c>
      <c r="U311">
        <f t="shared" ca="1" si="17"/>
        <v>15</v>
      </c>
      <c r="V311">
        <f t="shared" ca="1" si="18"/>
        <v>-15</v>
      </c>
    </row>
    <row r="312" spans="1:22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v>8</v>
      </c>
      <c r="J312">
        <v>7.36</v>
      </c>
      <c r="K312" t="s">
        <v>17</v>
      </c>
      <c r="L312">
        <f t="shared" si="19"/>
        <v>44351.230000000207</v>
      </c>
      <c r="S312" t="str">
        <f ca="1"/>
        <v>2025-06-04 12:36:34</v>
      </c>
      <c r="T312">
        <f t="shared" ca="1" si="16"/>
        <v>4</v>
      </c>
      <c r="U312">
        <f t="shared" ca="1" si="17"/>
        <v>15</v>
      </c>
      <c r="V312">
        <f t="shared" ca="1" si="18"/>
        <v>-15</v>
      </c>
    </row>
    <row r="313" spans="1:22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v>1</v>
      </c>
      <c r="J313">
        <v>-1</v>
      </c>
      <c r="K313" t="s">
        <v>17</v>
      </c>
      <c r="L313">
        <f t="shared" si="19"/>
        <v>44343.870000000206</v>
      </c>
      <c r="S313" t="str">
        <f ca="1"/>
        <v>2025-06-04 12:35:24</v>
      </c>
      <c r="T313">
        <f t="shared" ca="1" si="16"/>
        <v>4</v>
      </c>
      <c r="U313">
        <f t="shared" ca="1" si="17"/>
        <v>15</v>
      </c>
      <c r="V313">
        <f t="shared" ca="1" si="18"/>
        <v>-15</v>
      </c>
    </row>
    <row r="314" spans="1:22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v>4</v>
      </c>
      <c r="J314">
        <v>-4</v>
      </c>
      <c r="K314" t="s">
        <v>17</v>
      </c>
      <c r="L314">
        <f t="shared" si="19"/>
        <v>44344.870000000206</v>
      </c>
      <c r="S314" t="str">
        <f ca="1"/>
        <v>2025-06-04 12:34:14</v>
      </c>
      <c r="T314">
        <f t="shared" ca="1" si="16"/>
        <v>5</v>
      </c>
      <c r="U314">
        <f t="shared" ca="1" si="17"/>
        <v>31</v>
      </c>
      <c r="V314">
        <f t="shared" ca="1" si="18"/>
        <v>-0.27999999999999936</v>
      </c>
    </row>
    <row r="315" spans="1:22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v>2</v>
      </c>
      <c r="J315">
        <v>-2</v>
      </c>
      <c r="K315" t="s">
        <v>17</v>
      </c>
      <c r="L315">
        <f t="shared" si="19"/>
        <v>44348.870000000206</v>
      </c>
      <c r="S315" t="str">
        <f ca="1"/>
        <v>2025-06-04 12:33:03</v>
      </c>
      <c r="T315">
        <f t="shared" ca="1" si="16"/>
        <v>3</v>
      </c>
      <c r="U315">
        <f t="shared" ca="1" si="17"/>
        <v>7</v>
      </c>
      <c r="V315">
        <f t="shared" ca="1" si="18"/>
        <v>-7</v>
      </c>
    </row>
    <row r="316" spans="1:22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v>1</v>
      </c>
      <c r="J316">
        <v>-1</v>
      </c>
      <c r="K316" t="s">
        <v>17</v>
      </c>
      <c r="L316">
        <f t="shared" si="19"/>
        <v>44350.870000000206</v>
      </c>
      <c r="S316" t="str">
        <f ca="1"/>
        <v>2025-06-04 12:31:53</v>
      </c>
      <c r="T316">
        <f t="shared" ca="1" si="16"/>
        <v>4</v>
      </c>
      <c r="U316">
        <f t="shared" ca="1" si="17"/>
        <v>15</v>
      </c>
      <c r="V316">
        <f t="shared" ca="1" si="18"/>
        <v>0.36000000000000032</v>
      </c>
    </row>
    <row r="317" spans="1:22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v>4</v>
      </c>
      <c r="J317">
        <v>-4</v>
      </c>
      <c r="K317" t="s">
        <v>17</v>
      </c>
      <c r="L317">
        <f t="shared" si="19"/>
        <v>44351.870000000206</v>
      </c>
      <c r="S317" t="str">
        <f ca="1"/>
        <v>2025-06-04 12:30:43</v>
      </c>
      <c r="T317">
        <f t="shared" ca="1" si="16"/>
        <v>2</v>
      </c>
      <c r="U317">
        <f t="shared" ca="1" si="17"/>
        <v>3</v>
      </c>
      <c r="V317">
        <f t="shared" ca="1" si="18"/>
        <v>2.7600000000000002</v>
      </c>
    </row>
    <row r="318" spans="1:22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v>1</v>
      </c>
      <c r="J318">
        <v>-1</v>
      </c>
      <c r="K318" t="s">
        <v>17</v>
      </c>
      <c r="L318">
        <f t="shared" si="19"/>
        <v>44355.870000000206</v>
      </c>
      <c r="S318" t="str">
        <f ca="1"/>
        <v>2025-06-04 12:29:32</v>
      </c>
      <c r="T318">
        <f t="shared" ca="1" si="16"/>
        <v>5</v>
      </c>
      <c r="U318">
        <f t="shared" ca="1" si="17"/>
        <v>31</v>
      </c>
      <c r="V318">
        <f t="shared" ca="1" si="18"/>
        <v>-0.27999999999999936</v>
      </c>
    </row>
    <row r="319" spans="1:22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v>8</v>
      </c>
      <c r="J319">
        <v>-8</v>
      </c>
      <c r="K319" t="s">
        <v>17</v>
      </c>
      <c r="L319">
        <f t="shared" si="19"/>
        <v>44356.870000000206</v>
      </c>
      <c r="S319" t="str">
        <f ca="1"/>
        <v>2025-06-04 12:28:22</v>
      </c>
      <c r="T319">
        <f t="shared" ca="1" si="16"/>
        <v>3</v>
      </c>
      <c r="U319">
        <f t="shared" ca="1" si="17"/>
        <v>7</v>
      </c>
      <c r="V319">
        <f t="shared" ca="1" si="18"/>
        <v>-7</v>
      </c>
    </row>
    <row r="320" spans="1:22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v>16</v>
      </c>
      <c r="J320">
        <v>-16</v>
      </c>
      <c r="K320" t="s">
        <v>17</v>
      </c>
      <c r="L320">
        <f t="shared" si="19"/>
        <v>44364.870000000206</v>
      </c>
      <c r="S320" t="str">
        <f ca="1"/>
        <v>2025-06-04 12:27:12</v>
      </c>
      <c r="T320">
        <f t="shared" ca="1" si="16"/>
        <v>3</v>
      </c>
      <c r="U320">
        <f t="shared" ca="1" si="17"/>
        <v>7</v>
      </c>
      <c r="V320">
        <f t="shared" ca="1" si="18"/>
        <v>-7</v>
      </c>
    </row>
    <row r="321" spans="1:22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v>2</v>
      </c>
      <c r="J321">
        <v>-2</v>
      </c>
      <c r="K321" t="s">
        <v>17</v>
      </c>
      <c r="L321">
        <f t="shared" si="19"/>
        <v>44380.870000000206</v>
      </c>
      <c r="S321" t="str">
        <f ca="1"/>
        <v>2025-06-04 12:26:01</v>
      </c>
      <c r="T321">
        <f t="shared" ca="1" si="16"/>
        <v>4</v>
      </c>
      <c r="U321">
        <f t="shared" ca="1" si="17"/>
        <v>15</v>
      </c>
      <c r="V321">
        <f t="shared" ca="1" si="18"/>
        <v>8.0400000000000009</v>
      </c>
    </row>
    <row r="322" spans="1:22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v>16</v>
      </c>
      <c r="J322">
        <v>-16</v>
      </c>
      <c r="K322" t="s">
        <v>17</v>
      </c>
      <c r="L322">
        <f t="shared" si="19"/>
        <v>44382.870000000206</v>
      </c>
      <c r="S322" t="str">
        <f ca="1"/>
        <v>2025-06-04 12:24:51</v>
      </c>
      <c r="T322">
        <f t="shared" ca="1" si="16"/>
        <v>1</v>
      </c>
      <c r="U322">
        <f t="shared" ca="1" si="17"/>
        <v>1</v>
      </c>
      <c r="V322">
        <f t="shared" ca="1" si="18"/>
        <v>0.92</v>
      </c>
    </row>
    <row r="323" spans="1:22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v>8</v>
      </c>
      <c r="J323">
        <v>-8</v>
      </c>
      <c r="K323" t="s">
        <v>17</v>
      </c>
      <c r="L323">
        <f t="shared" si="19"/>
        <v>44398.870000000206</v>
      </c>
      <c r="S323" t="str">
        <f ca="1"/>
        <v>2025-06-04 12:23:41</v>
      </c>
      <c r="T323">
        <f t="shared" ref="T323:T378" ca="1" si="20">COUNTIF(INDIRECT($O$4),S323)</f>
        <v>2</v>
      </c>
      <c r="U323">
        <f t="shared" ref="U323:U378" ca="1" si="21">SUMIF(INDIRECT($O$4),S323,INDIRECT($O$5))</f>
        <v>3</v>
      </c>
      <c r="V323">
        <f t="shared" ref="V323:V378" ca="1" si="22">SUMIF(INDIRECT($O$4),S323,INDIRECT($O$6))</f>
        <v>2.7600000000000002</v>
      </c>
    </row>
    <row r="324" spans="1:22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v>2</v>
      </c>
      <c r="J324">
        <v>-2</v>
      </c>
      <c r="K324" t="s">
        <v>17</v>
      </c>
      <c r="L324">
        <f t="shared" ref="L324:L387" si="23">L323-J323</f>
        <v>44406.870000000206</v>
      </c>
      <c r="S324" t="str">
        <f ca="1"/>
        <v>2025-06-04 12:21:59</v>
      </c>
      <c r="T324">
        <f t="shared" ca="1" si="20"/>
        <v>1</v>
      </c>
      <c r="U324">
        <f t="shared" ca="1" si="21"/>
        <v>1</v>
      </c>
      <c r="V324">
        <f t="shared" ca="1" si="22"/>
        <v>0.92</v>
      </c>
    </row>
    <row r="325" spans="1:22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v>1</v>
      </c>
      <c r="J325">
        <v>-1</v>
      </c>
      <c r="K325" t="s">
        <v>17</v>
      </c>
      <c r="L325">
        <f t="shared" si="23"/>
        <v>44408.870000000206</v>
      </c>
      <c r="S325" t="str">
        <f ca="1"/>
        <v>2025-06-04 12:20:49</v>
      </c>
      <c r="T325">
        <f t="shared" ca="1" si="20"/>
        <v>4</v>
      </c>
      <c r="U325">
        <f t="shared" ca="1" si="21"/>
        <v>15</v>
      </c>
      <c r="V325">
        <f t="shared" ca="1" si="22"/>
        <v>-15</v>
      </c>
    </row>
    <row r="326" spans="1:22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v>4</v>
      </c>
      <c r="J326">
        <v>-4</v>
      </c>
      <c r="K326" t="s">
        <v>17</v>
      </c>
      <c r="L326">
        <f t="shared" si="23"/>
        <v>44409.870000000206</v>
      </c>
      <c r="S326" t="str">
        <f ca="1"/>
        <v>2025-06-04 12:19:38</v>
      </c>
      <c r="T326">
        <f t="shared" ca="1" si="20"/>
        <v>5</v>
      </c>
      <c r="U326">
        <f t="shared" ca="1" si="21"/>
        <v>31</v>
      </c>
      <c r="V326">
        <f t="shared" ca="1" si="22"/>
        <v>-31</v>
      </c>
    </row>
    <row r="327" spans="1:22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v>1</v>
      </c>
      <c r="J327">
        <v>0.92</v>
      </c>
      <c r="K327" t="s">
        <v>17</v>
      </c>
      <c r="L327">
        <f t="shared" si="23"/>
        <v>44413.870000000206</v>
      </c>
      <c r="S327" t="str">
        <f ca="1"/>
        <v>2025-06-04 12:18:28</v>
      </c>
      <c r="T327">
        <f t="shared" ca="1" si="20"/>
        <v>4</v>
      </c>
      <c r="U327">
        <f t="shared" ca="1" si="21"/>
        <v>15</v>
      </c>
      <c r="V327">
        <f t="shared" ca="1" si="22"/>
        <v>0.36000000000000032</v>
      </c>
    </row>
    <row r="328" spans="1:22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v>1</v>
      </c>
      <c r="J328">
        <v>0.92</v>
      </c>
      <c r="K328" t="s">
        <v>17</v>
      </c>
      <c r="L328">
        <f t="shared" si="23"/>
        <v>44412.950000000208</v>
      </c>
      <c r="S328" t="str">
        <f ca="1"/>
        <v>2025-06-04 12:17:18</v>
      </c>
      <c r="T328">
        <f t="shared" ca="1" si="20"/>
        <v>1</v>
      </c>
      <c r="U328">
        <f t="shared" ca="1" si="21"/>
        <v>1</v>
      </c>
      <c r="V328">
        <f t="shared" ca="1" si="22"/>
        <v>0.92</v>
      </c>
    </row>
    <row r="329" spans="1:22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v>2</v>
      </c>
      <c r="J329">
        <v>1.84</v>
      </c>
      <c r="K329" t="s">
        <v>17</v>
      </c>
      <c r="L329">
        <f t="shared" si="23"/>
        <v>44412.03000000021</v>
      </c>
      <c r="S329" t="str">
        <f ca="1"/>
        <v>2025-06-04 12:16:07</v>
      </c>
      <c r="T329">
        <f t="shared" ca="1" si="20"/>
        <v>2</v>
      </c>
      <c r="U329">
        <f t="shared" ca="1" si="21"/>
        <v>3</v>
      </c>
      <c r="V329">
        <f t="shared" ca="1" si="22"/>
        <v>2.7600000000000002</v>
      </c>
    </row>
    <row r="330" spans="1:22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v>4</v>
      </c>
      <c r="J330">
        <v>3.68</v>
      </c>
      <c r="K330" t="s">
        <v>17</v>
      </c>
      <c r="L330">
        <f t="shared" si="23"/>
        <v>44410.190000000213</v>
      </c>
      <c r="S330" t="str">
        <f ca="1"/>
        <v>2025-06-04 12:14:57</v>
      </c>
      <c r="T330">
        <f t="shared" ca="1" si="20"/>
        <v>1</v>
      </c>
      <c r="U330">
        <f t="shared" ca="1" si="21"/>
        <v>1</v>
      </c>
      <c r="V330">
        <f t="shared" ca="1" si="22"/>
        <v>0.92</v>
      </c>
    </row>
    <row r="331" spans="1:22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v>4</v>
      </c>
      <c r="J331">
        <v>3.68</v>
      </c>
      <c r="K331" t="s">
        <v>17</v>
      </c>
      <c r="L331">
        <f t="shared" si="23"/>
        <v>44406.510000000213</v>
      </c>
      <c r="S331" t="str">
        <f ca="1"/>
        <v>2025-06-04 12:13:47</v>
      </c>
      <c r="T331">
        <f t="shared" ca="1" si="20"/>
        <v>3</v>
      </c>
      <c r="U331">
        <f t="shared" ca="1" si="21"/>
        <v>7</v>
      </c>
      <c r="V331">
        <f t="shared" ca="1" si="22"/>
        <v>0.68000000000000016</v>
      </c>
    </row>
    <row r="332" spans="1:22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v>2</v>
      </c>
      <c r="J332">
        <v>-2</v>
      </c>
      <c r="K332" t="s">
        <v>17</v>
      </c>
      <c r="L332">
        <f t="shared" si="23"/>
        <v>44402.830000000213</v>
      </c>
      <c r="S332" t="str">
        <f ca="1"/>
        <v>2025-06-04 12:12:37</v>
      </c>
      <c r="T332">
        <f t="shared" ca="1" si="20"/>
        <v>1</v>
      </c>
      <c r="U332">
        <f t="shared" ca="1" si="21"/>
        <v>1</v>
      </c>
      <c r="V332">
        <f t="shared" ca="1" si="22"/>
        <v>0.92</v>
      </c>
    </row>
    <row r="333" spans="1:22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v>1</v>
      </c>
      <c r="J333">
        <v>-1</v>
      </c>
      <c r="K333" t="s">
        <v>17</v>
      </c>
      <c r="L333">
        <f t="shared" si="23"/>
        <v>44404.830000000213</v>
      </c>
      <c r="S333" t="str">
        <f ca="1"/>
        <v>2025-06-04 12:11:26</v>
      </c>
      <c r="T333">
        <f t="shared" ca="1" si="20"/>
        <v>3</v>
      </c>
      <c r="U333">
        <f t="shared" ca="1" si="21"/>
        <v>7</v>
      </c>
      <c r="V333">
        <f t="shared" ca="1" si="22"/>
        <v>6.44</v>
      </c>
    </row>
    <row r="334" spans="1:22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v>2</v>
      </c>
      <c r="J334">
        <v>-2</v>
      </c>
      <c r="K334" t="s">
        <v>17</v>
      </c>
      <c r="L334">
        <f t="shared" si="23"/>
        <v>44405.830000000213</v>
      </c>
      <c r="S334" t="str">
        <f ca="1"/>
        <v>2025-06-04 12:10:16</v>
      </c>
      <c r="T334">
        <f t="shared" ca="1" si="20"/>
        <v>1</v>
      </c>
      <c r="U334">
        <f t="shared" ca="1" si="21"/>
        <v>1</v>
      </c>
      <c r="V334">
        <f t="shared" ca="1" si="22"/>
        <v>0.92</v>
      </c>
    </row>
    <row r="335" spans="1:22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v>8</v>
      </c>
      <c r="J335">
        <v>7.36</v>
      </c>
      <c r="K335" t="s">
        <v>17</v>
      </c>
      <c r="L335">
        <f t="shared" si="23"/>
        <v>44407.830000000213</v>
      </c>
      <c r="S335" t="str">
        <f ca="1"/>
        <v>2025-06-04 12:09:06</v>
      </c>
      <c r="T335">
        <f t="shared" ca="1" si="20"/>
        <v>1</v>
      </c>
      <c r="U335">
        <f t="shared" ca="1" si="21"/>
        <v>1</v>
      </c>
      <c r="V335">
        <f t="shared" ca="1" si="22"/>
        <v>0.92</v>
      </c>
    </row>
    <row r="336" spans="1:22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v>4</v>
      </c>
      <c r="J336">
        <v>-4</v>
      </c>
      <c r="K336" t="s">
        <v>17</v>
      </c>
      <c r="L336">
        <f t="shared" si="23"/>
        <v>44400.470000000212</v>
      </c>
      <c r="S336" t="str">
        <f ca="1"/>
        <v>2025-06-04 12:07:56</v>
      </c>
      <c r="T336">
        <f t="shared" ca="1" si="20"/>
        <v>5</v>
      </c>
      <c r="U336">
        <f t="shared" ca="1" si="21"/>
        <v>31</v>
      </c>
      <c r="V336">
        <f t="shared" ca="1" si="22"/>
        <v>22.76</v>
      </c>
    </row>
    <row r="337" spans="1:22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v>1</v>
      </c>
      <c r="J337">
        <v>-1</v>
      </c>
      <c r="K337" t="s">
        <v>17</v>
      </c>
      <c r="L337">
        <f t="shared" si="23"/>
        <v>44404.470000000212</v>
      </c>
      <c r="S337" t="str">
        <f ca="1"/>
        <v>2025-06-04 12:06:46</v>
      </c>
      <c r="T337">
        <f t="shared" ca="1" si="20"/>
        <v>1</v>
      </c>
      <c r="U337">
        <f t="shared" ca="1" si="21"/>
        <v>1</v>
      </c>
      <c r="V337">
        <f t="shared" ca="1" si="22"/>
        <v>0.92</v>
      </c>
    </row>
    <row r="338" spans="1:22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v>1</v>
      </c>
      <c r="J338">
        <v>0.92</v>
      </c>
      <c r="K338" t="s">
        <v>17</v>
      </c>
      <c r="L338">
        <f t="shared" si="23"/>
        <v>44405.470000000212</v>
      </c>
      <c r="S338" t="str">
        <f ca="1"/>
        <v>2025-06-04 12:05:35</v>
      </c>
      <c r="T338">
        <f t="shared" ca="1" si="20"/>
        <v>3</v>
      </c>
      <c r="U338">
        <f t="shared" ca="1" si="21"/>
        <v>7</v>
      </c>
      <c r="V338">
        <f t="shared" ca="1" si="22"/>
        <v>6.44</v>
      </c>
    </row>
    <row r="339" spans="1:22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v>1</v>
      </c>
      <c r="J339">
        <v>-1</v>
      </c>
      <c r="K339" t="s">
        <v>17</v>
      </c>
      <c r="L339">
        <f t="shared" si="23"/>
        <v>44404.550000000214</v>
      </c>
      <c r="S339" t="str">
        <f ca="1"/>
        <v>2025-06-04 12:04:25</v>
      </c>
      <c r="T339">
        <f t="shared" ca="1" si="20"/>
        <v>1</v>
      </c>
      <c r="U339">
        <f t="shared" ca="1" si="21"/>
        <v>1</v>
      </c>
      <c r="V339">
        <f t="shared" ca="1" si="22"/>
        <v>0.92</v>
      </c>
    </row>
    <row r="340" spans="1:22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v>2</v>
      </c>
      <c r="J340">
        <v>-2</v>
      </c>
      <c r="K340" t="s">
        <v>17</v>
      </c>
      <c r="L340">
        <f t="shared" si="23"/>
        <v>44405.550000000214</v>
      </c>
      <c r="S340" t="str">
        <f ca="1"/>
        <v>2025-06-04 12:03:15</v>
      </c>
      <c r="T340">
        <f t="shared" ca="1" si="20"/>
        <v>2</v>
      </c>
      <c r="U340">
        <f t="shared" ca="1" si="21"/>
        <v>3</v>
      </c>
      <c r="V340">
        <f t="shared" ca="1" si="22"/>
        <v>2.7600000000000002</v>
      </c>
    </row>
    <row r="341" spans="1:22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v>4</v>
      </c>
      <c r="J341">
        <v>-4</v>
      </c>
      <c r="K341" t="s">
        <v>17</v>
      </c>
      <c r="L341">
        <f t="shared" si="23"/>
        <v>44407.550000000214</v>
      </c>
      <c r="S341" t="str">
        <f ca="1"/>
        <v>2025-06-04 12:02:05</v>
      </c>
      <c r="T341">
        <f t="shared" ca="1" si="20"/>
        <v>5</v>
      </c>
      <c r="U341">
        <f t="shared" ca="1" si="21"/>
        <v>31</v>
      </c>
      <c r="V341">
        <f t="shared" ca="1" si="22"/>
        <v>22.76</v>
      </c>
    </row>
    <row r="342" spans="1:22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v>1</v>
      </c>
      <c r="J342">
        <v>0.92</v>
      </c>
      <c r="K342" t="s">
        <v>17</v>
      </c>
      <c r="L342">
        <f t="shared" si="23"/>
        <v>44411.550000000214</v>
      </c>
      <c r="S342" t="str">
        <f ca="1"/>
        <v>2025-06-04 12:00:54</v>
      </c>
      <c r="T342">
        <f t="shared" ca="1" si="20"/>
        <v>3</v>
      </c>
      <c r="U342">
        <f t="shared" ca="1" si="21"/>
        <v>7</v>
      </c>
      <c r="V342">
        <f t="shared" ca="1" si="22"/>
        <v>6.37</v>
      </c>
    </row>
    <row r="343" spans="1:22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v>4</v>
      </c>
      <c r="J343">
        <v>3.68</v>
      </c>
      <c r="K343" t="s">
        <v>17</v>
      </c>
      <c r="L343">
        <f t="shared" si="23"/>
        <v>44410.630000000216</v>
      </c>
      <c r="S343" t="str">
        <f ca="1"/>
        <v>2025-06-04 11:59:44</v>
      </c>
      <c r="T343">
        <f t="shared" ca="1" si="20"/>
        <v>3</v>
      </c>
      <c r="U343">
        <f t="shared" ca="1" si="21"/>
        <v>7</v>
      </c>
      <c r="V343">
        <f t="shared" ca="1" si="22"/>
        <v>-7</v>
      </c>
    </row>
    <row r="344" spans="1:22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v>1</v>
      </c>
      <c r="J344">
        <v>0.92</v>
      </c>
      <c r="K344" t="s">
        <v>17</v>
      </c>
      <c r="L344">
        <f t="shared" si="23"/>
        <v>44406.950000000215</v>
      </c>
      <c r="S344" t="str">
        <f ca="1"/>
        <v>2025-06-04 11:58:34</v>
      </c>
      <c r="T344">
        <f t="shared" ca="1" si="20"/>
        <v>3</v>
      </c>
      <c r="U344">
        <f t="shared" ca="1" si="21"/>
        <v>7</v>
      </c>
      <c r="V344">
        <f t="shared" ca="1" si="22"/>
        <v>4.46</v>
      </c>
    </row>
    <row r="345" spans="1:22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v>2</v>
      </c>
      <c r="J345">
        <v>1.84</v>
      </c>
      <c r="K345" t="s">
        <v>17</v>
      </c>
      <c r="L345">
        <f t="shared" si="23"/>
        <v>44406.030000000217</v>
      </c>
      <c r="S345" t="str">
        <f ca="1"/>
        <v>2025-06-04 11:57:24</v>
      </c>
      <c r="T345">
        <f t="shared" ca="1" si="20"/>
        <v>5</v>
      </c>
      <c r="U345">
        <f t="shared" ca="1" si="21"/>
        <v>31</v>
      </c>
      <c r="V345">
        <f t="shared" ca="1" si="22"/>
        <v>-31</v>
      </c>
    </row>
    <row r="346" spans="1:22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v>2</v>
      </c>
      <c r="J346">
        <v>1.84</v>
      </c>
      <c r="K346" t="s">
        <v>17</v>
      </c>
      <c r="L346">
        <f t="shared" si="23"/>
        <v>44404.190000000221</v>
      </c>
      <c r="S346" t="str">
        <f ca="1"/>
        <v>2025-06-04 11:56:14</v>
      </c>
      <c r="T346">
        <f t="shared" ca="1" si="20"/>
        <v>3</v>
      </c>
      <c r="U346">
        <f t="shared" ca="1" si="21"/>
        <v>7</v>
      </c>
      <c r="V346">
        <f t="shared" ca="1" si="22"/>
        <v>4.5200000000000005</v>
      </c>
    </row>
    <row r="347" spans="1:22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v>1</v>
      </c>
      <c r="J347">
        <v>0.92</v>
      </c>
      <c r="K347" t="s">
        <v>17</v>
      </c>
      <c r="L347">
        <f t="shared" si="23"/>
        <v>44402.350000000224</v>
      </c>
      <c r="S347" t="str">
        <f ca="1"/>
        <v>2025-06-04 11:55:03</v>
      </c>
      <c r="T347">
        <f t="shared" ca="1" si="20"/>
        <v>4</v>
      </c>
      <c r="U347">
        <f t="shared" ca="1" si="21"/>
        <v>15</v>
      </c>
      <c r="V347">
        <f t="shared" ca="1" si="22"/>
        <v>11.88</v>
      </c>
    </row>
    <row r="348" spans="1:22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v>1</v>
      </c>
      <c r="J348">
        <v>0.92</v>
      </c>
      <c r="K348" t="s">
        <v>17</v>
      </c>
      <c r="L348">
        <f t="shared" si="23"/>
        <v>44401.430000000226</v>
      </c>
      <c r="S348" t="str">
        <f ca="1"/>
        <v>2025-06-04 11:53:53</v>
      </c>
      <c r="T348">
        <f t="shared" ca="1" si="20"/>
        <v>2</v>
      </c>
      <c r="U348">
        <f t="shared" ca="1" si="21"/>
        <v>3</v>
      </c>
      <c r="V348">
        <f t="shared" ca="1" si="22"/>
        <v>0.84000000000000008</v>
      </c>
    </row>
    <row r="349" spans="1:22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v>2</v>
      </c>
      <c r="J349">
        <v>1.84</v>
      </c>
      <c r="K349" t="s">
        <v>17</v>
      </c>
      <c r="L349">
        <f t="shared" si="23"/>
        <v>44400.510000000228</v>
      </c>
      <c r="S349" t="str">
        <f ca="1"/>
        <v>2025-06-04 11:52:43</v>
      </c>
      <c r="T349">
        <f t="shared" ca="1" si="20"/>
        <v>4</v>
      </c>
      <c r="U349">
        <f t="shared" ca="1" si="21"/>
        <v>15</v>
      </c>
      <c r="V349">
        <f t="shared" ca="1" si="22"/>
        <v>-15</v>
      </c>
    </row>
    <row r="350" spans="1:22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v>1</v>
      </c>
      <c r="J350">
        <v>0.92</v>
      </c>
      <c r="K350" t="s">
        <v>17</v>
      </c>
      <c r="L350">
        <f t="shared" si="23"/>
        <v>44398.670000000231</v>
      </c>
      <c r="S350" t="str">
        <f ca="1"/>
        <v>2025-06-04 11:51:32</v>
      </c>
      <c r="T350">
        <f t="shared" ca="1" si="20"/>
        <v>3</v>
      </c>
      <c r="U350">
        <f t="shared" ca="1" si="21"/>
        <v>7</v>
      </c>
      <c r="V350">
        <f t="shared" ca="1" si="22"/>
        <v>0.64000000000000012</v>
      </c>
    </row>
    <row r="351" spans="1:22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v>2</v>
      </c>
      <c r="J351">
        <v>1.84</v>
      </c>
      <c r="K351" t="s">
        <v>17</v>
      </c>
      <c r="L351">
        <f t="shared" si="23"/>
        <v>44397.750000000233</v>
      </c>
      <c r="S351" t="str">
        <f ca="1"/>
        <v>2025-06-04 11:50:22</v>
      </c>
      <c r="T351">
        <f t="shared" ca="1" si="20"/>
        <v>4</v>
      </c>
      <c r="U351">
        <f t="shared" ca="1" si="21"/>
        <v>15</v>
      </c>
      <c r="V351">
        <f t="shared" ca="1" si="22"/>
        <v>11.74</v>
      </c>
    </row>
    <row r="352" spans="1:22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v>4</v>
      </c>
      <c r="J352">
        <v>3.68</v>
      </c>
      <c r="K352" t="s">
        <v>17</v>
      </c>
      <c r="L352">
        <f t="shared" si="23"/>
        <v>44395.910000000236</v>
      </c>
      <c r="S352" t="str">
        <f ca="1"/>
        <v>2025-06-04 11:49:12</v>
      </c>
      <c r="T352">
        <f t="shared" ca="1" si="20"/>
        <v>4</v>
      </c>
      <c r="U352">
        <f t="shared" ca="1" si="21"/>
        <v>15</v>
      </c>
      <c r="V352">
        <f t="shared" ca="1" si="22"/>
        <v>11.760000000000002</v>
      </c>
    </row>
    <row r="353" spans="1:22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v>8</v>
      </c>
      <c r="J353">
        <v>7.36</v>
      </c>
      <c r="K353" t="s">
        <v>17</v>
      </c>
      <c r="L353">
        <f t="shared" si="23"/>
        <v>44392.230000000236</v>
      </c>
      <c r="S353" t="str">
        <f ca="1"/>
        <v>2025-06-04 11:48:02</v>
      </c>
      <c r="T353">
        <f t="shared" ca="1" si="20"/>
        <v>2</v>
      </c>
      <c r="U353">
        <f t="shared" ca="1" si="21"/>
        <v>3</v>
      </c>
      <c r="V353">
        <f t="shared" ca="1" si="22"/>
        <v>-3</v>
      </c>
    </row>
    <row r="354" spans="1:22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v>1</v>
      </c>
      <c r="J354">
        <v>0.92</v>
      </c>
      <c r="K354" t="s">
        <v>17</v>
      </c>
      <c r="L354">
        <f t="shared" si="23"/>
        <v>44384.870000000235</v>
      </c>
      <c r="S354" t="str">
        <f ca="1"/>
        <v>2025-06-04 11:46:52</v>
      </c>
      <c r="T354">
        <f t="shared" ca="1" si="20"/>
        <v>1</v>
      </c>
      <c r="U354">
        <f t="shared" ca="1" si="21"/>
        <v>1</v>
      </c>
      <c r="V354">
        <f t="shared" ca="1" si="22"/>
        <v>0.92</v>
      </c>
    </row>
    <row r="355" spans="1:22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v>1</v>
      </c>
      <c r="J355">
        <v>-1</v>
      </c>
      <c r="K355" t="s">
        <v>17</v>
      </c>
      <c r="L355">
        <f t="shared" si="23"/>
        <v>44383.950000000237</v>
      </c>
      <c r="S355" t="str">
        <f ca="1"/>
        <v>2025-06-04 11:45:41</v>
      </c>
      <c r="T355">
        <f t="shared" ca="1" si="20"/>
        <v>3</v>
      </c>
      <c r="U355">
        <f t="shared" ca="1" si="21"/>
        <v>7</v>
      </c>
      <c r="V355">
        <f t="shared" ca="1" si="22"/>
        <v>6.44</v>
      </c>
    </row>
    <row r="356" spans="1:22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v>4</v>
      </c>
      <c r="J356">
        <v>-4</v>
      </c>
      <c r="K356" t="s">
        <v>17</v>
      </c>
      <c r="L356">
        <f t="shared" si="23"/>
        <v>44384.950000000237</v>
      </c>
      <c r="S356" t="str">
        <f ca="1"/>
        <v>2025-06-04 11:44:31</v>
      </c>
      <c r="T356">
        <f t="shared" ca="1" si="20"/>
        <v>2</v>
      </c>
      <c r="U356">
        <f t="shared" ca="1" si="21"/>
        <v>3</v>
      </c>
      <c r="V356">
        <f t="shared" ca="1" si="22"/>
        <v>-3</v>
      </c>
    </row>
    <row r="357" spans="1:22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v>2</v>
      </c>
      <c r="J357">
        <v>-2</v>
      </c>
      <c r="K357" t="s">
        <v>17</v>
      </c>
      <c r="L357">
        <f t="shared" si="23"/>
        <v>44388.950000000237</v>
      </c>
      <c r="S357" t="str">
        <f ca="1"/>
        <v>2025-06-04 11:43:21</v>
      </c>
      <c r="T357">
        <f t="shared" ca="1" si="20"/>
        <v>1</v>
      </c>
      <c r="U357">
        <f t="shared" ca="1" si="21"/>
        <v>1</v>
      </c>
      <c r="V357">
        <f t="shared" ca="1" si="22"/>
        <v>0.92</v>
      </c>
    </row>
    <row r="358" spans="1:22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v>2</v>
      </c>
      <c r="J358">
        <v>1.84</v>
      </c>
      <c r="K358" t="s">
        <v>17</v>
      </c>
      <c r="L358">
        <f t="shared" si="23"/>
        <v>44390.950000000237</v>
      </c>
      <c r="S358" t="str">
        <f ca="1"/>
        <v>2025-06-04 11:42:11</v>
      </c>
      <c r="T358">
        <f t="shared" ca="1" si="20"/>
        <v>4</v>
      </c>
      <c r="U358">
        <f t="shared" ca="1" si="21"/>
        <v>15</v>
      </c>
      <c r="V358">
        <f t="shared" ca="1" si="22"/>
        <v>-15</v>
      </c>
    </row>
    <row r="359" spans="1:22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v>1</v>
      </c>
      <c r="J359">
        <v>0.92</v>
      </c>
      <c r="K359" t="s">
        <v>17</v>
      </c>
      <c r="L359">
        <f t="shared" si="23"/>
        <v>44389.110000000241</v>
      </c>
      <c r="S359" t="str">
        <f ca="1"/>
        <v>2025-06-04 11:41:00</v>
      </c>
      <c r="T359">
        <f t="shared" ca="1" si="20"/>
        <v>1</v>
      </c>
      <c r="U359">
        <f t="shared" ca="1" si="21"/>
        <v>1</v>
      </c>
      <c r="V359">
        <f t="shared" ca="1" si="22"/>
        <v>0.92</v>
      </c>
    </row>
    <row r="360" spans="1:22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v>2</v>
      </c>
      <c r="J360">
        <v>1.84</v>
      </c>
      <c r="K360" t="s">
        <v>17</v>
      </c>
      <c r="L360">
        <f t="shared" si="23"/>
        <v>44388.190000000242</v>
      </c>
      <c r="S360" t="str">
        <f ca="1"/>
        <v>2025-06-04 11:39:50</v>
      </c>
      <c r="T360">
        <f t="shared" ca="1" si="20"/>
        <v>4</v>
      </c>
      <c r="U360">
        <f t="shared" ca="1" si="21"/>
        <v>15</v>
      </c>
      <c r="V360">
        <f t="shared" ca="1" si="22"/>
        <v>13.8</v>
      </c>
    </row>
    <row r="361" spans="1:22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v>1</v>
      </c>
      <c r="J361">
        <v>0.92</v>
      </c>
      <c r="K361" t="s">
        <v>17</v>
      </c>
      <c r="L361">
        <f t="shared" si="23"/>
        <v>44386.350000000246</v>
      </c>
      <c r="S361" t="str">
        <f ca="1"/>
        <v>2025-06-04 11:38:40</v>
      </c>
      <c r="T361">
        <f t="shared" ca="1" si="20"/>
        <v>1</v>
      </c>
      <c r="U361">
        <f t="shared" ca="1" si="21"/>
        <v>1</v>
      </c>
      <c r="V361">
        <f t="shared" ca="1" si="22"/>
        <v>0.92</v>
      </c>
    </row>
    <row r="362" spans="1:22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v>4</v>
      </c>
      <c r="J362">
        <v>3.68</v>
      </c>
      <c r="K362" t="s">
        <v>17</v>
      </c>
      <c r="L362">
        <f t="shared" si="23"/>
        <v>44385.430000000248</v>
      </c>
      <c r="S362" t="str">
        <f ca="1"/>
        <v>2025-06-04 11:37:30</v>
      </c>
      <c r="T362">
        <f t="shared" ca="1" si="20"/>
        <v>1</v>
      </c>
      <c r="U362">
        <f t="shared" ca="1" si="21"/>
        <v>1</v>
      </c>
      <c r="V362">
        <f t="shared" ca="1" si="22"/>
        <v>0.92</v>
      </c>
    </row>
    <row r="363" spans="1:22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v>1</v>
      </c>
      <c r="J363">
        <v>0.92</v>
      </c>
      <c r="K363" t="s">
        <v>17</v>
      </c>
      <c r="L363">
        <f t="shared" si="23"/>
        <v>44381.750000000247</v>
      </c>
      <c r="S363" t="str">
        <f ca="1"/>
        <v>2025-06-04 11:36:20</v>
      </c>
      <c r="T363">
        <f t="shared" ca="1" si="20"/>
        <v>2</v>
      </c>
      <c r="U363">
        <f t="shared" ca="1" si="21"/>
        <v>3</v>
      </c>
      <c r="V363">
        <f t="shared" ca="1" si="22"/>
        <v>2.7600000000000002</v>
      </c>
    </row>
    <row r="364" spans="1:22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v>2</v>
      </c>
      <c r="J364">
        <v>1.84</v>
      </c>
      <c r="K364" t="s">
        <v>17</v>
      </c>
      <c r="L364">
        <f t="shared" si="23"/>
        <v>44380.830000000249</v>
      </c>
      <c r="S364" t="str">
        <f ca="1"/>
        <v>2025-06-04 11:35:09</v>
      </c>
      <c r="T364">
        <f t="shared" ca="1" si="20"/>
        <v>1</v>
      </c>
      <c r="U364">
        <f t="shared" ca="1" si="21"/>
        <v>1</v>
      </c>
      <c r="V364">
        <f t="shared" ca="1" si="22"/>
        <v>0.92</v>
      </c>
    </row>
    <row r="365" spans="1:22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v>1</v>
      </c>
      <c r="J365">
        <v>0.92</v>
      </c>
      <c r="K365" t="s">
        <v>17</v>
      </c>
      <c r="L365">
        <f t="shared" si="23"/>
        <v>44378.990000000253</v>
      </c>
      <c r="S365" t="str">
        <f ca="1"/>
        <v>2025-06-04 11:33:59</v>
      </c>
      <c r="T365">
        <f t="shared" ca="1" si="20"/>
        <v>2</v>
      </c>
      <c r="U365">
        <f t="shared" ca="1" si="21"/>
        <v>3</v>
      </c>
      <c r="V365">
        <f t="shared" ca="1" si="22"/>
        <v>2.7600000000000002</v>
      </c>
    </row>
    <row r="366" spans="1:22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v>4</v>
      </c>
      <c r="J366">
        <v>3.68</v>
      </c>
      <c r="K366" t="s">
        <v>17</v>
      </c>
      <c r="L366">
        <f t="shared" si="23"/>
        <v>44378.070000000254</v>
      </c>
      <c r="S366" t="str">
        <f ca="1"/>
        <v>2025-06-04 11:32:49</v>
      </c>
      <c r="T366">
        <f t="shared" ca="1" si="20"/>
        <v>1</v>
      </c>
      <c r="U366">
        <f t="shared" ca="1" si="21"/>
        <v>1</v>
      </c>
      <c r="V366">
        <f t="shared" ca="1" si="22"/>
        <v>-1</v>
      </c>
    </row>
    <row r="367" spans="1:22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v>8</v>
      </c>
      <c r="J367">
        <v>7.36</v>
      </c>
      <c r="K367" t="s">
        <v>17</v>
      </c>
      <c r="L367">
        <f t="shared" si="23"/>
        <v>44374.390000000254</v>
      </c>
      <c r="S367" t="str">
        <f ca="1"/>
        <v>2025-06-04 11:31:38</v>
      </c>
      <c r="T367">
        <f t="shared" ca="1" si="20"/>
        <v>3</v>
      </c>
      <c r="U367">
        <f t="shared" ca="1" si="21"/>
        <v>7</v>
      </c>
      <c r="V367">
        <f t="shared" ca="1" si="22"/>
        <v>6.44</v>
      </c>
    </row>
    <row r="368" spans="1:22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v>1</v>
      </c>
      <c r="J368">
        <v>0.92</v>
      </c>
      <c r="K368" t="s">
        <v>17</v>
      </c>
      <c r="L368">
        <f t="shared" si="23"/>
        <v>44367.030000000253</v>
      </c>
      <c r="S368" t="str">
        <f ca="1"/>
        <v>2025-06-04 11:30:28</v>
      </c>
      <c r="T368">
        <f t="shared" ca="1" si="20"/>
        <v>1</v>
      </c>
      <c r="U368">
        <f t="shared" ca="1" si="21"/>
        <v>1</v>
      </c>
      <c r="V368">
        <f t="shared" ca="1" si="22"/>
        <v>0.92</v>
      </c>
    </row>
    <row r="369" spans="1:22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v>2</v>
      </c>
      <c r="J369">
        <v>1.84</v>
      </c>
      <c r="K369" t="s">
        <v>17</v>
      </c>
      <c r="L369">
        <f t="shared" si="23"/>
        <v>44366.110000000255</v>
      </c>
      <c r="S369" t="str">
        <f ca="1"/>
        <v>2025-06-04 11:29:17</v>
      </c>
      <c r="T369">
        <f t="shared" ca="1" si="20"/>
        <v>4</v>
      </c>
      <c r="U369">
        <f t="shared" ca="1" si="21"/>
        <v>15</v>
      </c>
      <c r="V369">
        <f t="shared" ca="1" si="22"/>
        <v>-15</v>
      </c>
    </row>
    <row r="370" spans="1:22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v>2</v>
      </c>
      <c r="J370">
        <v>-2</v>
      </c>
      <c r="K370" t="s">
        <v>17</v>
      </c>
      <c r="L370">
        <f t="shared" si="23"/>
        <v>44364.270000000259</v>
      </c>
      <c r="S370" t="str">
        <f ca="1"/>
        <v>2025-06-04 11:28:07</v>
      </c>
      <c r="T370">
        <f t="shared" ca="1" si="20"/>
        <v>1</v>
      </c>
      <c r="U370">
        <f t="shared" ca="1" si="21"/>
        <v>1</v>
      </c>
      <c r="V370">
        <f t="shared" ca="1" si="22"/>
        <v>0.92</v>
      </c>
    </row>
    <row r="371" spans="1:22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v>1</v>
      </c>
      <c r="J371">
        <v>-1</v>
      </c>
      <c r="K371" t="s">
        <v>17</v>
      </c>
      <c r="L371">
        <f t="shared" si="23"/>
        <v>44366.270000000259</v>
      </c>
      <c r="S371" t="str">
        <f ca="1"/>
        <v>2025-06-04 11:26:57</v>
      </c>
      <c r="T371">
        <f t="shared" ca="1" si="20"/>
        <v>5</v>
      </c>
      <c r="U371">
        <f t="shared" ca="1" si="21"/>
        <v>31</v>
      </c>
      <c r="V371">
        <f t="shared" ca="1" si="22"/>
        <v>15.080000000000002</v>
      </c>
    </row>
    <row r="372" spans="1:22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v>8</v>
      </c>
      <c r="J372">
        <v>7.36</v>
      </c>
      <c r="K372" t="s">
        <v>17</v>
      </c>
      <c r="L372">
        <f t="shared" si="23"/>
        <v>44367.270000000259</v>
      </c>
      <c r="S372" t="str">
        <f ca="1"/>
        <v>2025-06-04 11:25:47</v>
      </c>
      <c r="T372">
        <f t="shared" ca="1" si="20"/>
        <v>2</v>
      </c>
      <c r="U372">
        <f t="shared" ca="1" si="21"/>
        <v>3</v>
      </c>
      <c r="V372">
        <f t="shared" ca="1" si="22"/>
        <v>2.7600000000000002</v>
      </c>
    </row>
    <row r="373" spans="1:22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v>4</v>
      </c>
      <c r="J373">
        <v>-4</v>
      </c>
      <c r="K373" t="s">
        <v>17</v>
      </c>
      <c r="L373">
        <f t="shared" si="23"/>
        <v>44359.910000000258</v>
      </c>
      <c r="S373" t="str">
        <f ca="1"/>
        <v>2025-06-04 11:24:37</v>
      </c>
      <c r="T373">
        <f t="shared" ca="1" si="20"/>
        <v>1</v>
      </c>
      <c r="U373">
        <f t="shared" ca="1" si="21"/>
        <v>1</v>
      </c>
      <c r="V373">
        <f t="shared" ca="1" si="22"/>
        <v>0.92</v>
      </c>
    </row>
    <row r="374" spans="1:22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v>1</v>
      </c>
      <c r="J374">
        <v>0.92</v>
      </c>
      <c r="K374" t="s">
        <v>17</v>
      </c>
      <c r="L374">
        <f t="shared" si="23"/>
        <v>44363.910000000258</v>
      </c>
      <c r="S374" t="str">
        <f ca="1"/>
        <v>2025-06-04 11:23:26</v>
      </c>
      <c r="T374">
        <f t="shared" ca="1" si="20"/>
        <v>2</v>
      </c>
      <c r="U374">
        <f t="shared" ca="1" si="21"/>
        <v>3</v>
      </c>
      <c r="V374">
        <f t="shared" ca="1" si="22"/>
        <v>0.84000000000000008</v>
      </c>
    </row>
    <row r="375" spans="1:22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v>2</v>
      </c>
      <c r="J375">
        <v>0</v>
      </c>
      <c r="K375" t="s">
        <v>17</v>
      </c>
      <c r="L375">
        <f t="shared" si="23"/>
        <v>44362.99000000026</v>
      </c>
      <c r="S375" t="str">
        <f ca="1"/>
        <v>2025-06-04 11:21:47</v>
      </c>
      <c r="T375">
        <f t="shared" ca="1" si="20"/>
        <v>1</v>
      </c>
      <c r="U375">
        <f t="shared" ca="1" si="21"/>
        <v>1</v>
      </c>
      <c r="V375">
        <f t="shared" ca="1" si="22"/>
        <v>0.92</v>
      </c>
    </row>
    <row r="376" spans="1:22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v>8</v>
      </c>
      <c r="J376">
        <v>7.36</v>
      </c>
      <c r="K376" t="s">
        <v>17</v>
      </c>
      <c r="L376">
        <f t="shared" si="23"/>
        <v>44362.99000000026</v>
      </c>
      <c r="S376" t="str">
        <f ca="1"/>
        <v>2025-06-04 11:20:37</v>
      </c>
      <c r="T376">
        <f t="shared" ca="1" si="20"/>
        <v>2</v>
      </c>
      <c r="U376">
        <f t="shared" ca="1" si="21"/>
        <v>3</v>
      </c>
      <c r="V376">
        <f t="shared" ca="1" si="22"/>
        <v>0.84000000000000008</v>
      </c>
    </row>
    <row r="377" spans="1:22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v>4</v>
      </c>
      <c r="J377">
        <v>3.68</v>
      </c>
      <c r="K377" t="s">
        <v>17</v>
      </c>
      <c r="L377">
        <f t="shared" si="23"/>
        <v>44355.630000000259</v>
      </c>
      <c r="S377" t="str">
        <f ca="1"/>
        <v>2025-06-04 11:19:27</v>
      </c>
      <c r="T377">
        <f t="shared" ca="1" si="20"/>
        <v>3</v>
      </c>
      <c r="U377">
        <f t="shared" ca="1" si="21"/>
        <v>7</v>
      </c>
      <c r="V377">
        <f t="shared" ca="1" si="22"/>
        <v>0.68000000000000016</v>
      </c>
    </row>
    <row r="378" spans="1:22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v>1</v>
      </c>
      <c r="J378">
        <v>-1</v>
      </c>
      <c r="K378" t="s">
        <v>17</v>
      </c>
      <c r="L378">
        <f t="shared" si="23"/>
        <v>44351.950000000259</v>
      </c>
      <c r="S378" t="str">
        <f ca="1"/>
        <v>2025-06-04 11:17:58</v>
      </c>
      <c r="T378">
        <f t="shared" ca="1" si="20"/>
        <v>3</v>
      </c>
      <c r="U378">
        <f t="shared" ca="1" si="21"/>
        <v>7</v>
      </c>
      <c r="V378">
        <f t="shared" ca="1" si="22"/>
        <v>-7</v>
      </c>
    </row>
    <row r="379" spans="1:22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v>16</v>
      </c>
      <c r="J379">
        <v>14.72</v>
      </c>
      <c r="K379" t="s">
        <v>17</v>
      </c>
      <c r="L379">
        <f t="shared" si="23"/>
        <v>44352.950000000259</v>
      </c>
    </row>
    <row r="380" spans="1:22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v>1</v>
      </c>
      <c r="J380">
        <v>0.92</v>
      </c>
      <c r="K380" t="s">
        <v>17</v>
      </c>
      <c r="L380">
        <f t="shared" si="23"/>
        <v>44338.230000000258</v>
      </c>
    </row>
    <row r="381" spans="1:22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v>2</v>
      </c>
      <c r="J381">
        <v>1.84</v>
      </c>
      <c r="K381" t="s">
        <v>17</v>
      </c>
      <c r="L381">
        <f t="shared" si="23"/>
        <v>44337.31000000026</v>
      </c>
    </row>
    <row r="382" spans="1:22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v>1</v>
      </c>
      <c r="J382">
        <v>0.92</v>
      </c>
      <c r="K382" t="s">
        <v>17</v>
      </c>
      <c r="L382">
        <f t="shared" si="23"/>
        <v>44335.470000000263</v>
      </c>
    </row>
    <row r="383" spans="1:22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v>2</v>
      </c>
      <c r="J383">
        <v>1.84</v>
      </c>
      <c r="K383" t="s">
        <v>17</v>
      </c>
      <c r="L383">
        <f t="shared" si="23"/>
        <v>44334.550000000265</v>
      </c>
    </row>
    <row r="384" spans="1:22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v>16</v>
      </c>
      <c r="J384">
        <v>-16</v>
      </c>
      <c r="K384" t="s">
        <v>17</v>
      </c>
      <c r="L384">
        <f t="shared" si="23"/>
        <v>44332.710000000268</v>
      </c>
    </row>
    <row r="385" spans="1:12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v>1</v>
      </c>
      <c r="J385">
        <v>-1</v>
      </c>
      <c r="K385" t="s">
        <v>17</v>
      </c>
      <c r="L385">
        <f t="shared" si="23"/>
        <v>44348.710000000268</v>
      </c>
    </row>
    <row r="386" spans="1:12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v>8</v>
      </c>
      <c r="J386">
        <v>-8</v>
      </c>
      <c r="K386" t="s">
        <v>17</v>
      </c>
      <c r="L386">
        <f t="shared" si="23"/>
        <v>44349.710000000268</v>
      </c>
    </row>
    <row r="387" spans="1:12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v>4</v>
      </c>
      <c r="J387">
        <v>-4</v>
      </c>
      <c r="K387" t="s">
        <v>17</v>
      </c>
      <c r="L387">
        <f t="shared" si="23"/>
        <v>44357.710000000268</v>
      </c>
    </row>
    <row r="388" spans="1:12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v>2</v>
      </c>
      <c r="J388">
        <v>-2</v>
      </c>
      <c r="K388" t="s">
        <v>17</v>
      </c>
      <c r="L388">
        <f t="shared" ref="L388:L451" si="24">L387-J387</f>
        <v>44361.710000000268</v>
      </c>
    </row>
    <row r="389" spans="1:12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v>1</v>
      </c>
      <c r="J389">
        <v>-1</v>
      </c>
      <c r="K389" t="s">
        <v>17</v>
      </c>
      <c r="L389">
        <f t="shared" si="24"/>
        <v>44363.710000000268</v>
      </c>
    </row>
    <row r="390" spans="1:12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v>4</v>
      </c>
      <c r="J390">
        <v>3.68</v>
      </c>
      <c r="K390" t="s">
        <v>17</v>
      </c>
      <c r="L390">
        <f t="shared" si="24"/>
        <v>44364.710000000268</v>
      </c>
    </row>
    <row r="391" spans="1:12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v>2</v>
      </c>
      <c r="J391">
        <v>0</v>
      </c>
      <c r="K391" t="s">
        <v>17</v>
      </c>
      <c r="L391">
        <f t="shared" si="24"/>
        <v>44361.030000000268</v>
      </c>
    </row>
    <row r="392" spans="1:12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v>1</v>
      </c>
      <c r="J392">
        <v>-1</v>
      </c>
      <c r="K392" t="s">
        <v>17</v>
      </c>
      <c r="L392">
        <f t="shared" si="24"/>
        <v>44361.030000000268</v>
      </c>
    </row>
    <row r="393" spans="1:12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v>2</v>
      </c>
      <c r="J393">
        <v>-2</v>
      </c>
      <c r="K393" t="s">
        <v>17</v>
      </c>
      <c r="L393">
        <f t="shared" si="24"/>
        <v>44362.030000000268</v>
      </c>
    </row>
    <row r="394" spans="1:12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v>8</v>
      </c>
      <c r="J394">
        <v>-8</v>
      </c>
      <c r="K394" t="s">
        <v>17</v>
      </c>
      <c r="L394">
        <f t="shared" si="24"/>
        <v>44364.030000000268</v>
      </c>
    </row>
    <row r="395" spans="1:12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v>16</v>
      </c>
      <c r="J395">
        <v>14.72</v>
      </c>
      <c r="K395" t="s">
        <v>17</v>
      </c>
      <c r="L395">
        <f t="shared" si="24"/>
        <v>44372.030000000268</v>
      </c>
    </row>
    <row r="396" spans="1:12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v>4</v>
      </c>
      <c r="J396">
        <v>-4</v>
      </c>
      <c r="K396" t="s">
        <v>17</v>
      </c>
      <c r="L396">
        <f t="shared" si="24"/>
        <v>44357.310000000267</v>
      </c>
    </row>
    <row r="397" spans="1:12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v>8</v>
      </c>
      <c r="J397">
        <v>-8</v>
      </c>
      <c r="K397" t="s">
        <v>17</v>
      </c>
      <c r="L397">
        <f t="shared" si="24"/>
        <v>44361.310000000267</v>
      </c>
    </row>
    <row r="398" spans="1:12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v>2</v>
      </c>
      <c r="J398">
        <v>-2</v>
      </c>
      <c r="K398" t="s">
        <v>17</v>
      </c>
      <c r="L398">
        <f t="shared" si="24"/>
        <v>44369.310000000267</v>
      </c>
    </row>
    <row r="399" spans="1:12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v>4</v>
      </c>
      <c r="J399">
        <v>-4</v>
      </c>
      <c r="K399" t="s">
        <v>17</v>
      </c>
      <c r="L399">
        <f t="shared" si="24"/>
        <v>44371.310000000267</v>
      </c>
    </row>
    <row r="400" spans="1:12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v>1</v>
      </c>
      <c r="J400">
        <v>-1</v>
      </c>
      <c r="K400" t="s">
        <v>17</v>
      </c>
      <c r="L400">
        <f t="shared" si="24"/>
        <v>44375.310000000267</v>
      </c>
    </row>
    <row r="401" spans="1:12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v>2</v>
      </c>
      <c r="J401">
        <v>-2</v>
      </c>
      <c r="K401" t="s">
        <v>17</v>
      </c>
      <c r="L401">
        <f t="shared" si="24"/>
        <v>44376.310000000267</v>
      </c>
    </row>
    <row r="402" spans="1:12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v>1</v>
      </c>
      <c r="J402">
        <v>-1</v>
      </c>
      <c r="K402" t="s">
        <v>17</v>
      </c>
      <c r="L402">
        <f t="shared" si="24"/>
        <v>44378.310000000267</v>
      </c>
    </row>
    <row r="403" spans="1:12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v>4</v>
      </c>
      <c r="J403">
        <v>3.68</v>
      </c>
      <c r="K403" t="s">
        <v>17</v>
      </c>
      <c r="L403">
        <f t="shared" si="24"/>
        <v>44379.310000000267</v>
      </c>
    </row>
    <row r="404" spans="1:12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v>2</v>
      </c>
      <c r="J404">
        <v>1.84</v>
      </c>
      <c r="K404" t="s">
        <v>17</v>
      </c>
      <c r="L404">
        <f t="shared" si="24"/>
        <v>44375.630000000267</v>
      </c>
    </row>
    <row r="405" spans="1:12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v>1</v>
      </c>
      <c r="J405">
        <v>0.92</v>
      </c>
      <c r="K405" t="s">
        <v>17</v>
      </c>
      <c r="L405">
        <f t="shared" si="24"/>
        <v>44373.79000000027</v>
      </c>
    </row>
    <row r="406" spans="1:12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v>16</v>
      </c>
      <c r="J406">
        <v>-16</v>
      </c>
      <c r="K406" t="s">
        <v>17</v>
      </c>
      <c r="L406">
        <f t="shared" si="24"/>
        <v>44372.870000000272</v>
      </c>
    </row>
    <row r="407" spans="1:12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v>2</v>
      </c>
      <c r="J407">
        <v>-2</v>
      </c>
      <c r="K407" t="s">
        <v>17</v>
      </c>
      <c r="L407">
        <f t="shared" si="24"/>
        <v>44388.870000000272</v>
      </c>
    </row>
    <row r="408" spans="1:12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v>1</v>
      </c>
      <c r="J408">
        <v>-1</v>
      </c>
      <c r="K408" t="s">
        <v>17</v>
      </c>
      <c r="L408">
        <f t="shared" si="24"/>
        <v>44390.870000000272</v>
      </c>
    </row>
    <row r="409" spans="1:12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v>8</v>
      </c>
      <c r="J409">
        <v>-8</v>
      </c>
      <c r="K409" t="s">
        <v>17</v>
      </c>
      <c r="L409">
        <f t="shared" si="24"/>
        <v>44391.870000000272</v>
      </c>
    </row>
    <row r="410" spans="1:12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v>4</v>
      </c>
      <c r="J410">
        <v>-4</v>
      </c>
      <c r="K410" t="s">
        <v>17</v>
      </c>
      <c r="L410">
        <f t="shared" si="24"/>
        <v>44399.870000000272</v>
      </c>
    </row>
    <row r="411" spans="1:12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v>4</v>
      </c>
      <c r="J411">
        <v>3.68</v>
      </c>
      <c r="K411" t="s">
        <v>17</v>
      </c>
      <c r="L411">
        <f t="shared" si="24"/>
        <v>44403.870000000272</v>
      </c>
    </row>
    <row r="412" spans="1:12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v>2</v>
      </c>
      <c r="J412">
        <v>1.84</v>
      </c>
      <c r="K412" t="s">
        <v>17</v>
      </c>
      <c r="L412">
        <f t="shared" si="24"/>
        <v>44400.190000000272</v>
      </c>
    </row>
    <row r="413" spans="1:12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v>1</v>
      </c>
      <c r="J413">
        <v>-1</v>
      </c>
      <c r="K413" t="s">
        <v>17</v>
      </c>
      <c r="L413">
        <f t="shared" si="24"/>
        <v>44398.350000000275</v>
      </c>
    </row>
    <row r="414" spans="1:12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v>1</v>
      </c>
      <c r="J414">
        <v>0.92</v>
      </c>
      <c r="K414" t="s">
        <v>17</v>
      </c>
      <c r="L414">
        <f t="shared" si="24"/>
        <v>44399.350000000275</v>
      </c>
    </row>
    <row r="415" spans="1:12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v>2</v>
      </c>
      <c r="J415">
        <v>-2</v>
      </c>
      <c r="K415" t="s">
        <v>17</v>
      </c>
      <c r="L415">
        <f t="shared" si="24"/>
        <v>44398.430000000277</v>
      </c>
    </row>
    <row r="416" spans="1:12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v>1</v>
      </c>
      <c r="J416">
        <v>-1</v>
      </c>
      <c r="K416" t="s">
        <v>17</v>
      </c>
      <c r="L416">
        <f t="shared" si="24"/>
        <v>44400.430000000277</v>
      </c>
    </row>
    <row r="417" spans="1:12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v>1</v>
      </c>
      <c r="J417">
        <v>-1</v>
      </c>
      <c r="K417" t="s">
        <v>17</v>
      </c>
      <c r="L417">
        <f t="shared" si="24"/>
        <v>44401.430000000277</v>
      </c>
    </row>
    <row r="418" spans="1:12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v>8</v>
      </c>
      <c r="J418">
        <v>-8</v>
      </c>
      <c r="K418" t="s">
        <v>17</v>
      </c>
      <c r="L418">
        <f t="shared" si="24"/>
        <v>44402.430000000277</v>
      </c>
    </row>
    <row r="419" spans="1:12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v>16</v>
      </c>
      <c r="J419">
        <v>-16</v>
      </c>
      <c r="K419" t="s">
        <v>17</v>
      </c>
      <c r="L419">
        <f t="shared" si="24"/>
        <v>44410.430000000277</v>
      </c>
    </row>
    <row r="420" spans="1:12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v>2</v>
      </c>
      <c r="J420">
        <v>-2</v>
      </c>
      <c r="K420" t="s">
        <v>17</v>
      </c>
      <c r="L420">
        <f t="shared" si="24"/>
        <v>44426.430000000277</v>
      </c>
    </row>
    <row r="421" spans="1:12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v>4</v>
      </c>
      <c r="J421">
        <v>-4</v>
      </c>
      <c r="K421" t="s">
        <v>17</v>
      </c>
      <c r="L421">
        <f t="shared" si="24"/>
        <v>44428.430000000277</v>
      </c>
    </row>
    <row r="422" spans="1:12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v>4</v>
      </c>
      <c r="J422">
        <v>3.68</v>
      </c>
      <c r="K422" t="s">
        <v>17</v>
      </c>
      <c r="L422">
        <f t="shared" si="24"/>
        <v>44432.430000000277</v>
      </c>
    </row>
    <row r="423" spans="1:12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v>2</v>
      </c>
      <c r="J423">
        <v>-2</v>
      </c>
      <c r="K423" t="s">
        <v>17</v>
      </c>
      <c r="L423">
        <f t="shared" si="24"/>
        <v>44428.750000000276</v>
      </c>
    </row>
    <row r="424" spans="1:12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v>1</v>
      </c>
      <c r="J424">
        <v>-1</v>
      </c>
      <c r="K424" t="s">
        <v>17</v>
      </c>
      <c r="L424">
        <f t="shared" si="24"/>
        <v>44430.750000000276</v>
      </c>
    </row>
    <row r="425" spans="1:12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v>1</v>
      </c>
      <c r="J425">
        <v>0.92</v>
      </c>
      <c r="K425" t="s">
        <v>17</v>
      </c>
      <c r="L425">
        <f t="shared" si="24"/>
        <v>44431.750000000276</v>
      </c>
    </row>
    <row r="426" spans="1:12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v>1</v>
      </c>
      <c r="J426">
        <v>-1</v>
      </c>
      <c r="K426" t="s">
        <v>17</v>
      </c>
      <c r="L426">
        <f t="shared" si="24"/>
        <v>44430.830000000278</v>
      </c>
    </row>
    <row r="427" spans="1:12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v>4</v>
      </c>
      <c r="J427">
        <v>3.68</v>
      </c>
      <c r="K427" t="s">
        <v>17</v>
      </c>
      <c r="L427">
        <f t="shared" si="24"/>
        <v>44431.830000000278</v>
      </c>
    </row>
    <row r="428" spans="1:12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v>2</v>
      </c>
      <c r="J428">
        <v>-2</v>
      </c>
      <c r="K428" t="s">
        <v>17</v>
      </c>
      <c r="L428">
        <f t="shared" si="24"/>
        <v>44428.150000000278</v>
      </c>
    </row>
    <row r="429" spans="1:12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v>2</v>
      </c>
      <c r="J429">
        <v>-2</v>
      </c>
      <c r="K429" t="s">
        <v>17</v>
      </c>
      <c r="L429">
        <f t="shared" si="24"/>
        <v>44430.150000000278</v>
      </c>
    </row>
    <row r="430" spans="1:12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v>1</v>
      </c>
      <c r="J430">
        <v>-1</v>
      </c>
      <c r="K430" t="s">
        <v>17</v>
      </c>
      <c r="L430">
        <f t="shared" si="24"/>
        <v>44432.150000000278</v>
      </c>
    </row>
    <row r="431" spans="1:12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v>4</v>
      </c>
      <c r="J431">
        <v>3.68</v>
      </c>
      <c r="K431" t="s">
        <v>17</v>
      </c>
      <c r="L431">
        <f t="shared" si="24"/>
        <v>44433.150000000278</v>
      </c>
    </row>
    <row r="432" spans="1:12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v>1</v>
      </c>
      <c r="J432">
        <v>-1</v>
      </c>
      <c r="K432" t="s">
        <v>17</v>
      </c>
      <c r="L432">
        <f t="shared" si="24"/>
        <v>44429.470000000278</v>
      </c>
    </row>
    <row r="433" spans="1:12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v>2</v>
      </c>
      <c r="J433">
        <v>1.84</v>
      </c>
      <c r="K433" t="s">
        <v>17</v>
      </c>
      <c r="L433">
        <f t="shared" si="24"/>
        <v>44430.470000000278</v>
      </c>
    </row>
    <row r="434" spans="1:12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v>4</v>
      </c>
      <c r="J434">
        <v>3.68</v>
      </c>
      <c r="K434" t="s">
        <v>17</v>
      </c>
      <c r="L434">
        <f t="shared" si="24"/>
        <v>44428.630000000281</v>
      </c>
    </row>
    <row r="435" spans="1:12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v>1</v>
      </c>
      <c r="J435">
        <v>-1</v>
      </c>
      <c r="K435" t="s">
        <v>17</v>
      </c>
      <c r="L435">
        <f t="shared" si="24"/>
        <v>44424.950000000281</v>
      </c>
    </row>
    <row r="436" spans="1:12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v>2</v>
      </c>
      <c r="J436">
        <v>-2</v>
      </c>
      <c r="K436" t="s">
        <v>17</v>
      </c>
      <c r="L436">
        <f t="shared" si="24"/>
        <v>44425.950000000281</v>
      </c>
    </row>
    <row r="437" spans="1:12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v>4</v>
      </c>
      <c r="J437">
        <v>3.68</v>
      </c>
      <c r="K437" t="s">
        <v>17</v>
      </c>
      <c r="L437">
        <f t="shared" si="24"/>
        <v>44427.950000000281</v>
      </c>
    </row>
    <row r="438" spans="1:12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v>1</v>
      </c>
      <c r="J438">
        <v>0.92</v>
      </c>
      <c r="K438" t="s">
        <v>17</v>
      </c>
      <c r="L438">
        <f t="shared" si="24"/>
        <v>44424.270000000281</v>
      </c>
    </row>
    <row r="439" spans="1:12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v>8</v>
      </c>
      <c r="J439">
        <v>7.36</v>
      </c>
      <c r="K439" t="s">
        <v>17</v>
      </c>
      <c r="L439">
        <f t="shared" si="24"/>
        <v>44423.350000000282</v>
      </c>
    </row>
    <row r="440" spans="1:12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v>2</v>
      </c>
      <c r="J440">
        <v>-2</v>
      </c>
      <c r="K440" t="s">
        <v>17</v>
      </c>
      <c r="L440">
        <f t="shared" si="24"/>
        <v>44415.990000000282</v>
      </c>
    </row>
    <row r="441" spans="1:12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v>4</v>
      </c>
      <c r="J441">
        <v>3.68</v>
      </c>
      <c r="K441" t="s">
        <v>17</v>
      </c>
      <c r="L441">
        <f t="shared" si="24"/>
        <v>44417.990000000282</v>
      </c>
    </row>
    <row r="442" spans="1:12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v>1</v>
      </c>
      <c r="J442">
        <v>-1</v>
      </c>
      <c r="K442" t="s">
        <v>17</v>
      </c>
      <c r="L442">
        <f t="shared" si="24"/>
        <v>44414.310000000281</v>
      </c>
    </row>
    <row r="443" spans="1:12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v>2</v>
      </c>
      <c r="J443">
        <v>1.84</v>
      </c>
      <c r="K443" t="s">
        <v>17</v>
      </c>
      <c r="L443">
        <f t="shared" si="24"/>
        <v>44415.310000000281</v>
      </c>
    </row>
    <row r="444" spans="1:12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v>4</v>
      </c>
      <c r="J444">
        <v>3.68</v>
      </c>
      <c r="K444" t="s">
        <v>17</v>
      </c>
      <c r="L444">
        <f t="shared" si="24"/>
        <v>44413.470000000285</v>
      </c>
    </row>
    <row r="445" spans="1:12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v>1</v>
      </c>
      <c r="J445">
        <v>-1</v>
      </c>
      <c r="K445" t="s">
        <v>17</v>
      </c>
      <c r="L445">
        <f t="shared" si="24"/>
        <v>44409.790000000285</v>
      </c>
    </row>
    <row r="446" spans="1:12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v>2</v>
      </c>
      <c r="J446">
        <v>1.84</v>
      </c>
      <c r="K446" t="s">
        <v>17</v>
      </c>
      <c r="L446">
        <f t="shared" si="24"/>
        <v>44410.790000000285</v>
      </c>
    </row>
    <row r="447" spans="1:12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v>4</v>
      </c>
      <c r="J447">
        <v>3.68</v>
      </c>
      <c r="K447" t="s">
        <v>17</v>
      </c>
      <c r="L447">
        <f t="shared" si="24"/>
        <v>44408.950000000288</v>
      </c>
    </row>
    <row r="448" spans="1:12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v>1</v>
      </c>
      <c r="J448">
        <v>0.92</v>
      </c>
      <c r="K448" t="s">
        <v>17</v>
      </c>
      <c r="L448">
        <f t="shared" si="24"/>
        <v>44405.270000000288</v>
      </c>
    </row>
    <row r="449" spans="1:12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v>2</v>
      </c>
      <c r="J449">
        <v>-2</v>
      </c>
      <c r="K449" t="s">
        <v>17</v>
      </c>
      <c r="L449">
        <f t="shared" si="24"/>
        <v>44404.35000000029</v>
      </c>
    </row>
    <row r="450" spans="1:12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v>4</v>
      </c>
      <c r="J450">
        <v>3.68</v>
      </c>
      <c r="K450" t="s">
        <v>17</v>
      </c>
      <c r="L450">
        <f t="shared" si="24"/>
        <v>44406.35000000029</v>
      </c>
    </row>
    <row r="451" spans="1:12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v>1</v>
      </c>
      <c r="J451">
        <v>-1</v>
      </c>
      <c r="K451" t="s">
        <v>17</v>
      </c>
      <c r="L451">
        <f t="shared" si="24"/>
        <v>44402.670000000289</v>
      </c>
    </row>
    <row r="452" spans="1:12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v>8</v>
      </c>
      <c r="J452">
        <v>-8</v>
      </c>
      <c r="K452" t="s">
        <v>17</v>
      </c>
      <c r="L452">
        <f t="shared" ref="L452:L515" si="25">L451-J451</f>
        <v>44403.670000000289</v>
      </c>
    </row>
    <row r="453" spans="1:12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v>2</v>
      </c>
      <c r="J453">
        <v>-2</v>
      </c>
      <c r="K453" t="s">
        <v>17</v>
      </c>
      <c r="L453">
        <f t="shared" si="25"/>
        <v>44411.670000000289</v>
      </c>
    </row>
    <row r="454" spans="1:12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v>4</v>
      </c>
      <c r="J454">
        <v>-4</v>
      </c>
      <c r="K454" t="s">
        <v>17</v>
      </c>
      <c r="L454">
        <f t="shared" si="25"/>
        <v>44413.670000000289</v>
      </c>
    </row>
    <row r="455" spans="1:12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v>16</v>
      </c>
      <c r="J455">
        <v>-16</v>
      </c>
      <c r="K455" t="s">
        <v>17</v>
      </c>
      <c r="L455">
        <f t="shared" si="25"/>
        <v>44417.670000000289</v>
      </c>
    </row>
    <row r="456" spans="1:12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v>1</v>
      </c>
      <c r="J456">
        <v>-1</v>
      </c>
      <c r="K456" t="s">
        <v>17</v>
      </c>
      <c r="L456">
        <f t="shared" si="25"/>
        <v>44433.670000000289</v>
      </c>
    </row>
    <row r="457" spans="1:12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v>1</v>
      </c>
      <c r="J457">
        <v>0.92</v>
      </c>
      <c r="K457" t="s">
        <v>17</v>
      </c>
      <c r="L457">
        <f t="shared" si="25"/>
        <v>44434.670000000289</v>
      </c>
    </row>
    <row r="458" spans="1:12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v>1</v>
      </c>
      <c r="J458">
        <v>-1</v>
      </c>
      <c r="K458" t="s">
        <v>17</v>
      </c>
      <c r="L458">
        <f t="shared" si="25"/>
        <v>44433.750000000291</v>
      </c>
    </row>
    <row r="459" spans="1:12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v>4</v>
      </c>
      <c r="J459">
        <v>3.68</v>
      </c>
      <c r="K459" t="s">
        <v>17</v>
      </c>
      <c r="L459">
        <f t="shared" si="25"/>
        <v>44434.750000000291</v>
      </c>
    </row>
    <row r="460" spans="1:12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v>2</v>
      </c>
      <c r="J460">
        <v>-2</v>
      </c>
      <c r="K460" t="s">
        <v>17</v>
      </c>
      <c r="L460">
        <f t="shared" si="25"/>
        <v>44431.070000000291</v>
      </c>
    </row>
    <row r="461" spans="1:12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v>2</v>
      </c>
      <c r="J461">
        <v>-2</v>
      </c>
      <c r="K461" t="s">
        <v>17</v>
      </c>
      <c r="L461">
        <f t="shared" si="25"/>
        <v>44433.070000000291</v>
      </c>
    </row>
    <row r="462" spans="1:12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v>1</v>
      </c>
      <c r="J462">
        <v>-1</v>
      </c>
      <c r="K462" t="s">
        <v>17</v>
      </c>
      <c r="L462">
        <f t="shared" si="25"/>
        <v>44435.070000000291</v>
      </c>
    </row>
    <row r="463" spans="1:12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v>4</v>
      </c>
      <c r="J463">
        <v>-4</v>
      </c>
      <c r="K463" t="s">
        <v>17</v>
      </c>
      <c r="L463">
        <f t="shared" si="25"/>
        <v>44436.070000000291</v>
      </c>
    </row>
    <row r="464" spans="1:12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v>1</v>
      </c>
      <c r="J464">
        <v>0.92</v>
      </c>
      <c r="K464" t="s">
        <v>17</v>
      </c>
      <c r="L464">
        <f t="shared" si="25"/>
        <v>44440.070000000291</v>
      </c>
    </row>
    <row r="465" spans="1:12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v>2</v>
      </c>
      <c r="J465">
        <v>-2</v>
      </c>
      <c r="K465" t="s">
        <v>17</v>
      </c>
      <c r="L465">
        <f t="shared" si="25"/>
        <v>44439.150000000292</v>
      </c>
    </row>
    <row r="466" spans="1:12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v>1</v>
      </c>
      <c r="J466">
        <v>-1</v>
      </c>
      <c r="K466" t="s">
        <v>17</v>
      </c>
      <c r="L466">
        <f t="shared" si="25"/>
        <v>44441.150000000292</v>
      </c>
    </row>
    <row r="467" spans="1:12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v>1</v>
      </c>
      <c r="J467">
        <v>-1</v>
      </c>
      <c r="K467" t="s">
        <v>17</v>
      </c>
      <c r="L467">
        <f t="shared" si="25"/>
        <v>44442.150000000292</v>
      </c>
    </row>
    <row r="468" spans="1:12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v>4</v>
      </c>
      <c r="J468">
        <v>3.68</v>
      </c>
      <c r="K468" t="s">
        <v>17</v>
      </c>
      <c r="L468">
        <f t="shared" si="25"/>
        <v>44443.150000000292</v>
      </c>
    </row>
    <row r="469" spans="1:12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v>2</v>
      </c>
      <c r="J469">
        <v>1.84</v>
      </c>
      <c r="K469" t="s">
        <v>17</v>
      </c>
      <c r="L469">
        <f t="shared" si="25"/>
        <v>44439.470000000292</v>
      </c>
    </row>
    <row r="470" spans="1:12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v>1</v>
      </c>
      <c r="J470">
        <v>0.92</v>
      </c>
      <c r="K470" t="s">
        <v>17</v>
      </c>
      <c r="L470">
        <f t="shared" si="25"/>
        <v>44437.630000000296</v>
      </c>
    </row>
    <row r="471" spans="1:12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v>4</v>
      </c>
      <c r="J471">
        <v>3.68</v>
      </c>
      <c r="K471" t="s">
        <v>17</v>
      </c>
      <c r="L471">
        <f t="shared" si="25"/>
        <v>44436.710000000297</v>
      </c>
    </row>
    <row r="472" spans="1:12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v>2</v>
      </c>
      <c r="J472">
        <v>1.84</v>
      </c>
      <c r="K472" t="s">
        <v>17</v>
      </c>
      <c r="L472">
        <f t="shared" si="25"/>
        <v>44433.030000000297</v>
      </c>
    </row>
    <row r="473" spans="1:12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v>1</v>
      </c>
      <c r="J473">
        <v>0.92</v>
      </c>
      <c r="K473" t="s">
        <v>17</v>
      </c>
      <c r="L473">
        <f t="shared" si="25"/>
        <v>44431.190000000301</v>
      </c>
    </row>
    <row r="474" spans="1:12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v>1</v>
      </c>
      <c r="J474">
        <v>0.92</v>
      </c>
      <c r="K474" t="s">
        <v>17</v>
      </c>
      <c r="L474">
        <f t="shared" si="25"/>
        <v>44430.270000000302</v>
      </c>
    </row>
    <row r="475" spans="1:12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v>2</v>
      </c>
      <c r="J475">
        <v>1.84</v>
      </c>
      <c r="K475" t="s">
        <v>17</v>
      </c>
      <c r="L475">
        <f t="shared" si="25"/>
        <v>44429.350000000304</v>
      </c>
    </row>
    <row r="476" spans="1:12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v>1</v>
      </c>
      <c r="J476">
        <v>0.92</v>
      </c>
      <c r="K476" t="s">
        <v>17</v>
      </c>
      <c r="L476">
        <f t="shared" si="25"/>
        <v>44427.510000000308</v>
      </c>
    </row>
    <row r="477" spans="1:12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v>2</v>
      </c>
      <c r="J477">
        <v>1.84</v>
      </c>
      <c r="K477" t="s">
        <v>17</v>
      </c>
      <c r="L477">
        <f t="shared" si="25"/>
        <v>44426.590000000309</v>
      </c>
    </row>
    <row r="478" spans="1:12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v>1</v>
      </c>
      <c r="J478">
        <v>-1</v>
      </c>
      <c r="K478" t="s">
        <v>17</v>
      </c>
      <c r="L478">
        <f t="shared" si="25"/>
        <v>44424.750000000313</v>
      </c>
    </row>
    <row r="479" spans="1:12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v>4</v>
      </c>
      <c r="J479">
        <v>3.68</v>
      </c>
      <c r="K479" t="s">
        <v>17</v>
      </c>
      <c r="L479">
        <f t="shared" si="25"/>
        <v>44425.750000000313</v>
      </c>
    </row>
    <row r="480" spans="1:12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v>1</v>
      </c>
      <c r="J480">
        <v>0.92</v>
      </c>
      <c r="K480" t="s">
        <v>17</v>
      </c>
      <c r="L480">
        <f t="shared" si="25"/>
        <v>44422.070000000313</v>
      </c>
    </row>
    <row r="481" spans="1:12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v>2</v>
      </c>
      <c r="J481">
        <v>1.84</v>
      </c>
      <c r="K481" t="s">
        <v>17</v>
      </c>
      <c r="L481">
        <f t="shared" si="25"/>
        <v>44421.150000000314</v>
      </c>
    </row>
    <row r="482" spans="1:12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v>1</v>
      </c>
      <c r="J482">
        <v>-1</v>
      </c>
      <c r="K482" t="s">
        <v>17</v>
      </c>
      <c r="L482">
        <f t="shared" si="25"/>
        <v>44419.310000000318</v>
      </c>
    </row>
    <row r="483" spans="1:12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v>4</v>
      </c>
      <c r="J483">
        <v>3.68</v>
      </c>
      <c r="K483" t="s">
        <v>17</v>
      </c>
      <c r="L483">
        <f t="shared" si="25"/>
        <v>44420.310000000318</v>
      </c>
    </row>
    <row r="484" spans="1:12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v>2</v>
      </c>
      <c r="J484">
        <v>-2</v>
      </c>
      <c r="K484" t="s">
        <v>17</v>
      </c>
      <c r="L484">
        <f t="shared" si="25"/>
        <v>44416.630000000318</v>
      </c>
    </row>
    <row r="485" spans="1:12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v>4</v>
      </c>
      <c r="J485">
        <v>-4</v>
      </c>
      <c r="K485" t="s">
        <v>17</v>
      </c>
      <c r="L485">
        <f t="shared" si="25"/>
        <v>44418.630000000318</v>
      </c>
    </row>
    <row r="486" spans="1:12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v>2</v>
      </c>
      <c r="J486">
        <v>-2</v>
      </c>
      <c r="K486" t="s">
        <v>17</v>
      </c>
      <c r="L486">
        <f t="shared" si="25"/>
        <v>44422.630000000318</v>
      </c>
    </row>
    <row r="487" spans="1:12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v>16</v>
      </c>
      <c r="J487">
        <v>-16</v>
      </c>
      <c r="K487" t="s">
        <v>17</v>
      </c>
      <c r="L487">
        <f t="shared" si="25"/>
        <v>44424.630000000318</v>
      </c>
    </row>
    <row r="488" spans="1:12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v>8</v>
      </c>
      <c r="J488">
        <v>-8</v>
      </c>
      <c r="K488" t="s">
        <v>17</v>
      </c>
      <c r="L488">
        <f t="shared" si="25"/>
        <v>44440.630000000318</v>
      </c>
    </row>
    <row r="489" spans="1:12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v>1</v>
      </c>
      <c r="J489">
        <v>-1</v>
      </c>
      <c r="K489" t="s">
        <v>17</v>
      </c>
      <c r="L489">
        <f t="shared" si="25"/>
        <v>44448.630000000318</v>
      </c>
    </row>
    <row r="490" spans="1:12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v>4</v>
      </c>
      <c r="J490">
        <v>3.68</v>
      </c>
      <c r="K490" t="s">
        <v>17</v>
      </c>
      <c r="L490">
        <f t="shared" si="25"/>
        <v>44449.630000000318</v>
      </c>
    </row>
    <row r="491" spans="1:12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v>1</v>
      </c>
      <c r="J491">
        <v>-1</v>
      </c>
      <c r="K491" t="s">
        <v>17</v>
      </c>
      <c r="L491">
        <f t="shared" si="25"/>
        <v>44445.950000000317</v>
      </c>
    </row>
    <row r="492" spans="1:12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v>2</v>
      </c>
      <c r="J492">
        <v>1.84</v>
      </c>
      <c r="K492" t="s">
        <v>17</v>
      </c>
      <c r="L492">
        <f t="shared" si="25"/>
        <v>44446.950000000317</v>
      </c>
    </row>
    <row r="493" spans="1:12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v>1</v>
      </c>
      <c r="J493">
        <v>-1</v>
      </c>
      <c r="K493" t="s">
        <v>17</v>
      </c>
      <c r="L493">
        <f t="shared" si="25"/>
        <v>44445.110000000321</v>
      </c>
    </row>
    <row r="494" spans="1:12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v>2</v>
      </c>
      <c r="J494">
        <v>-2</v>
      </c>
      <c r="K494" t="s">
        <v>17</v>
      </c>
      <c r="L494">
        <f t="shared" si="25"/>
        <v>44446.110000000321</v>
      </c>
    </row>
    <row r="495" spans="1:12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v>1</v>
      </c>
      <c r="J495">
        <v>0.92</v>
      </c>
      <c r="K495" t="s">
        <v>17</v>
      </c>
      <c r="L495">
        <f t="shared" si="25"/>
        <v>44448.110000000321</v>
      </c>
    </row>
    <row r="496" spans="1:12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v>4</v>
      </c>
      <c r="J496">
        <v>-4</v>
      </c>
      <c r="K496" t="s">
        <v>17</v>
      </c>
      <c r="L496">
        <f t="shared" si="25"/>
        <v>44447.190000000322</v>
      </c>
    </row>
    <row r="497" spans="1:12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v>1</v>
      </c>
      <c r="J497">
        <v>-1</v>
      </c>
      <c r="K497" t="s">
        <v>17</v>
      </c>
      <c r="L497">
        <f t="shared" si="25"/>
        <v>44451.190000000322</v>
      </c>
    </row>
    <row r="498" spans="1:12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v>2</v>
      </c>
      <c r="J498">
        <v>-2</v>
      </c>
      <c r="K498" t="s">
        <v>17</v>
      </c>
      <c r="L498">
        <f t="shared" si="25"/>
        <v>44452.190000000322</v>
      </c>
    </row>
    <row r="499" spans="1:12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v>1</v>
      </c>
      <c r="J499">
        <v>-1</v>
      </c>
      <c r="K499" t="s">
        <v>17</v>
      </c>
      <c r="L499">
        <f t="shared" si="25"/>
        <v>44454.190000000322</v>
      </c>
    </row>
    <row r="500" spans="1:12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v>2</v>
      </c>
      <c r="J500">
        <v>1.84</v>
      </c>
      <c r="K500" t="s">
        <v>17</v>
      </c>
      <c r="L500">
        <f t="shared" si="25"/>
        <v>44455.190000000322</v>
      </c>
    </row>
    <row r="501" spans="1:12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v>4</v>
      </c>
      <c r="J501">
        <v>3.68</v>
      </c>
      <c r="K501" t="s">
        <v>17</v>
      </c>
      <c r="L501">
        <f t="shared" si="25"/>
        <v>44453.350000000326</v>
      </c>
    </row>
    <row r="502" spans="1:12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v>8</v>
      </c>
      <c r="J502">
        <v>7.36</v>
      </c>
      <c r="K502" t="s">
        <v>17</v>
      </c>
      <c r="L502">
        <f t="shared" si="25"/>
        <v>44449.670000000326</v>
      </c>
    </row>
    <row r="503" spans="1:12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v>2</v>
      </c>
      <c r="J503">
        <v>1.84</v>
      </c>
      <c r="K503" t="s">
        <v>17</v>
      </c>
      <c r="L503">
        <f t="shared" si="25"/>
        <v>44442.310000000325</v>
      </c>
    </row>
    <row r="504" spans="1:12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v>1</v>
      </c>
      <c r="J504">
        <v>0.92</v>
      </c>
      <c r="K504" t="s">
        <v>17</v>
      </c>
      <c r="L504">
        <f t="shared" si="25"/>
        <v>44440.470000000329</v>
      </c>
    </row>
    <row r="505" spans="1:12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v>2</v>
      </c>
      <c r="J505">
        <v>1.84</v>
      </c>
      <c r="K505" t="s">
        <v>17</v>
      </c>
      <c r="L505">
        <f t="shared" si="25"/>
        <v>44439.55000000033</v>
      </c>
    </row>
    <row r="506" spans="1:12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v>1</v>
      </c>
      <c r="J506">
        <v>0.92</v>
      </c>
      <c r="K506" t="s">
        <v>17</v>
      </c>
      <c r="L506">
        <f t="shared" si="25"/>
        <v>44437.710000000334</v>
      </c>
    </row>
    <row r="507" spans="1:12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v>1</v>
      </c>
      <c r="J507">
        <v>-1</v>
      </c>
      <c r="K507" t="s">
        <v>17</v>
      </c>
      <c r="L507">
        <f t="shared" si="25"/>
        <v>44436.790000000336</v>
      </c>
    </row>
    <row r="508" spans="1:12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v>4</v>
      </c>
      <c r="J508">
        <v>3.68</v>
      </c>
      <c r="K508" t="s">
        <v>17</v>
      </c>
      <c r="L508">
        <f t="shared" si="25"/>
        <v>44437.790000000336</v>
      </c>
    </row>
    <row r="509" spans="1:12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v>2</v>
      </c>
      <c r="J509">
        <v>1.84</v>
      </c>
      <c r="K509" t="s">
        <v>17</v>
      </c>
      <c r="L509">
        <f t="shared" si="25"/>
        <v>44434.110000000335</v>
      </c>
    </row>
    <row r="510" spans="1:12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v>1</v>
      </c>
      <c r="J510">
        <v>-1</v>
      </c>
      <c r="K510" t="s">
        <v>17</v>
      </c>
      <c r="L510">
        <f t="shared" si="25"/>
        <v>44432.270000000339</v>
      </c>
    </row>
    <row r="511" spans="1:12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v>4</v>
      </c>
      <c r="J511">
        <v>3.68</v>
      </c>
      <c r="K511" t="s">
        <v>17</v>
      </c>
      <c r="L511">
        <f t="shared" si="25"/>
        <v>44433.270000000339</v>
      </c>
    </row>
    <row r="512" spans="1:12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v>2</v>
      </c>
      <c r="J512">
        <v>1.84</v>
      </c>
      <c r="K512" t="s">
        <v>17</v>
      </c>
      <c r="L512">
        <f t="shared" si="25"/>
        <v>44429.590000000338</v>
      </c>
    </row>
    <row r="513" spans="1:12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v>1</v>
      </c>
      <c r="J513">
        <v>-1</v>
      </c>
      <c r="K513" t="s">
        <v>17</v>
      </c>
      <c r="L513">
        <f t="shared" si="25"/>
        <v>44427.750000000342</v>
      </c>
    </row>
    <row r="514" spans="1:12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v>1</v>
      </c>
      <c r="J514">
        <v>-1</v>
      </c>
      <c r="K514" t="s">
        <v>17</v>
      </c>
      <c r="L514">
        <f t="shared" si="25"/>
        <v>44428.750000000342</v>
      </c>
    </row>
    <row r="515" spans="1:12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v>4</v>
      </c>
      <c r="J515">
        <v>-4</v>
      </c>
      <c r="K515" t="s">
        <v>17</v>
      </c>
      <c r="L515">
        <f t="shared" si="25"/>
        <v>44429.750000000342</v>
      </c>
    </row>
    <row r="516" spans="1:12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v>2</v>
      </c>
      <c r="J516">
        <v>-2</v>
      </c>
      <c r="K516" t="s">
        <v>17</v>
      </c>
      <c r="L516">
        <f t="shared" ref="L516:L579" si="26">L515-J515</f>
        <v>44433.750000000342</v>
      </c>
    </row>
    <row r="517" spans="1:12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v>1</v>
      </c>
      <c r="J517">
        <v>0.92</v>
      </c>
      <c r="K517" t="s">
        <v>17</v>
      </c>
      <c r="L517">
        <f t="shared" si="26"/>
        <v>44435.750000000342</v>
      </c>
    </row>
    <row r="518" spans="1:12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v>16</v>
      </c>
      <c r="J518">
        <v>14.72</v>
      </c>
      <c r="K518" t="s">
        <v>17</v>
      </c>
      <c r="L518">
        <f t="shared" si="26"/>
        <v>44434.830000000344</v>
      </c>
    </row>
    <row r="519" spans="1:12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v>2</v>
      </c>
      <c r="J519">
        <v>-2</v>
      </c>
      <c r="K519" t="s">
        <v>17</v>
      </c>
      <c r="L519">
        <f t="shared" si="26"/>
        <v>44420.110000000343</v>
      </c>
    </row>
    <row r="520" spans="1:12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v>4</v>
      </c>
      <c r="J520">
        <v>-4</v>
      </c>
      <c r="K520" t="s">
        <v>17</v>
      </c>
      <c r="L520">
        <f t="shared" si="26"/>
        <v>44422.110000000343</v>
      </c>
    </row>
    <row r="521" spans="1:12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v>8</v>
      </c>
      <c r="J521">
        <v>7.36</v>
      </c>
      <c r="K521" t="s">
        <v>17</v>
      </c>
      <c r="L521">
        <f t="shared" si="26"/>
        <v>44426.110000000343</v>
      </c>
    </row>
    <row r="522" spans="1:12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v>1</v>
      </c>
      <c r="J522">
        <v>-1</v>
      </c>
      <c r="K522" t="s">
        <v>17</v>
      </c>
      <c r="L522">
        <f t="shared" si="26"/>
        <v>44418.750000000342</v>
      </c>
    </row>
    <row r="523" spans="1:12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v>1</v>
      </c>
      <c r="J523">
        <v>0.92</v>
      </c>
      <c r="K523" t="s">
        <v>17</v>
      </c>
      <c r="L523">
        <f t="shared" si="26"/>
        <v>44419.750000000342</v>
      </c>
    </row>
    <row r="524" spans="1:12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v>1</v>
      </c>
      <c r="J524">
        <v>-1</v>
      </c>
      <c r="K524" t="s">
        <v>17</v>
      </c>
      <c r="L524">
        <f t="shared" si="26"/>
        <v>44418.830000000344</v>
      </c>
    </row>
    <row r="525" spans="1:12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v>8</v>
      </c>
      <c r="J525">
        <v>7.36</v>
      </c>
      <c r="K525" t="s">
        <v>17</v>
      </c>
      <c r="L525">
        <f t="shared" si="26"/>
        <v>44419.830000000344</v>
      </c>
    </row>
    <row r="526" spans="1:12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v>2</v>
      </c>
      <c r="J526">
        <v>1.84</v>
      </c>
      <c r="K526" t="s">
        <v>17</v>
      </c>
      <c r="L526">
        <f t="shared" si="26"/>
        <v>44412.470000000343</v>
      </c>
    </row>
    <row r="527" spans="1:12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v>1</v>
      </c>
      <c r="J527">
        <v>0.92</v>
      </c>
      <c r="K527" t="s">
        <v>17</v>
      </c>
      <c r="L527">
        <f t="shared" si="26"/>
        <v>44410.630000000347</v>
      </c>
    </row>
    <row r="528" spans="1:12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v>4</v>
      </c>
      <c r="J528">
        <v>3.68</v>
      </c>
      <c r="K528" t="s">
        <v>17</v>
      </c>
      <c r="L528">
        <f t="shared" si="26"/>
        <v>44409.710000000348</v>
      </c>
    </row>
    <row r="529" spans="1:12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v>1</v>
      </c>
      <c r="J529">
        <v>-1</v>
      </c>
      <c r="K529" t="s">
        <v>17</v>
      </c>
      <c r="L529">
        <f t="shared" si="26"/>
        <v>44406.030000000348</v>
      </c>
    </row>
    <row r="530" spans="1:12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v>4</v>
      </c>
      <c r="J530">
        <v>-4</v>
      </c>
      <c r="K530" t="s">
        <v>17</v>
      </c>
      <c r="L530">
        <f t="shared" si="26"/>
        <v>44407.030000000348</v>
      </c>
    </row>
    <row r="531" spans="1:12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v>2</v>
      </c>
      <c r="J531">
        <v>-2</v>
      </c>
      <c r="K531" t="s">
        <v>17</v>
      </c>
      <c r="L531">
        <f t="shared" si="26"/>
        <v>44411.030000000348</v>
      </c>
    </row>
    <row r="532" spans="1:12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v>1</v>
      </c>
      <c r="J532">
        <v>0.92</v>
      </c>
      <c r="K532" t="s">
        <v>17</v>
      </c>
      <c r="L532">
        <f t="shared" si="26"/>
        <v>44413.030000000348</v>
      </c>
    </row>
    <row r="533" spans="1:12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v>2</v>
      </c>
      <c r="J533">
        <v>1.84</v>
      </c>
      <c r="K533" t="s">
        <v>17</v>
      </c>
      <c r="L533">
        <f t="shared" si="26"/>
        <v>44412.11000000035</v>
      </c>
    </row>
    <row r="534" spans="1:12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v>4</v>
      </c>
      <c r="J534">
        <v>3.68</v>
      </c>
      <c r="K534" t="s">
        <v>17</v>
      </c>
      <c r="L534">
        <f t="shared" si="26"/>
        <v>44410.270000000353</v>
      </c>
    </row>
    <row r="535" spans="1:12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v>8</v>
      </c>
      <c r="J535">
        <v>7.36</v>
      </c>
      <c r="K535" t="s">
        <v>17</v>
      </c>
      <c r="L535">
        <f t="shared" si="26"/>
        <v>44406.590000000353</v>
      </c>
    </row>
    <row r="536" spans="1:12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v>4</v>
      </c>
      <c r="J536">
        <v>-4</v>
      </c>
      <c r="K536" t="s">
        <v>17</v>
      </c>
      <c r="L536">
        <f t="shared" si="26"/>
        <v>44399.230000000352</v>
      </c>
    </row>
    <row r="537" spans="1:12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v>1</v>
      </c>
      <c r="J537">
        <v>-1</v>
      </c>
      <c r="K537" t="s">
        <v>17</v>
      </c>
      <c r="L537">
        <f t="shared" si="26"/>
        <v>44403.230000000352</v>
      </c>
    </row>
    <row r="538" spans="1:12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v>2</v>
      </c>
      <c r="J538">
        <v>-2</v>
      </c>
      <c r="K538" t="s">
        <v>17</v>
      </c>
      <c r="L538">
        <f t="shared" si="26"/>
        <v>44404.230000000352</v>
      </c>
    </row>
    <row r="539" spans="1:12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v>1</v>
      </c>
      <c r="J539">
        <v>-1</v>
      </c>
      <c r="K539" t="s">
        <v>17</v>
      </c>
      <c r="L539">
        <f t="shared" si="26"/>
        <v>44406.230000000352</v>
      </c>
    </row>
    <row r="540" spans="1:12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v>2</v>
      </c>
      <c r="J540">
        <v>1.84</v>
      </c>
      <c r="K540" t="s">
        <v>17</v>
      </c>
      <c r="L540">
        <f t="shared" si="26"/>
        <v>44407.230000000352</v>
      </c>
    </row>
    <row r="541" spans="1:12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v>4</v>
      </c>
      <c r="J541">
        <v>-4</v>
      </c>
      <c r="K541" t="s">
        <v>17</v>
      </c>
      <c r="L541">
        <f t="shared" si="26"/>
        <v>44405.390000000356</v>
      </c>
    </row>
    <row r="542" spans="1:12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v>8</v>
      </c>
      <c r="J542">
        <v>-8</v>
      </c>
      <c r="K542" t="s">
        <v>17</v>
      </c>
      <c r="L542">
        <f t="shared" si="26"/>
        <v>44409.390000000356</v>
      </c>
    </row>
    <row r="543" spans="1:12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v>1</v>
      </c>
      <c r="J543">
        <v>-1</v>
      </c>
      <c r="K543" t="s">
        <v>17</v>
      </c>
      <c r="L543">
        <f t="shared" si="26"/>
        <v>44417.390000000356</v>
      </c>
    </row>
    <row r="544" spans="1:12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v>2</v>
      </c>
      <c r="J544">
        <v>-2</v>
      </c>
      <c r="K544" t="s">
        <v>17</v>
      </c>
      <c r="L544">
        <f t="shared" si="26"/>
        <v>44418.390000000356</v>
      </c>
    </row>
    <row r="545" spans="1:12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v>2</v>
      </c>
      <c r="J545">
        <v>-2</v>
      </c>
      <c r="K545" t="s">
        <v>17</v>
      </c>
      <c r="L545">
        <f t="shared" si="26"/>
        <v>44420.390000000356</v>
      </c>
    </row>
    <row r="546" spans="1:12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v>1</v>
      </c>
      <c r="J546">
        <v>-1</v>
      </c>
      <c r="K546" t="s">
        <v>17</v>
      </c>
      <c r="L546">
        <f t="shared" si="26"/>
        <v>44422.390000000356</v>
      </c>
    </row>
    <row r="547" spans="1:12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v>16</v>
      </c>
      <c r="J547">
        <v>14.72</v>
      </c>
      <c r="K547" t="s">
        <v>17</v>
      </c>
      <c r="L547">
        <f t="shared" si="26"/>
        <v>44423.390000000356</v>
      </c>
    </row>
    <row r="548" spans="1:12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v>4</v>
      </c>
      <c r="J548">
        <v>-4</v>
      </c>
      <c r="K548" t="s">
        <v>17</v>
      </c>
      <c r="L548">
        <f t="shared" si="26"/>
        <v>44408.670000000355</v>
      </c>
    </row>
    <row r="549" spans="1:12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v>1</v>
      </c>
      <c r="J549">
        <v>-1</v>
      </c>
      <c r="K549" t="s">
        <v>17</v>
      </c>
      <c r="L549">
        <f t="shared" si="26"/>
        <v>44412.670000000355</v>
      </c>
    </row>
    <row r="550" spans="1:12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v>8</v>
      </c>
      <c r="J550">
        <v>7.36</v>
      </c>
      <c r="K550" t="s">
        <v>17</v>
      </c>
      <c r="L550">
        <f t="shared" si="26"/>
        <v>44413.670000000355</v>
      </c>
    </row>
    <row r="551" spans="1:12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v>2</v>
      </c>
      <c r="J551">
        <v>-2</v>
      </c>
      <c r="K551" t="s">
        <v>17</v>
      </c>
      <c r="L551">
        <f t="shared" si="26"/>
        <v>44406.310000000354</v>
      </c>
    </row>
    <row r="552" spans="1:12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v>4</v>
      </c>
      <c r="J552">
        <v>-4</v>
      </c>
      <c r="K552" t="s">
        <v>17</v>
      </c>
      <c r="L552">
        <f t="shared" si="26"/>
        <v>44408.310000000354</v>
      </c>
    </row>
    <row r="553" spans="1:12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v>8</v>
      </c>
      <c r="J553">
        <v>7.36</v>
      </c>
      <c r="K553" t="s">
        <v>17</v>
      </c>
      <c r="L553">
        <f t="shared" si="26"/>
        <v>44412.310000000354</v>
      </c>
    </row>
    <row r="554" spans="1:12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v>1</v>
      </c>
      <c r="J554">
        <v>-1</v>
      </c>
      <c r="K554" t="s">
        <v>17</v>
      </c>
      <c r="L554">
        <f t="shared" si="26"/>
        <v>44404.950000000354</v>
      </c>
    </row>
    <row r="555" spans="1:12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v>2</v>
      </c>
      <c r="J555">
        <v>-2</v>
      </c>
      <c r="K555" t="s">
        <v>17</v>
      </c>
      <c r="L555">
        <f t="shared" si="26"/>
        <v>44405.950000000354</v>
      </c>
    </row>
    <row r="556" spans="1:12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v>16</v>
      </c>
      <c r="J556">
        <v>14.72</v>
      </c>
      <c r="K556" t="s">
        <v>17</v>
      </c>
      <c r="L556">
        <f t="shared" si="26"/>
        <v>44407.950000000354</v>
      </c>
    </row>
    <row r="557" spans="1:12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v>2</v>
      </c>
      <c r="J557">
        <v>-2</v>
      </c>
      <c r="K557" t="s">
        <v>17</v>
      </c>
      <c r="L557">
        <f t="shared" si="26"/>
        <v>44393.230000000352</v>
      </c>
    </row>
    <row r="558" spans="1:12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v>8</v>
      </c>
      <c r="J558">
        <v>-8</v>
      </c>
      <c r="K558" t="s">
        <v>17</v>
      </c>
      <c r="L558">
        <f t="shared" si="26"/>
        <v>44395.230000000352</v>
      </c>
    </row>
    <row r="559" spans="1:12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v>16</v>
      </c>
      <c r="J559">
        <v>14.72</v>
      </c>
      <c r="K559" t="s">
        <v>17</v>
      </c>
      <c r="L559">
        <f t="shared" si="26"/>
        <v>44403.230000000352</v>
      </c>
    </row>
    <row r="560" spans="1:12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v>1</v>
      </c>
      <c r="J560">
        <v>-1</v>
      </c>
      <c r="K560" t="s">
        <v>17</v>
      </c>
      <c r="L560">
        <f t="shared" si="26"/>
        <v>44388.510000000351</v>
      </c>
    </row>
    <row r="561" spans="1:12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v>4</v>
      </c>
      <c r="J561">
        <v>-4</v>
      </c>
      <c r="K561" t="s">
        <v>17</v>
      </c>
      <c r="L561">
        <f t="shared" si="26"/>
        <v>44389.510000000351</v>
      </c>
    </row>
    <row r="562" spans="1:12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v>2</v>
      </c>
      <c r="J562">
        <v>-2</v>
      </c>
      <c r="K562" t="s">
        <v>17</v>
      </c>
      <c r="L562">
        <f t="shared" si="26"/>
        <v>44393.510000000351</v>
      </c>
    </row>
    <row r="563" spans="1:12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v>4</v>
      </c>
      <c r="J563">
        <v>-4</v>
      </c>
      <c r="K563" t="s">
        <v>17</v>
      </c>
      <c r="L563">
        <f t="shared" si="26"/>
        <v>44395.510000000351</v>
      </c>
    </row>
    <row r="564" spans="1:12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v>1</v>
      </c>
      <c r="J564">
        <v>-1</v>
      </c>
      <c r="K564" t="s">
        <v>17</v>
      </c>
      <c r="L564">
        <f t="shared" si="26"/>
        <v>44399.510000000351</v>
      </c>
    </row>
    <row r="565" spans="1:12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v>8</v>
      </c>
      <c r="J565">
        <v>7.36</v>
      </c>
      <c r="K565" t="s">
        <v>17</v>
      </c>
      <c r="L565">
        <f t="shared" si="26"/>
        <v>44400.510000000351</v>
      </c>
    </row>
    <row r="566" spans="1:12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v>1</v>
      </c>
      <c r="J566">
        <v>-1</v>
      </c>
      <c r="K566" t="s">
        <v>17</v>
      </c>
      <c r="L566">
        <f t="shared" si="26"/>
        <v>44393.150000000351</v>
      </c>
    </row>
    <row r="567" spans="1:12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v>2</v>
      </c>
      <c r="J567">
        <v>-2</v>
      </c>
      <c r="K567" t="s">
        <v>17</v>
      </c>
      <c r="L567">
        <f t="shared" si="26"/>
        <v>44394.150000000351</v>
      </c>
    </row>
    <row r="568" spans="1:12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v>4</v>
      </c>
      <c r="J568">
        <v>3.68</v>
      </c>
      <c r="K568" t="s">
        <v>17</v>
      </c>
      <c r="L568">
        <f t="shared" si="26"/>
        <v>44396.150000000351</v>
      </c>
    </row>
    <row r="569" spans="1:12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v>4</v>
      </c>
      <c r="J569">
        <v>3.68</v>
      </c>
      <c r="K569" t="s">
        <v>17</v>
      </c>
      <c r="L569">
        <f t="shared" si="26"/>
        <v>44392.47000000035</v>
      </c>
    </row>
    <row r="570" spans="1:12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v>1</v>
      </c>
      <c r="J570">
        <v>-1</v>
      </c>
      <c r="K570" t="s">
        <v>17</v>
      </c>
      <c r="L570">
        <f t="shared" si="26"/>
        <v>44388.79000000035</v>
      </c>
    </row>
    <row r="571" spans="1:12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v>2</v>
      </c>
      <c r="J571">
        <v>-2</v>
      </c>
      <c r="K571" t="s">
        <v>17</v>
      </c>
      <c r="L571">
        <f t="shared" si="26"/>
        <v>44389.79000000035</v>
      </c>
    </row>
    <row r="572" spans="1:12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v>8</v>
      </c>
      <c r="J572">
        <v>7.36</v>
      </c>
      <c r="K572" t="s">
        <v>17</v>
      </c>
      <c r="L572">
        <f t="shared" si="26"/>
        <v>44391.79000000035</v>
      </c>
    </row>
    <row r="573" spans="1:12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v>1</v>
      </c>
      <c r="J573">
        <v>0.92</v>
      </c>
      <c r="K573" t="s">
        <v>17</v>
      </c>
      <c r="L573">
        <f t="shared" si="26"/>
        <v>44384.43000000035</v>
      </c>
    </row>
    <row r="574" spans="1:12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v>1</v>
      </c>
      <c r="J574">
        <v>0.92</v>
      </c>
      <c r="K574" t="s">
        <v>17</v>
      </c>
      <c r="L574">
        <f t="shared" si="26"/>
        <v>44383.510000000351</v>
      </c>
    </row>
    <row r="575" spans="1:12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v>1</v>
      </c>
      <c r="J575">
        <v>-1</v>
      </c>
      <c r="K575" t="s">
        <v>17</v>
      </c>
      <c r="L575">
        <f t="shared" si="26"/>
        <v>44382.590000000353</v>
      </c>
    </row>
    <row r="576" spans="1:12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v>2</v>
      </c>
      <c r="J576">
        <v>-2</v>
      </c>
      <c r="K576" t="s">
        <v>17</v>
      </c>
      <c r="L576">
        <f t="shared" si="26"/>
        <v>44383.590000000353</v>
      </c>
    </row>
    <row r="577" spans="1:12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v>2</v>
      </c>
      <c r="J577">
        <v>1.84</v>
      </c>
      <c r="K577" t="s">
        <v>17</v>
      </c>
      <c r="L577">
        <f t="shared" si="26"/>
        <v>44385.590000000353</v>
      </c>
    </row>
    <row r="578" spans="1:12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v>1</v>
      </c>
      <c r="J578">
        <v>0.92</v>
      </c>
      <c r="K578" t="s">
        <v>17</v>
      </c>
      <c r="L578">
        <f t="shared" si="26"/>
        <v>44383.750000000357</v>
      </c>
    </row>
    <row r="579" spans="1:12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v>4</v>
      </c>
      <c r="J579">
        <v>3.68</v>
      </c>
      <c r="K579" t="s">
        <v>17</v>
      </c>
      <c r="L579">
        <f t="shared" si="26"/>
        <v>44382.830000000358</v>
      </c>
    </row>
    <row r="580" spans="1:12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v>2</v>
      </c>
      <c r="J580">
        <v>-2</v>
      </c>
      <c r="K580" t="s">
        <v>17</v>
      </c>
      <c r="L580">
        <f t="shared" ref="L580:L643" si="27">L579-J579</f>
        <v>44379.150000000358</v>
      </c>
    </row>
    <row r="581" spans="1:12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v>8</v>
      </c>
      <c r="J581">
        <v>7.36</v>
      </c>
      <c r="K581" t="s">
        <v>17</v>
      </c>
      <c r="L581">
        <f t="shared" si="27"/>
        <v>44381.150000000358</v>
      </c>
    </row>
    <row r="582" spans="1:12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v>1</v>
      </c>
      <c r="J582">
        <v>-1</v>
      </c>
      <c r="K582" t="s">
        <v>17</v>
      </c>
      <c r="L582">
        <f t="shared" si="27"/>
        <v>44373.790000000357</v>
      </c>
    </row>
    <row r="583" spans="1:12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v>4</v>
      </c>
      <c r="J583">
        <v>3.68</v>
      </c>
      <c r="K583" t="s">
        <v>17</v>
      </c>
      <c r="L583">
        <f t="shared" si="27"/>
        <v>44374.790000000357</v>
      </c>
    </row>
    <row r="584" spans="1:12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v>1</v>
      </c>
      <c r="J584">
        <v>0.92</v>
      </c>
      <c r="K584" t="s">
        <v>17</v>
      </c>
      <c r="L584">
        <f t="shared" si="27"/>
        <v>44371.110000000357</v>
      </c>
    </row>
    <row r="585" spans="1:12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v>2</v>
      </c>
      <c r="J585">
        <v>1.84</v>
      </c>
      <c r="K585" t="s">
        <v>17</v>
      </c>
      <c r="L585">
        <f t="shared" si="27"/>
        <v>44370.190000000359</v>
      </c>
    </row>
    <row r="586" spans="1:12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v>1</v>
      </c>
      <c r="J586">
        <v>0.92</v>
      </c>
      <c r="K586" t="s">
        <v>17</v>
      </c>
      <c r="L586">
        <f t="shared" si="27"/>
        <v>44368.350000000362</v>
      </c>
    </row>
    <row r="587" spans="1:12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v>2</v>
      </c>
      <c r="J587">
        <v>1.84</v>
      </c>
      <c r="K587" t="s">
        <v>17</v>
      </c>
      <c r="L587">
        <f t="shared" si="27"/>
        <v>44367.430000000364</v>
      </c>
    </row>
    <row r="588" spans="1:12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v>8</v>
      </c>
      <c r="J588">
        <v>-8</v>
      </c>
      <c r="K588" t="s">
        <v>17</v>
      </c>
      <c r="L588">
        <f t="shared" si="27"/>
        <v>44365.590000000368</v>
      </c>
    </row>
    <row r="589" spans="1:12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v>1</v>
      </c>
      <c r="J589">
        <v>-1</v>
      </c>
      <c r="K589" t="s">
        <v>17</v>
      </c>
      <c r="L589">
        <f t="shared" si="27"/>
        <v>44373.590000000368</v>
      </c>
    </row>
    <row r="590" spans="1:12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v>4</v>
      </c>
      <c r="J590">
        <v>-4</v>
      </c>
      <c r="K590" t="s">
        <v>17</v>
      </c>
      <c r="L590">
        <f t="shared" si="27"/>
        <v>44374.590000000368</v>
      </c>
    </row>
    <row r="591" spans="1:12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v>2</v>
      </c>
      <c r="J591">
        <v>-2</v>
      </c>
      <c r="K591" t="s">
        <v>17</v>
      </c>
      <c r="L591">
        <f t="shared" si="27"/>
        <v>44378.590000000368</v>
      </c>
    </row>
    <row r="592" spans="1:12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v>1</v>
      </c>
      <c r="J592">
        <v>0.92</v>
      </c>
      <c r="K592" t="s">
        <v>17</v>
      </c>
      <c r="L592">
        <f t="shared" si="27"/>
        <v>44380.590000000368</v>
      </c>
    </row>
    <row r="593" spans="1:12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v>1</v>
      </c>
      <c r="J593">
        <v>-1</v>
      </c>
      <c r="K593" t="s">
        <v>17</v>
      </c>
      <c r="L593">
        <f t="shared" si="27"/>
        <v>44379.670000000369</v>
      </c>
    </row>
    <row r="594" spans="1:12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v>8</v>
      </c>
      <c r="J594">
        <v>-8</v>
      </c>
      <c r="K594" t="s">
        <v>17</v>
      </c>
      <c r="L594">
        <f t="shared" si="27"/>
        <v>44380.670000000369</v>
      </c>
    </row>
    <row r="595" spans="1:12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v>2</v>
      </c>
      <c r="J595">
        <v>-2</v>
      </c>
      <c r="K595" t="s">
        <v>17</v>
      </c>
      <c r="L595">
        <f t="shared" si="27"/>
        <v>44388.670000000369</v>
      </c>
    </row>
    <row r="596" spans="1:12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v>4</v>
      </c>
      <c r="J596">
        <v>-4</v>
      </c>
      <c r="K596" t="s">
        <v>17</v>
      </c>
      <c r="L596">
        <f t="shared" si="27"/>
        <v>44390.670000000369</v>
      </c>
    </row>
    <row r="597" spans="1:12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v>16</v>
      </c>
      <c r="J597">
        <v>-16</v>
      </c>
      <c r="K597" t="s">
        <v>17</v>
      </c>
      <c r="L597">
        <f t="shared" si="27"/>
        <v>44394.670000000369</v>
      </c>
    </row>
    <row r="598" spans="1:12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v>1</v>
      </c>
      <c r="J598">
        <v>0.92</v>
      </c>
      <c r="K598" t="s">
        <v>17</v>
      </c>
      <c r="L598">
        <f t="shared" si="27"/>
        <v>44410.670000000369</v>
      </c>
    </row>
    <row r="599" spans="1:12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v>1</v>
      </c>
      <c r="J599">
        <v>-1</v>
      </c>
      <c r="K599" t="s">
        <v>17</v>
      </c>
      <c r="L599">
        <f t="shared" si="27"/>
        <v>44409.750000000371</v>
      </c>
    </row>
    <row r="600" spans="1:12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v>4</v>
      </c>
      <c r="J600">
        <v>3.68</v>
      </c>
      <c r="K600" t="s">
        <v>17</v>
      </c>
      <c r="L600">
        <f t="shared" si="27"/>
        <v>44410.750000000371</v>
      </c>
    </row>
    <row r="601" spans="1:12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v>2</v>
      </c>
      <c r="J601">
        <v>1.84</v>
      </c>
      <c r="K601" t="s">
        <v>17</v>
      </c>
      <c r="L601">
        <f t="shared" si="27"/>
        <v>44407.070000000371</v>
      </c>
    </row>
    <row r="602" spans="1:12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v>1</v>
      </c>
      <c r="J602">
        <v>0.92</v>
      </c>
      <c r="K602" t="s">
        <v>17</v>
      </c>
      <c r="L602">
        <f t="shared" si="27"/>
        <v>44405.230000000374</v>
      </c>
    </row>
    <row r="603" spans="1:12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v>4</v>
      </c>
      <c r="J603">
        <v>-4</v>
      </c>
      <c r="K603" t="s">
        <v>17</v>
      </c>
      <c r="L603">
        <f t="shared" si="27"/>
        <v>44404.310000000376</v>
      </c>
    </row>
    <row r="604" spans="1:12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v>8</v>
      </c>
      <c r="J604">
        <v>-8</v>
      </c>
      <c r="K604" t="s">
        <v>17</v>
      </c>
      <c r="L604">
        <f t="shared" si="27"/>
        <v>44408.310000000376</v>
      </c>
    </row>
    <row r="605" spans="1:12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v>1</v>
      </c>
      <c r="J605">
        <v>-1</v>
      </c>
      <c r="K605" t="s">
        <v>17</v>
      </c>
      <c r="L605">
        <f t="shared" si="27"/>
        <v>44416.310000000376</v>
      </c>
    </row>
    <row r="606" spans="1:12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v>2</v>
      </c>
      <c r="J606">
        <v>-2</v>
      </c>
      <c r="K606" t="s">
        <v>17</v>
      </c>
      <c r="L606">
        <f t="shared" si="27"/>
        <v>44417.310000000376</v>
      </c>
    </row>
    <row r="607" spans="1:12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v>16</v>
      </c>
      <c r="J607">
        <v>-16</v>
      </c>
      <c r="K607" t="s">
        <v>17</v>
      </c>
      <c r="L607">
        <f t="shared" si="27"/>
        <v>44419.310000000376</v>
      </c>
    </row>
    <row r="608" spans="1:12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v>4</v>
      </c>
      <c r="J608">
        <v>-4</v>
      </c>
      <c r="K608" t="s">
        <v>17</v>
      </c>
      <c r="L608">
        <f t="shared" si="27"/>
        <v>44435.310000000376</v>
      </c>
    </row>
    <row r="609" spans="1:12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v>1</v>
      </c>
      <c r="J609">
        <v>-1</v>
      </c>
      <c r="K609" t="s">
        <v>17</v>
      </c>
      <c r="L609">
        <f t="shared" si="27"/>
        <v>44439.310000000376</v>
      </c>
    </row>
    <row r="610" spans="1:12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v>8</v>
      </c>
      <c r="J610">
        <v>-8</v>
      </c>
      <c r="K610" t="s">
        <v>17</v>
      </c>
      <c r="L610">
        <f t="shared" si="27"/>
        <v>44440.310000000376</v>
      </c>
    </row>
    <row r="611" spans="1:12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v>2</v>
      </c>
      <c r="J611">
        <v>-2</v>
      </c>
      <c r="K611" t="s">
        <v>17</v>
      </c>
      <c r="L611">
        <f t="shared" si="27"/>
        <v>44448.310000000376</v>
      </c>
    </row>
    <row r="612" spans="1:12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v>4</v>
      </c>
      <c r="J612">
        <v>-4</v>
      </c>
      <c r="K612" t="s">
        <v>17</v>
      </c>
      <c r="L612">
        <f t="shared" si="27"/>
        <v>44450.310000000376</v>
      </c>
    </row>
    <row r="613" spans="1:12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v>2</v>
      </c>
      <c r="J613">
        <v>-2</v>
      </c>
      <c r="K613" t="s">
        <v>17</v>
      </c>
      <c r="L613">
        <f t="shared" si="27"/>
        <v>44454.310000000376</v>
      </c>
    </row>
    <row r="614" spans="1:12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v>1</v>
      </c>
      <c r="J614">
        <v>-1</v>
      </c>
      <c r="K614" t="s">
        <v>17</v>
      </c>
      <c r="L614">
        <f t="shared" si="27"/>
        <v>44456.310000000376</v>
      </c>
    </row>
    <row r="615" spans="1:12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v>2</v>
      </c>
      <c r="J615">
        <v>-2</v>
      </c>
      <c r="K615" t="s">
        <v>17</v>
      </c>
      <c r="L615">
        <f t="shared" si="27"/>
        <v>44457.310000000376</v>
      </c>
    </row>
    <row r="616" spans="1:12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v>1</v>
      </c>
      <c r="J616">
        <v>-1</v>
      </c>
      <c r="K616" t="s">
        <v>17</v>
      </c>
      <c r="L616">
        <f t="shared" si="27"/>
        <v>44459.310000000376</v>
      </c>
    </row>
    <row r="617" spans="1:12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v>1</v>
      </c>
      <c r="J617">
        <v>0.92</v>
      </c>
      <c r="K617" t="s">
        <v>17</v>
      </c>
      <c r="L617">
        <f t="shared" si="27"/>
        <v>44460.310000000376</v>
      </c>
    </row>
    <row r="618" spans="1:12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v>2</v>
      </c>
      <c r="J618">
        <v>-2</v>
      </c>
      <c r="K618" t="s">
        <v>17</v>
      </c>
      <c r="L618">
        <f t="shared" si="27"/>
        <v>44459.390000000378</v>
      </c>
    </row>
    <row r="619" spans="1:12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v>1</v>
      </c>
      <c r="J619">
        <v>-1</v>
      </c>
      <c r="K619" t="s">
        <v>17</v>
      </c>
      <c r="L619">
        <f t="shared" si="27"/>
        <v>44461.390000000378</v>
      </c>
    </row>
    <row r="620" spans="1:12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v>8</v>
      </c>
      <c r="J620">
        <v>7.36</v>
      </c>
      <c r="K620" t="s">
        <v>17</v>
      </c>
      <c r="L620">
        <f t="shared" si="27"/>
        <v>44462.390000000378</v>
      </c>
    </row>
    <row r="621" spans="1:12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v>1</v>
      </c>
      <c r="J621">
        <v>0.92</v>
      </c>
      <c r="K621" t="s">
        <v>17</v>
      </c>
      <c r="L621">
        <f t="shared" si="27"/>
        <v>44455.030000000377</v>
      </c>
    </row>
    <row r="622" spans="1:12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v>2</v>
      </c>
      <c r="J622">
        <v>1.84</v>
      </c>
      <c r="K622" t="s">
        <v>17</v>
      </c>
      <c r="L622">
        <f t="shared" si="27"/>
        <v>44454.110000000379</v>
      </c>
    </row>
    <row r="623" spans="1:12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v>4</v>
      </c>
      <c r="J623">
        <v>3.68</v>
      </c>
      <c r="K623" t="s">
        <v>17</v>
      </c>
      <c r="L623">
        <f t="shared" si="27"/>
        <v>44452.270000000382</v>
      </c>
    </row>
    <row r="624" spans="1:12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v>1</v>
      </c>
      <c r="J624">
        <v>-1</v>
      </c>
      <c r="K624" t="s">
        <v>17</v>
      </c>
      <c r="L624">
        <f t="shared" si="27"/>
        <v>44448.590000000382</v>
      </c>
    </row>
    <row r="625" spans="1:12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v>8</v>
      </c>
      <c r="J625">
        <v>7.36</v>
      </c>
      <c r="K625" t="s">
        <v>17</v>
      </c>
      <c r="L625">
        <f t="shared" si="27"/>
        <v>44449.590000000382</v>
      </c>
    </row>
    <row r="626" spans="1:12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v>2</v>
      </c>
      <c r="J626">
        <v>-2</v>
      </c>
      <c r="K626" t="s">
        <v>17</v>
      </c>
      <c r="L626">
        <f t="shared" si="27"/>
        <v>44442.230000000382</v>
      </c>
    </row>
    <row r="627" spans="1:12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v>4</v>
      </c>
      <c r="J627">
        <v>-4</v>
      </c>
      <c r="K627" t="s">
        <v>17</v>
      </c>
      <c r="L627">
        <f t="shared" si="27"/>
        <v>44444.230000000382</v>
      </c>
    </row>
    <row r="628" spans="1:12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v>16</v>
      </c>
      <c r="J628">
        <v>14.72</v>
      </c>
      <c r="K628" t="s">
        <v>17</v>
      </c>
      <c r="L628">
        <f t="shared" si="27"/>
        <v>44448.230000000382</v>
      </c>
    </row>
    <row r="629" spans="1:12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v>1</v>
      </c>
      <c r="J629">
        <v>0.92</v>
      </c>
      <c r="K629" t="s">
        <v>17</v>
      </c>
      <c r="L629">
        <f t="shared" si="27"/>
        <v>44433.51000000038</v>
      </c>
    </row>
    <row r="630" spans="1:12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v>2</v>
      </c>
      <c r="J630">
        <v>1.84</v>
      </c>
      <c r="K630" t="s">
        <v>17</v>
      </c>
      <c r="L630">
        <f t="shared" si="27"/>
        <v>44432.590000000382</v>
      </c>
    </row>
    <row r="631" spans="1:12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v>2</v>
      </c>
      <c r="J631">
        <v>1.84</v>
      </c>
      <c r="K631" t="s">
        <v>17</v>
      </c>
      <c r="L631">
        <f t="shared" si="27"/>
        <v>44430.750000000386</v>
      </c>
    </row>
    <row r="632" spans="1:12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v>1</v>
      </c>
      <c r="J632">
        <v>0.92</v>
      </c>
      <c r="K632" t="s">
        <v>17</v>
      </c>
      <c r="L632">
        <f t="shared" si="27"/>
        <v>44428.910000000389</v>
      </c>
    </row>
    <row r="633" spans="1:12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v>1</v>
      </c>
      <c r="J633">
        <v>0.92</v>
      </c>
      <c r="K633" t="s">
        <v>17</v>
      </c>
      <c r="L633">
        <f t="shared" si="27"/>
        <v>44427.990000000391</v>
      </c>
    </row>
    <row r="634" spans="1:12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v>8</v>
      </c>
      <c r="J634">
        <v>0</v>
      </c>
      <c r="K634" t="s">
        <v>17</v>
      </c>
      <c r="L634">
        <f t="shared" si="27"/>
        <v>44427.070000000393</v>
      </c>
    </row>
    <row r="635" spans="1:12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v>16</v>
      </c>
      <c r="J635">
        <v>14.72</v>
      </c>
      <c r="K635" t="s">
        <v>17</v>
      </c>
      <c r="L635">
        <f t="shared" si="27"/>
        <v>44427.070000000393</v>
      </c>
    </row>
    <row r="636" spans="1:12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v>2</v>
      </c>
      <c r="J636">
        <v>-2</v>
      </c>
      <c r="K636" t="s">
        <v>17</v>
      </c>
      <c r="L636">
        <f t="shared" si="27"/>
        <v>44412.350000000391</v>
      </c>
    </row>
    <row r="637" spans="1:12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v>1</v>
      </c>
      <c r="J637">
        <v>-1</v>
      </c>
      <c r="K637" t="s">
        <v>17</v>
      </c>
      <c r="L637">
        <f t="shared" si="27"/>
        <v>44414.350000000391</v>
      </c>
    </row>
    <row r="638" spans="1:12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v>4</v>
      </c>
      <c r="J638">
        <v>-4</v>
      </c>
      <c r="K638" t="s">
        <v>17</v>
      </c>
      <c r="L638">
        <f t="shared" si="27"/>
        <v>44415.350000000391</v>
      </c>
    </row>
    <row r="639" spans="1:12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v>2</v>
      </c>
      <c r="J639">
        <v>1.84</v>
      </c>
      <c r="K639" t="s">
        <v>17</v>
      </c>
      <c r="L639">
        <f t="shared" si="27"/>
        <v>44419.350000000391</v>
      </c>
    </row>
    <row r="640" spans="1:12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v>1</v>
      </c>
      <c r="J640">
        <v>0.92</v>
      </c>
      <c r="K640" t="s">
        <v>17</v>
      </c>
      <c r="L640">
        <f t="shared" si="27"/>
        <v>44417.510000000395</v>
      </c>
    </row>
    <row r="641" spans="1:12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v>1</v>
      </c>
      <c r="J641">
        <v>0.92</v>
      </c>
      <c r="K641" t="s">
        <v>17</v>
      </c>
      <c r="L641">
        <f t="shared" si="27"/>
        <v>44416.590000000397</v>
      </c>
    </row>
    <row r="642" spans="1:12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v>4</v>
      </c>
      <c r="J642">
        <v>3.68</v>
      </c>
      <c r="K642" t="s">
        <v>17</v>
      </c>
      <c r="L642">
        <f t="shared" si="27"/>
        <v>44415.670000000398</v>
      </c>
    </row>
    <row r="643" spans="1:12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v>8</v>
      </c>
      <c r="J643">
        <v>7.36</v>
      </c>
      <c r="K643" t="s">
        <v>17</v>
      </c>
      <c r="L643">
        <f t="shared" si="27"/>
        <v>44411.990000000398</v>
      </c>
    </row>
    <row r="644" spans="1:12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v>2</v>
      </c>
      <c r="J644">
        <v>1.84</v>
      </c>
      <c r="K644" t="s">
        <v>17</v>
      </c>
      <c r="L644">
        <f t="shared" ref="L644:L707" si="28">L643-J643</f>
        <v>44404.630000000398</v>
      </c>
    </row>
    <row r="645" spans="1:12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v>16</v>
      </c>
      <c r="J645">
        <v>14.72</v>
      </c>
      <c r="K645" t="s">
        <v>17</v>
      </c>
      <c r="L645">
        <f t="shared" si="28"/>
        <v>44402.790000000401</v>
      </c>
    </row>
    <row r="646" spans="1:12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v>8</v>
      </c>
      <c r="J646">
        <v>-8</v>
      </c>
      <c r="K646" t="s">
        <v>17</v>
      </c>
      <c r="L646">
        <f t="shared" si="28"/>
        <v>44388.0700000004</v>
      </c>
    </row>
    <row r="647" spans="1:12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v>1</v>
      </c>
      <c r="J647">
        <v>-1</v>
      </c>
      <c r="K647" t="s">
        <v>17</v>
      </c>
      <c r="L647">
        <f t="shared" si="28"/>
        <v>44396.0700000004</v>
      </c>
    </row>
    <row r="648" spans="1:12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v>4</v>
      </c>
      <c r="J648">
        <v>-4</v>
      </c>
      <c r="K648" t="s">
        <v>17</v>
      </c>
      <c r="L648">
        <f t="shared" si="28"/>
        <v>44397.0700000004</v>
      </c>
    </row>
    <row r="649" spans="1:12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v>2</v>
      </c>
      <c r="J649">
        <v>-2</v>
      </c>
      <c r="K649" t="s">
        <v>17</v>
      </c>
      <c r="L649">
        <f t="shared" si="28"/>
        <v>44401.0700000004</v>
      </c>
    </row>
    <row r="650" spans="1:12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v>2</v>
      </c>
      <c r="J650">
        <v>1.84</v>
      </c>
      <c r="K650" t="s">
        <v>17</v>
      </c>
      <c r="L650">
        <f t="shared" si="28"/>
        <v>44403.0700000004</v>
      </c>
    </row>
    <row r="651" spans="1:12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v>1</v>
      </c>
      <c r="J651">
        <v>-1</v>
      </c>
      <c r="K651" t="s">
        <v>17</v>
      </c>
      <c r="L651">
        <f t="shared" si="28"/>
        <v>44401.230000000403</v>
      </c>
    </row>
    <row r="652" spans="1:12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v>4</v>
      </c>
      <c r="J652">
        <v>3.68</v>
      </c>
      <c r="K652" t="s">
        <v>17</v>
      </c>
      <c r="L652">
        <f t="shared" si="28"/>
        <v>44402.230000000403</v>
      </c>
    </row>
    <row r="653" spans="1:12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v>16</v>
      </c>
      <c r="J653">
        <v>14.72</v>
      </c>
      <c r="K653" t="s">
        <v>17</v>
      </c>
      <c r="L653">
        <f t="shared" si="28"/>
        <v>44398.550000000403</v>
      </c>
    </row>
    <row r="654" spans="1:12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v>1</v>
      </c>
      <c r="J654">
        <v>0.92</v>
      </c>
      <c r="K654" t="s">
        <v>17</v>
      </c>
      <c r="L654">
        <f t="shared" si="28"/>
        <v>44383.830000000402</v>
      </c>
    </row>
    <row r="655" spans="1:12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v>2</v>
      </c>
      <c r="J655">
        <v>1.84</v>
      </c>
      <c r="K655" t="s">
        <v>17</v>
      </c>
      <c r="L655">
        <f t="shared" si="28"/>
        <v>44382.910000000404</v>
      </c>
    </row>
    <row r="656" spans="1:12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v>4</v>
      </c>
      <c r="J656">
        <v>3.68</v>
      </c>
      <c r="K656" t="s">
        <v>17</v>
      </c>
      <c r="L656">
        <f t="shared" si="28"/>
        <v>44381.070000000407</v>
      </c>
    </row>
    <row r="657" spans="1:12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v>8</v>
      </c>
      <c r="J657">
        <v>7.36</v>
      </c>
      <c r="K657" t="s">
        <v>17</v>
      </c>
      <c r="L657">
        <f t="shared" si="28"/>
        <v>44377.390000000407</v>
      </c>
    </row>
    <row r="658" spans="1:12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v>4</v>
      </c>
      <c r="J658">
        <v>-4</v>
      </c>
      <c r="K658" t="s">
        <v>17</v>
      </c>
      <c r="L658">
        <f t="shared" si="28"/>
        <v>44370.030000000406</v>
      </c>
    </row>
    <row r="659" spans="1:12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v>1</v>
      </c>
      <c r="J659">
        <v>-1</v>
      </c>
      <c r="K659" t="s">
        <v>17</v>
      </c>
      <c r="L659">
        <f t="shared" si="28"/>
        <v>44374.030000000406</v>
      </c>
    </row>
    <row r="660" spans="1:12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v>2</v>
      </c>
      <c r="J660">
        <v>-2</v>
      </c>
      <c r="K660" t="s">
        <v>17</v>
      </c>
      <c r="L660">
        <f t="shared" si="28"/>
        <v>44375.030000000406</v>
      </c>
    </row>
    <row r="661" spans="1:12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v>16</v>
      </c>
      <c r="J661">
        <v>-16</v>
      </c>
      <c r="K661" t="s">
        <v>17</v>
      </c>
      <c r="L661">
        <f t="shared" si="28"/>
        <v>44377.030000000406</v>
      </c>
    </row>
    <row r="662" spans="1:12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v>8</v>
      </c>
      <c r="J662">
        <v>-8</v>
      </c>
      <c r="K662" t="s">
        <v>17</v>
      </c>
      <c r="L662">
        <f t="shared" si="28"/>
        <v>44393.030000000406</v>
      </c>
    </row>
    <row r="663" spans="1:12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v>1</v>
      </c>
      <c r="J663">
        <v>-1</v>
      </c>
      <c r="K663" t="s">
        <v>17</v>
      </c>
      <c r="L663">
        <f t="shared" si="28"/>
        <v>44401.030000000406</v>
      </c>
    </row>
    <row r="664" spans="1:12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v>2</v>
      </c>
      <c r="J664">
        <v>1.84</v>
      </c>
      <c r="K664" t="s">
        <v>17</v>
      </c>
      <c r="L664">
        <f t="shared" si="28"/>
        <v>44402.030000000406</v>
      </c>
    </row>
    <row r="665" spans="1:12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v>1</v>
      </c>
      <c r="J665">
        <v>-1</v>
      </c>
      <c r="K665" t="s">
        <v>17</v>
      </c>
      <c r="L665">
        <f t="shared" si="28"/>
        <v>44400.19000000041</v>
      </c>
    </row>
    <row r="666" spans="1:12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v>2</v>
      </c>
      <c r="J666">
        <v>-2</v>
      </c>
      <c r="K666" t="s">
        <v>17</v>
      </c>
      <c r="L666">
        <f t="shared" si="28"/>
        <v>44401.19000000041</v>
      </c>
    </row>
    <row r="667" spans="1:12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v>16</v>
      </c>
      <c r="J667">
        <v>-16</v>
      </c>
      <c r="K667" t="s">
        <v>17</v>
      </c>
      <c r="L667">
        <f t="shared" si="28"/>
        <v>44403.19000000041</v>
      </c>
    </row>
    <row r="668" spans="1:12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v>4</v>
      </c>
      <c r="J668">
        <v>-4</v>
      </c>
      <c r="K668" t="s">
        <v>17</v>
      </c>
      <c r="L668">
        <f t="shared" si="28"/>
        <v>44419.19000000041</v>
      </c>
    </row>
    <row r="669" spans="1:12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v>8</v>
      </c>
      <c r="J669">
        <v>-8</v>
      </c>
      <c r="K669" t="s">
        <v>17</v>
      </c>
      <c r="L669">
        <f t="shared" si="28"/>
        <v>44423.19000000041</v>
      </c>
    </row>
    <row r="670" spans="1:12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v>1</v>
      </c>
      <c r="J670">
        <v>-1</v>
      </c>
      <c r="K670" t="s">
        <v>17</v>
      </c>
      <c r="L670">
        <f t="shared" si="28"/>
        <v>44431.19000000041</v>
      </c>
    </row>
    <row r="671" spans="1:12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v>8</v>
      </c>
      <c r="J671">
        <v>-8</v>
      </c>
      <c r="K671" t="s">
        <v>17</v>
      </c>
      <c r="L671">
        <f t="shared" si="28"/>
        <v>44432.19000000041</v>
      </c>
    </row>
    <row r="672" spans="1:12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v>2</v>
      </c>
      <c r="J672">
        <v>-2</v>
      </c>
      <c r="K672" t="s">
        <v>17</v>
      </c>
      <c r="L672">
        <f t="shared" si="28"/>
        <v>44440.19000000041</v>
      </c>
    </row>
    <row r="673" spans="1:12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v>4</v>
      </c>
      <c r="J673">
        <v>-4</v>
      </c>
      <c r="K673" t="s">
        <v>17</v>
      </c>
      <c r="L673">
        <f t="shared" si="28"/>
        <v>44442.19000000041</v>
      </c>
    </row>
    <row r="674" spans="1:12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v>1</v>
      </c>
      <c r="J674">
        <v>0.92</v>
      </c>
      <c r="K674" t="s">
        <v>17</v>
      </c>
      <c r="L674">
        <f t="shared" si="28"/>
        <v>44446.19000000041</v>
      </c>
    </row>
    <row r="675" spans="1:12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v>4</v>
      </c>
      <c r="J675">
        <v>3.68</v>
      </c>
      <c r="K675" t="s">
        <v>17</v>
      </c>
      <c r="L675">
        <f t="shared" si="28"/>
        <v>44445.270000000412</v>
      </c>
    </row>
    <row r="676" spans="1:12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v>2</v>
      </c>
      <c r="J676">
        <v>1.84</v>
      </c>
      <c r="K676" t="s">
        <v>17</v>
      </c>
      <c r="L676">
        <f t="shared" si="28"/>
        <v>44441.590000000411</v>
      </c>
    </row>
    <row r="677" spans="1:12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v>2</v>
      </c>
      <c r="J677">
        <v>-2</v>
      </c>
      <c r="K677" t="s">
        <v>17</v>
      </c>
      <c r="L677">
        <f t="shared" si="28"/>
        <v>44439.750000000415</v>
      </c>
    </row>
    <row r="678" spans="1:12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v>4</v>
      </c>
      <c r="J678">
        <v>3.68</v>
      </c>
      <c r="K678" t="s">
        <v>17</v>
      </c>
      <c r="L678">
        <f t="shared" si="28"/>
        <v>44441.750000000415</v>
      </c>
    </row>
    <row r="679" spans="1:12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v>1</v>
      </c>
      <c r="J679">
        <v>-1</v>
      </c>
      <c r="K679" t="s">
        <v>17</v>
      </c>
      <c r="L679">
        <f t="shared" si="28"/>
        <v>44438.070000000414</v>
      </c>
    </row>
    <row r="680" spans="1:12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v>8</v>
      </c>
      <c r="J680">
        <v>7.36</v>
      </c>
      <c r="K680" t="s">
        <v>17</v>
      </c>
      <c r="L680">
        <f t="shared" si="28"/>
        <v>44439.070000000414</v>
      </c>
    </row>
    <row r="681" spans="1:12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v>16</v>
      </c>
      <c r="J681">
        <v>14.72</v>
      </c>
      <c r="K681" t="s">
        <v>17</v>
      </c>
      <c r="L681">
        <f t="shared" si="28"/>
        <v>44431.710000000414</v>
      </c>
    </row>
    <row r="682" spans="1:12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v>4</v>
      </c>
      <c r="J682">
        <v>-4</v>
      </c>
      <c r="K682" t="s">
        <v>17</v>
      </c>
      <c r="L682">
        <f t="shared" si="28"/>
        <v>44416.990000000413</v>
      </c>
    </row>
    <row r="683" spans="1:12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v>1</v>
      </c>
      <c r="J683">
        <v>-1</v>
      </c>
      <c r="K683" t="s">
        <v>17</v>
      </c>
      <c r="L683">
        <f t="shared" si="28"/>
        <v>44420.990000000413</v>
      </c>
    </row>
    <row r="684" spans="1:12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v>2</v>
      </c>
      <c r="J684">
        <v>-2</v>
      </c>
      <c r="K684" t="s">
        <v>17</v>
      </c>
      <c r="L684">
        <f t="shared" si="28"/>
        <v>44421.990000000413</v>
      </c>
    </row>
    <row r="685" spans="1:12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v>16</v>
      </c>
      <c r="J685">
        <v>-16</v>
      </c>
      <c r="K685" t="s">
        <v>17</v>
      </c>
      <c r="L685">
        <f t="shared" si="28"/>
        <v>44423.990000000413</v>
      </c>
    </row>
    <row r="686" spans="1:12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v>2</v>
      </c>
      <c r="J686">
        <v>-2</v>
      </c>
      <c r="K686" t="s">
        <v>17</v>
      </c>
      <c r="L686">
        <f t="shared" si="28"/>
        <v>44439.990000000413</v>
      </c>
    </row>
    <row r="687" spans="1:12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v>1</v>
      </c>
      <c r="J687">
        <v>-1</v>
      </c>
      <c r="K687" t="s">
        <v>17</v>
      </c>
      <c r="L687">
        <f t="shared" si="28"/>
        <v>44441.990000000413</v>
      </c>
    </row>
    <row r="688" spans="1:12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v>4</v>
      </c>
      <c r="J688">
        <v>-4</v>
      </c>
      <c r="K688" t="s">
        <v>17</v>
      </c>
      <c r="L688">
        <f t="shared" si="28"/>
        <v>44442.990000000413</v>
      </c>
    </row>
    <row r="689" spans="1:12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v>8</v>
      </c>
      <c r="J689">
        <v>-8</v>
      </c>
      <c r="K689" t="s">
        <v>17</v>
      </c>
      <c r="L689">
        <f t="shared" si="28"/>
        <v>44446.990000000413</v>
      </c>
    </row>
    <row r="690" spans="1:12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v>2</v>
      </c>
      <c r="J690">
        <v>1.84</v>
      </c>
      <c r="K690" t="s">
        <v>17</v>
      </c>
      <c r="L690">
        <f t="shared" si="28"/>
        <v>44454.990000000413</v>
      </c>
    </row>
    <row r="691" spans="1:12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v>1</v>
      </c>
      <c r="J691">
        <v>0.92</v>
      </c>
      <c r="K691" t="s">
        <v>17</v>
      </c>
      <c r="L691">
        <f t="shared" si="28"/>
        <v>44453.150000000416</v>
      </c>
    </row>
    <row r="692" spans="1:12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v>
      </c>
      <c r="L692">
        <f t="shared" si="28"/>
        <v>44452.230000000418</v>
      </c>
    </row>
    <row r="693" spans="1:12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v>1</v>
      </c>
      <c r="J693">
        <v>0.92</v>
      </c>
      <c r="K693" t="s">
        <v>17</v>
      </c>
      <c r="L693">
        <f t="shared" si="28"/>
        <v>44450.390000000421</v>
      </c>
    </row>
    <row r="694" spans="1:12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v>8</v>
      </c>
      <c r="J694">
        <v>-8</v>
      </c>
      <c r="K694" t="s">
        <v>17</v>
      </c>
      <c r="L694">
        <f t="shared" si="28"/>
        <v>44449.470000000423</v>
      </c>
    </row>
    <row r="695" spans="1:12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v>2</v>
      </c>
      <c r="J695">
        <v>-2</v>
      </c>
      <c r="K695" t="s">
        <v>17</v>
      </c>
      <c r="L695">
        <f t="shared" si="28"/>
        <v>44457.470000000423</v>
      </c>
    </row>
    <row r="696" spans="1:12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v>4</v>
      </c>
      <c r="J696">
        <v>-4</v>
      </c>
      <c r="K696" t="s">
        <v>17</v>
      </c>
      <c r="L696">
        <f t="shared" si="28"/>
        <v>44459.470000000423</v>
      </c>
    </row>
    <row r="697" spans="1:12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v>1</v>
      </c>
      <c r="J697">
        <v>-1</v>
      </c>
      <c r="K697" t="s">
        <v>17</v>
      </c>
      <c r="L697">
        <f t="shared" si="28"/>
        <v>44463.470000000423</v>
      </c>
    </row>
    <row r="698" spans="1:12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v>16</v>
      </c>
      <c r="J698">
        <v>-16</v>
      </c>
      <c r="K698" t="s">
        <v>17</v>
      </c>
      <c r="L698">
        <f t="shared" si="28"/>
        <v>44464.470000000423</v>
      </c>
    </row>
    <row r="699" spans="1:12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v>16</v>
      </c>
      <c r="J699">
        <v>-16</v>
      </c>
      <c r="K699" t="s">
        <v>17</v>
      </c>
      <c r="L699">
        <f t="shared" si="28"/>
        <v>44480.470000000423</v>
      </c>
    </row>
    <row r="700" spans="1:12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v>8</v>
      </c>
      <c r="J700">
        <v>-8</v>
      </c>
      <c r="K700" t="s">
        <v>17</v>
      </c>
      <c r="L700">
        <f t="shared" si="28"/>
        <v>44496.470000000423</v>
      </c>
    </row>
    <row r="701" spans="1:12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v>2</v>
      </c>
      <c r="J701">
        <v>-2</v>
      </c>
      <c r="K701" t="s">
        <v>17</v>
      </c>
      <c r="L701">
        <f t="shared" si="28"/>
        <v>44504.470000000423</v>
      </c>
    </row>
    <row r="702" spans="1:12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v>1</v>
      </c>
      <c r="J702">
        <v>-1</v>
      </c>
      <c r="K702" t="s">
        <v>17</v>
      </c>
      <c r="L702">
        <f t="shared" si="28"/>
        <v>44506.470000000423</v>
      </c>
    </row>
    <row r="703" spans="1:12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v>4</v>
      </c>
      <c r="J703">
        <v>-4</v>
      </c>
      <c r="K703" t="s">
        <v>17</v>
      </c>
      <c r="L703">
        <f t="shared" si="28"/>
        <v>44507.470000000423</v>
      </c>
    </row>
    <row r="704" spans="1:12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v>1</v>
      </c>
      <c r="J704">
        <v>-1</v>
      </c>
      <c r="K704" t="s">
        <v>17</v>
      </c>
      <c r="L704">
        <f t="shared" si="28"/>
        <v>44511.470000000423</v>
      </c>
    </row>
    <row r="705" spans="1:12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v>2</v>
      </c>
      <c r="J705">
        <v>1.84</v>
      </c>
      <c r="K705" t="s">
        <v>17</v>
      </c>
      <c r="L705">
        <f t="shared" si="28"/>
        <v>44512.470000000423</v>
      </c>
    </row>
    <row r="706" spans="1:12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v>1</v>
      </c>
      <c r="J706">
        <v>-1</v>
      </c>
      <c r="K706" t="s">
        <v>17</v>
      </c>
      <c r="L706">
        <f t="shared" si="28"/>
        <v>44510.630000000427</v>
      </c>
    </row>
    <row r="707" spans="1:12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v>2</v>
      </c>
      <c r="J707">
        <v>-2</v>
      </c>
      <c r="K707" t="s">
        <v>17</v>
      </c>
      <c r="L707">
        <f t="shared" si="28"/>
        <v>44511.630000000427</v>
      </c>
    </row>
    <row r="708" spans="1:12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v>4</v>
      </c>
      <c r="J708">
        <v>3.68</v>
      </c>
      <c r="K708" t="s">
        <v>17</v>
      </c>
      <c r="L708">
        <f t="shared" ref="L708:L771" si="29">L707-J707</f>
        <v>44513.630000000427</v>
      </c>
    </row>
    <row r="709" spans="1:12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v>8</v>
      </c>
      <c r="J709">
        <v>7.36</v>
      </c>
      <c r="K709" t="s">
        <v>17</v>
      </c>
      <c r="L709">
        <f t="shared" si="29"/>
        <v>44509.950000000426</v>
      </c>
    </row>
    <row r="710" spans="1:12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v>2</v>
      </c>
      <c r="J710">
        <v>1.84</v>
      </c>
      <c r="K710" t="s">
        <v>17</v>
      </c>
      <c r="L710">
        <f t="shared" si="29"/>
        <v>44502.590000000426</v>
      </c>
    </row>
    <row r="711" spans="1:12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v>1</v>
      </c>
      <c r="J711">
        <v>0.92</v>
      </c>
      <c r="K711" t="s">
        <v>17</v>
      </c>
      <c r="L711">
        <f t="shared" si="29"/>
        <v>44500.750000000429</v>
      </c>
    </row>
    <row r="712" spans="1:12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v>1</v>
      </c>
      <c r="J712">
        <v>-1</v>
      </c>
      <c r="K712" t="s">
        <v>17</v>
      </c>
      <c r="L712">
        <f t="shared" si="29"/>
        <v>44499.830000000431</v>
      </c>
    </row>
    <row r="713" spans="1:12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v>2</v>
      </c>
      <c r="J713">
        <v>-2</v>
      </c>
      <c r="K713" t="s">
        <v>17</v>
      </c>
      <c r="L713">
        <f t="shared" si="29"/>
        <v>44500.830000000431</v>
      </c>
    </row>
    <row r="714" spans="1:12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v>1</v>
      </c>
      <c r="J714">
        <v>0.92</v>
      </c>
      <c r="K714" t="s">
        <v>17</v>
      </c>
      <c r="L714">
        <f t="shared" si="29"/>
        <v>44502.830000000431</v>
      </c>
    </row>
    <row r="715" spans="1:12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v>1</v>
      </c>
      <c r="J715">
        <v>0.92</v>
      </c>
      <c r="K715" t="s">
        <v>17</v>
      </c>
      <c r="L715">
        <f t="shared" si="29"/>
        <v>44501.910000000433</v>
      </c>
    </row>
    <row r="716" spans="1:12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v>1</v>
      </c>
      <c r="J716">
        <v>0.92</v>
      </c>
      <c r="K716" t="s">
        <v>17</v>
      </c>
      <c r="L716">
        <f t="shared" si="29"/>
        <v>44500.990000000435</v>
      </c>
    </row>
    <row r="717" spans="1:12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v>2</v>
      </c>
      <c r="J717">
        <v>1.84</v>
      </c>
      <c r="K717" t="s">
        <v>17</v>
      </c>
      <c r="L717">
        <f t="shared" si="29"/>
        <v>44500.070000000436</v>
      </c>
    </row>
    <row r="718" spans="1:12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v>1</v>
      </c>
      <c r="J718">
        <v>0.92</v>
      </c>
      <c r="K718" t="s">
        <v>17</v>
      </c>
      <c r="L718">
        <f t="shared" si="29"/>
        <v>44498.23000000044</v>
      </c>
    </row>
    <row r="719" spans="1:12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v>4</v>
      </c>
      <c r="J719">
        <v>3.68</v>
      </c>
      <c r="K719" t="s">
        <v>17</v>
      </c>
      <c r="L719">
        <f t="shared" si="29"/>
        <v>44497.310000000442</v>
      </c>
    </row>
    <row r="720" spans="1:12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v>1</v>
      </c>
      <c r="J720">
        <v>0.92</v>
      </c>
      <c r="K720" t="s">
        <v>17</v>
      </c>
      <c r="L720">
        <f t="shared" si="29"/>
        <v>44493.630000000441</v>
      </c>
    </row>
    <row r="721" spans="1:12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v>8</v>
      </c>
      <c r="J721">
        <v>7.36</v>
      </c>
      <c r="K721" t="s">
        <v>17</v>
      </c>
      <c r="L721">
        <f t="shared" si="29"/>
        <v>44492.710000000443</v>
      </c>
    </row>
    <row r="722" spans="1:12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v>2</v>
      </c>
      <c r="J722">
        <v>1.84</v>
      </c>
      <c r="K722" t="s">
        <v>17</v>
      </c>
      <c r="L722">
        <f t="shared" si="29"/>
        <v>44485.350000000442</v>
      </c>
    </row>
    <row r="723" spans="1:12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v>1</v>
      </c>
      <c r="J723">
        <v>0.92</v>
      </c>
      <c r="K723" t="s">
        <v>17</v>
      </c>
      <c r="L723">
        <f t="shared" si="29"/>
        <v>44483.510000000446</v>
      </c>
    </row>
    <row r="724" spans="1:12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v>2</v>
      </c>
      <c r="J724">
        <v>1.84</v>
      </c>
      <c r="K724" t="s">
        <v>17</v>
      </c>
      <c r="L724">
        <f t="shared" si="29"/>
        <v>44482.590000000448</v>
      </c>
    </row>
    <row r="725" spans="1:12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v>1</v>
      </c>
      <c r="J725">
        <v>0.92</v>
      </c>
      <c r="K725" t="s">
        <v>17</v>
      </c>
      <c r="L725">
        <f t="shared" si="29"/>
        <v>44480.750000000451</v>
      </c>
    </row>
    <row r="726" spans="1:12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v>1</v>
      </c>
      <c r="J726">
        <v>0.92</v>
      </c>
      <c r="K726" t="s">
        <v>17</v>
      </c>
      <c r="L726">
        <f t="shared" si="29"/>
        <v>44479.830000000453</v>
      </c>
    </row>
    <row r="727" spans="1:12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v>2</v>
      </c>
      <c r="J727">
        <v>1.84</v>
      </c>
      <c r="K727" t="s">
        <v>17</v>
      </c>
      <c r="L727">
        <f t="shared" si="29"/>
        <v>44478.910000000455</v>
      </c>
    </row>
    <row r="728" spans="1:12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v>1</v>
      </c>
      <c r="J728">
        <v>-1</v>
      </c>
      <c r="K728" t="s">
        <v>17</v>
      </c>
      <c r="L728">
        <f t="shared" si="29"/>
        <v>44477.070000000458</v>
      </c>
    </row>
    <row r="729" spans="1:12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v>8</v>
      </c>
      <c r="J729">
        <v>0</v>
      </c>
      <c r="K729" t="s">
        <v>17</v>
      </c>
      <c r="L729">
        <f t="shared" si="29"/>
        <v>44478.070000000458</v>
      </c>
    </row>
    <row r="730" spans="1:12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v>2</v>
      </c>
      <c r="J730">
        <v>-2</v>
      </c>
      <c r="K730" t="s">
        <v>17</v>
      </c>
      <c r="L730">
        <f t="shared" si="29"/>
        <v>44478.070000000458</v>
      </c>
    </row>
    <row r="731" spans="1:12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v>4</v>
      </c>
      <c r="J731">
        <v>-4</v>
      </c>
      <c r="K731" t="s">
        <v>17</v>
      </c>
      <c r="L731">
        <f t="shared" si="29"/>
        <v>44480.070000000458</v>
      </c>
    </row>
    <row r="732" spans="1:12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v>2</v>
      </c>
      <c r="J732">
        <v>-2</v>
      </c>
      <c r="K732" t="s">
        <v>17</v>
      </c>
      <c r="L732">
        <f t="shared" si="29"/>
        <v>44484.070000000458</v>
      </c>
    </row>
    <row r="733" spans="1:12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v>1</v>
      </c>
      <c r="J733">
        <v>-1</v>
      </c>
      <c r="K733" t="s">
        <v>17</v>
      </c>
      <c r="L733">
        <f t="shared" si="29"/>
        <v>44486.070000000458</v>
      </c>
    </row>
    <row r="734" spans="1:12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v>16</v>
      </c>
      <c r="J734">
        <v>-16</v>
      </c>
      <c r="K734" t="s">
        <v>17</v>
      </c>
      <c r="L734">
        <f t="shared" si="29"/>
        <v>44487.070000000458</v>
      </c>
    </row>
    <row r="735" spans="1:12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v>4</v>
      </c>
      <c r="J735">
        <v>-4</v>
      </c>
      <c r="K735" t="s">
        <v>17</v>
      </c>
      <c r="L735">
        <f t="shared" si="29"/>
        <v>44503.070000000458</v>
      </c>
    </row>
    <row r="736" spans="1:12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v>2</v>
      </c>
      <c r="J736">
        <v>-2</v>
      </c>
      <c r="K736" t="s">
        <v>17</v>
      </c>
      <c r="L736">
        <f t="shared" si="29"/>
        <v>44507.070000000458</v>
      </c>
    </row>
    <row r="737" spans="1:12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v>1</v>
      </c>
      <c r="J737">
        <v>-1</v>
      </c>
      <c r="K737" t="s">
        <v>17</v>
      </c>
      <c r="L737">
        <f t="shared" si="29"/>
        <v>44509.070000000458</v>
      </c>
    </row>
    <row r="738" spans="1:12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v>8</v>
      </c>
      <c r="J738">
        <v>-8</v>
      </c>
      <c r="K738" t="s">
        <v>17</v>
      </c>
      <c r="L738">
        <f t="shared" si="29"/>
        <v>44510.070000000458</v>
      </c>
    </row>
    <row r="739" spans="1:12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v>2</v>
      </c>
      <c r="J739">
        <v>1.84</v>
      </c>
      <c r="K739" t="s">
        <v>17</v>
      </c>
      <c r="L739">
        <f t="shared" si="29"/>
        <v>44518.070000000458</v>
      </c>
    </row>
    <row r="740" spans="1:12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v>4</v>
      </c>
      <c r="J740">
        <v>3.68</v>
      </c>
      <c r="K740" t="s">
        <v>17</v>
      </c>
      <c r="L740">
        <f t="shared" si="29"/>
        <v>44516.230000000462</v>
      </c>
    </row>
    <row r="741" spans="1:12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v>1</v>
      </c>
      <c r="J741">
        <v>-1</v>
      </c>
      <c r="K741" t="s">
        <v>17</v>
      </c>
      <c r="L741">
        <f t="shared" si="29"/>
        <v>44512.550000000461</v>
      </c>
    </row>
    <row r="742" spans="1:12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v>2</v>
      </c>
      <c r="J742">
        <v>1.84</v>
      </c>
      <c r="K742" t="s">
        <v>17</v>
      </c>
      <c r="L742">
        <f t="shared" si="29"/>
        <v>44513.550000000461</v>
      </c>
    </row>
    <row r="743" spans="1:12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v>4</v>
      </c>
      <c r="J743">
        <v>3.68</v>
      </c>
      <c r="K743" t="s">
        <v>17</v>
      </c>
      <c r="L743">
        <f t="shared" si="29"/>
        <v>44511.710000000465</v>
      </c>
    </row>
    <row r="744" spans="1:12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v>8</v>
      </c>
      <c r="J744">
        <v>7.36</v>
      </c>
      <c r="K744" t="s">
        <v>17</v>
      </c>
      <c r="L744">
        <f t="shared" si="29"/>
        <v>44508.030000000464</v>
      </c>
    </row>
    <row r="745" spans="1:12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v>1</v>
      </c>
      <c r="J745">
        <v>-1</v>
      </c>
      <c r="K745" t="s">
        <v>17</v>
      </c>
      <c r="L745">
        <f t="shared" si="29"/>
        <v>44500.670000000464</v>
      </c>
    </row>
    <row r="746" spans="1:12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v>1</v>
      </c>
      <c r="J746">
        <v>-1</v>
      </c>
      <c r="K746" t="s">
        <v>17</v>
      </c>
      <c r="L746">
        <f t="shared" si="29"/>
        <v>44501.670000000464</v>
      </c>
    </row>
    <row r="747" spans="1:12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v>2</v>
      </c>
      <c r="J747">
        <v>-2</v>
      </c>
      <c r="K747" t="s">
        <v>17</v>
      </c>
      <c r="L747">
        <f t="shared" si="29"/>
        <v>44502.670000000464</v>
      </c>
    </row>
    <row r="748" spans="1:12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v>16</v>
      </c>
      <c r="J748">
        <v>-16</v>
      </c>
      <c r="K748" t="s">
        <v>17</v>
      </c>
      <c r="L748">
        <f t="shared" si="29"/>
        <v>44504.670000000464</v>
      </c>
    </row>
    <row r="749" spans="1:12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v>4</v>
      </c>
      <c r="J749">
        <v>-4</v>
      </c>
      <c r="K749" t="s">
        <v>17</v>
      </c>
      <c r="L749">
        <f t="shared" si="29"/>
        <v>44520.670000000464</v>
      </c>
    </row>
    <row r="750" spans="1:12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v>8</v>
      </c>
      <c r="J750">
        <v>-8</v>
      </c>
      <c r="K750" t="s">
        <v>17</v>
      </c>
      <c r="L750">
        <f t="shared" si="29"/>
        <v>44524.670000000464</v>
      </c>
    </row>
    <row r="751" spans="1:12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v>2</v>
      </c>
      <c r="J751">
        <v>1.84</v>
      </c>
      <c r="K751" t="s">
        <v>17</v>
      </c>
      <c r="L751">
        <f t="shared" si="29"/>
        <v>44532.670000000464</v>
      </c>
    </row>
    <row r="752" spans="1:12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v>1</v>
      </c>
      <c r="J752">
        <v>0.92</v>
      </c>
      <c r="K752" t="s">
        <v>17</v>
      </c>
      <c r="L752">
        <f t="shared" si="29"/>
        <v>44530.830000000467</v>
      </c>
    </row>
    <row r="753" spans="1:12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v>1</v>
      </c>
      <c r="J753">
        <v>0</v>
      </c>
      <c r="K753" t="s">
        <v>17</v>
      </c>
      <c r="L753">
        <f t="shared" si="29"/>
        <v>44529.910000000469</v>
      </c>
    </row>
    <row r="754" spans="1:12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v>4</v>
      </c>
      <c r="J754">
        <v>3.68</v>
      </c>
      <c r="K754" t="s">
        <v>17</v>
      </c>
      <c r="L754">
        <f t="shared" si="29"/>
        <v>44529.910000000469</v>
      </c>
    </row>
    <row r="755" spans="1:12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v>2</v>
      </c>
      <c r="J755">
        <v>1.84</v>
      </c>
      <c r="K755" t="s">
        <v>17</v>
      </c>
      <c r="L755">
        <f t="shared" si="29"/>
        <v>44526.230000000469</v>
      </c>
    </row>
    <row r="756" spans="1:12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v>1</v>
      </c>
      <c r="J756">
        <v>-1</v>
      </c>
      <c r="K756" t="s">
        <v>17</v>
      </c>
      <c r="L756">
        <f t="shared" si="29"/>
        <v>44524.390000000472</v>
      </c>
    </row>
    <row r="757" spans="1:12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v>8</v>
      </c>
      <c r="J757">
        <v>-8</v>
      </c>
      <c r="K757" t="s">
        <v>17</v>
      </c>
      <c r="L757">
        <f t="shared" si="29"/>
        <v>44525.390000000472</v>
      </c>
    </row>
    <row r="758" spans="1:12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v>2</v>
      </c>
      <c r="J758">
        <v>-2</v>
      </c>
      <c r="K758" t="s">
        <v>17</v>
      </c>
      <c r="L758">
        <f t="shared" si="29"/>
        <v>44533.390000000472</v>
      </c>
    </row>
    <row r="759" spans="1:12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v>16</v>
      </c>
      <c r="J759">
        <v>14.72</v>
      </c>
      <c r="K759" t="s">
        <v>17</v>
      </c>
      <c r="L759">
        <f t="shared" si="29"/>
        <v>44535.390000000472</v>
      </c>
    </row>
    <row r="760" spans="1:12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v>1</v>
      </c>
      <c r="J760">
        <v>-1</v>
      </c>
      <c r="K760" t="s">
        <v>17</v>
      </c>
      <c r="L760">
        <f t="shared" si="29"/>
        <v>44520.670000000471</v>
      </c>
    </row>
    <row r="761" spans="1:12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v>4</v>
      </c>
      <c r="J761">
        <v>-4</v>
      </c>
      <c r="K761" t="s">
        <v>17</v>
      </c>
      <c r="L761">
        <f t="shared" si="29"/>
        <v>44521.670000000471</v>
      </c>
    </row>
    <row r="762" spans="1:12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v>8</v>
      </c>
      <c r="J762">
        <v>7.36</v>
      </c>
      <c r="K762" t="s">
        <v>17</v>
      </c>
      <c r="L762">
        <f t="shared" si="29"/>
        <v>44525.670000000471</v>
      </c>
    </row>
    <row r="763" spans="1:12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v>1</v>
      </c>
      <c r="J763">
        <v>-1</v>
      </c>
      <c r="K763" t="s">
        <v>17</v>
      </c>
      <c r="L763">
        <f t="shared" si="29"/>
        <v>44518.310000000471</v>
      </c>
    </row>
    <row r="764" spans="1:12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v>2</v>
      </c>
      <c r="J764">
        <v>-2</v>
      </c>
      <c r="K764" t="s">
        <v>17</v>
      </c>
      <c r="L764">
        <f t="shared" si="29"/>
        <v>44519.310000000471</v>
      </c>
    </row>
    <row r="765" spans="1:12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v>4</v>
      </c>
      <c r="J765">
        <v>-4</v>
      </c>
      <c r="K765" t="s">
        <v>17</v>
      </c>
      <c r="L765">
        <f t="shared" si="29"/>
        <v>44521.310000000471</v>
      </c>
    </row>
    <row r="766" spans="1:12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v>1</v>
      </c>
      <c r="J766">
        <v>-1</v>
      </c>
      <c r="K766" t="s">
        <v>17</v>
      </c>
      <c r="L766">
        <f t="shared" si="29"/>
        <v>44525.310000000471</v>
      </c>
    </row>
    <row r="767" spans="1:12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v>2</v>
      </c>
      <c r="J767">
        <v>-2</v>
      </c>
      <c r="K767" t="s">
        <v>17</v>
      </c>
      <c r="L767">
        <f t="shared" si="29"/>
        <v>44526.310000000471</v>
      </c>
    </row>
    <row r="768" spans="1:12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v>1</v>
      </c>
      <c r="J768">
        <v>0.92</v>
      </c>
      <c r="K768" t="s">
        <v>17</v>
      </c>
      <c r="L768">
        <f t="shared" si="29"/>
        <v>44528.310000000471</v>
      </c>
    </row>
    <row r="769" spans="1:12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v>2</v>
      </c>
      <c r="J769">
        <v>1.84</v>
      </c>
      <c r="K769" t="s">
        <v>17</v>
      </c>
      <c r="L769">
        <f t="shared" si="29"/>
        <v>44527.390000000472</v>
      </c>
    </row>
    <row r="770" spans="1:12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v>1</v>
      </c>
      <c r="J770">
        <v>0.92</v>
      </c>
      <c r="K770" t="s">
        <v>17</v>
      </c>
      <c r="L770">
        <f t="shared" si="29"/>
        <v>44525.550000000476</v>
      </c>
    </row>
    <row r="771" spans="1:12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v>16</v>
      </c>
      <c r="J771">
        <v>-16</v>
      </c>
      <c r="K771" t="s">
        <v>17</v>
      </c>
      <c r="L771">
        <f t="shared" si="29"/>
        <v>44524.630000000478</v>
      </c>
    </row>
    <row r="772" spans="1:12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v>8</v>
      </c>
      <c r="J772">
        <v>-8</v>
      </c>
      <c r="K772" t="s">
        <v>17</v>
      </c>
      <c r="L772">
        <f t="shared" ref="L772:L835" si="30">L771-J771</f>
        <v>44540.630000000478</v>
      </c>
    </row>
    <row r="773" spans="1:12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v>4</v>
      </c>
      <c r="J773">
        <v>-4</v>
      </c>
      <c r="K773" t="s">
        <v>17</v>
      </c>
      <c r="L773">
        <f t="shared" si="30"/>
        <v>44548.630000000478</v>
      </c>
    </row>
    <row r="774" spans="1:12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v>1</v>
      </c>
      <c r="J774">
        <v>-1</v>
      </c>
      <c r="K774" t="s">
        <v>17</v>
      </c>
      <c r="L774">
        <f t="shared" si="30"/>
        <v>44552.630000000478</v>
      </c>
    </row>
    <row r="775" spans="1:12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v>2</v>
      </c>
      <c r="J775">
        <v>-2</v>
      </c>
      <c r="K775" t="s">
        <v>17</v>
      </c>
      <c r="L775">
        <f t="shared" si="30"/>
        <v>44553.630000000478</v>
      </c>
    </row>
    <row r="776" spans="1:12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v>1</v>
      </c>
      <c r="J776">
        <v>-1</v>
      </c>
      <c r="K776" t="s">
        <v>17</v>
      </c>
      <c r="L776">
        <f t="shared" si="30"/>
        <v>44555.630000000478</v>
      </c>
    </row>
    <row r="777" spans="1:12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v>4</v>
      </c>
      <c r="J777">
        <v>3.68</v>
      </c>
      <c r="K777" t="s">
        <v>17</v>
      </c>
      <c r="L777">
        <f t="shared" si="30"/>
        <v>44556.630000000478</v>
      </c>
    </row>
    <row r="778" spans="1:12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v>2</v>
      </c>
      <c r="J778">
        <v>-2</v>
      </c>
      <c r="K778" t="s">
        <v>17</v>
      </c>
      <c r="L778">
        <f t="shared" si="30"/>
        <v>44552.950000000477</v>
      </c>
    </row>
    <row r="779" spans="1:12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v>8</v>
      </c>
      <c r="J779">
        <v>-8</v>
      </c>
      <c r="K779" t="s">
        <v>17</v>
      </c>
      <c r="L779">
        <f t="shared" si="30"/>
        <v>44554.950000000477</v>
      </c>
    </row>
    <row r="780" spans="1:12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v>2</v>
      </c>
      <c r="J780">
        <v>-2</v>
      </c>
      <c r="K780" t="s">
        <v>17</v>
      </c>
      <c r="L780">
        <f t="shared" si="30"/>
        <v>44562.950000000477</v>
      </c>
    </row>
    <row r="781" spans="1:12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v>4</v>
      </c>
      <c r="J781">
        <v>-4</v>
      </c>
      <c r="K781" t="s">
        <v>17</v>
      </c>
      <c r="L781">
        <f t="shared" si="30"/>
        <v>44564.950000000477</v>
      </c>
    </row>
    <row r="782" spans="1:12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v>1</v>
      </c>
      <c r="J782">
        <v>-1</v>
      </c>
      <c r="K782" t="s">
        <v>17</v>
      </c>
      <c r="L782">
        <f t="shared" si="30"/>
        <v>44568.950000000477</v>
      </c>
    </row>
    <row r="783" spans="1:12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v>8</v>
      </c>
      <c r="J783">
        <v>7.36</v>
      </c>
      <c r="K783" t="s">
        <v>17</v>
      </c>
      <c r="L783">
        <f t="shared" si="30"/>
        <v>44569.950000000477</v>
      </c>
    </row>
    <row r="784" spans="1:12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v>2</v>
      </c>
      <c r="J784">
        <v>1.84</v>
      </c>
      <c r="K784" t="s">
        <v>17</v>
      </c>
      <c r="L784">
        <f t="shared" si="30"/>
        <v>44562.590000000477</v>
      </c>
    </row>
    <row r="785" spans="1:12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v>4</v>
      </c>
      <c r="J785">
        <v>3.68</v>
      </c>
      <c r="K785" t="s">
        <v>17</v>
      </c>
      <c r="L785">
        <f t="shared" si="30"/>
        <v>44560.75000000048</v>
      </c>
    </row>
    <row r="786" spans="1:12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v>1</v>
      </c>
      <c r="J786">
        <v>-1</v>
      </c>
      <c r="K786" t="s">
        <v>17</v>
      </c>
      <c r="L786">
        <f t="shared" si="30"/>
        <v>44557.07000000048</v>
      </c>
    </row>
    <row r="787" spans="1:12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v>1</v>
      </c>
      <c r="J787">
        <v>0.92</v>
      </c>
      <c r="K787" t="s">
        <v>17</v>
      </c>
      <c r="L787">
        <f t="shared" si="30"/>
        <v>44558.07000000048</v>
      </c>
    </row>
    <row r="788" spans="1:12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v>2</v>
      </c>
      <c r="J788">
        <v>-2</v>
      </c>
      <c r="K788" t="s">
        <v>17</v>
      </c>
      <c r="L788">
        <f t="shared" si="30"/>
        <v>44557.150000000482</v>
      </c>
    </row>
    <row r="789" spans="1:12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v>1</v>
      </c>
      <c r="J789">
        <v>-1</v>
      </c>
      <c r="K789" t="s">
        <v>17</v>
      </c>
      <c r="L789">
        <f t="shared" si="30"/>
        <v>44559.150000000482</v>
      </c>
    </row>
    <row r="790" spans="1:12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v>16</v>
      </c>
      <c r="J790">
        <v>14.72</v>
      </c>
      <c r="K790" t="s">
        <v>17</v>
      </c>
      <c r="L790">
        <f t="shared" si="30"/>
        <v>44560.150000000482</v>
      </c>
    </row>
    <row r="791" spans="1:12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v>4</v>
      </c>
      <c r="J791">
        <v>-4</v>
      </c>
      <c r="K791" t="s">
        <v>17</v>
      </c>
      <c r="L791">
        <f t="shared" si="30"/>
        <v>44545.430000000481</v>
      </c>
    </row>
    <row r="792" spans="1:12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v>8</v>
      </c>
      <c r="J792">
        <v>-8</v>
      </c>
      <c r="K792" t="s">
        <v>17</v>
      </c>
      <c r="L792">
        <f t="shared" si="30"/>
        <v>44549.430000000481</v>
      </c>
    </row>
    <row r="793" spans="1:12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v>1</v>
      </c>
      <c r="J793">
        <v>-1</v>
      </c>
      <c r="K793" t="s">
        <v>17</v>
      </c>
      <c r="L793">
        <f t="shared" si="30"/>
        <v>44557.430000000481</v>
      </c>
    </row>
    <row r="794" spans="1:12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v>2</v>
      </c>
      <c r="J794">
        <v>-2</v>
      </c>
      <c r="K794" t="s">
        <v>17</v>
      </c>
      <c r="L794">
        <f t="shared" si="30"/>
        <v>44558.430000000481</v>
      </c>
    </row>
    <row r="795" spans="1:12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v>1</v>
      </c>
      <c r="J795">
        <v>-1</v>
      </c>
      <c r="K795" t="s">
        <v>17</v>
      </c>
      <c r="L795">
        <f t="shared" si="30"/>
        <v>44560.430000000481</v>
      </c>
    </row>
    <row r="796" spans="1:12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v>2</v>
      </c>
      <c r="J796">
        <v>1.84</v>
      </c>
      <c r="K796" t="s">
        <v>17</v>
      </c>
      <c r="L796">
        <f t="shared" si="30"/>
        <v>44561.430000000481</v>
      </c>
    </row>
    <row r="797" spans="1:12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v>1</v>
      </c>
      <c r="J797">
        <v>-1</v>
      </c>
      <c r="K797" t="s">
        <v>17</v>
      </c>
      <c r="L797">
        <f t="shared" si="30"/>
        <v>44559.590000000484</v>
      </c>
    </row>
    <row r="798" spans="1:12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v>2</v>
      </c>
      <c r="J798">
        <v>-2</v>
      </c>
      <c r="K798" t="s">
        <v>17</v>
      </c>
      <c r="L798">
        <f t="shared" si="30"/>
        <v>44560.590000000484</v>
      </c>
    </row>
    <row r="799" spans="1:12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v>4</v>
      </c>
      <c r="J799">
        <v>3.68</v>
      </c>
      <c r="K799" t="s">
        <v>17</v>
      </c>
      <c r="L799">
        <f t="shared" si="30"/>
        <v>44562.590000000484</v>
      </c>
    </row>
    <row r="800" spans="1:12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v>1</v>
      </c>
      <c r="J800">
        <v>0.92</v>
      </c>
      <c r="K800" t="s">
        <v>17</v>
      </c>
      <c r="L800">
        <f t="shared" si="30"/>
        <v>44558.910000000484</v>
      </c>
    </row>
    <row r="801" spans="1:12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v>2</v>
      </c>
      <c r="J801">
        <v>1.84</v>
      </c>
      <c r="K801" t="s">
        <v>17</v>
      </c>
      <c r="L801">
        <f t="shared" si="30"/>
        <v>44557.990000000485</v>
      </c>
    </row>
    <row r="802" spans="1:12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v>4</v>
      </c>
      <c r="J802">
        <v>3.68</v>
      </c>
      <c r="K802" t="s">
        <v>17</v>
      </c>
      <c r="L802">
        <f t="shared" si="30"/>
        <v>44556.150000000489</v>
      </c>
    </row>
    <row r="803" spans="1:12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v>2</v>
      </c>
      <c r="J803">
        <v>1.84</v>
      </c>
      <c r="K803" t="s">
        <v>17</v>
      </c>
      <c r="L803">
        <f t="shared" si="30"/>
        <v>44552.470000000489</v>
      </c>
    </row>
    <row r="804" spans="1:12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v>1</v>
      </c>
      <c r="J804">
        <v>-1</v>
      </c>
      <c r="K804" t="s">
        <v>17</v>
      </c>
      <c r="L804">
        <f t="shared" si="30"/>
        <v>44550.630000000492</v>
      </c>
    </row>
    <row r="805" spans="1:12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v>1</v>
      </c>
      <c r="J805">
        <v>0</v>
      </c>
      <c r="K805" t="s">
        <v>17</v>
      </c>
      <c r="L805">
        <f t="shared" si="30"/>
        <v>44551.630000000492</v>
      </c>
    </row>
    <row r="806" spans="1:12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v>4</v>
      </c>
      <c r="J806">
        <v>3.68</v>
      </c>
      <c r="K806" t="s">
        <v>17</v>
      </c>
      <c r="L806">
        <f t="shared" si="30"/>
        <v>44551.630000000492</v>
      </c>
    </row>
    <row r="807" spans="1:12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v>2</v>
      </c>
      <c r="J807">
        <v>1.84</v>
      </c>
      <c r="K807" t="s">
        <v>17</v>
      </c>
      <c r="L807">
        <f t="shared" si="30"/>
        <v>44547.950000000492</v>
      </c>
    </row>
    <row r="808" spans="1:12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v>8</v>
      </c>
      <c r="J808">
        <v>7.36</v>
      </c>
      <c r="K808" t="s">
        <v>17</v>
      </c>
      <c r="L808">
        <f t="shared" si="30"/>
        <v>44546.110000000495</v>
      </c>
    </row>
    <row r="809" spans="1:12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v>1</v>
      </c>
      <c r="J809">
        <v>0.92</v>
      </c>
      <c r="K809" t="s">
        <v>17</v>
      </c>
      <c r="L809">
        <f t="shared" si="30"/>
        <v>44538.750000000495</v>
      </c>
    </row>
    <row r="810" spans="1:12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v>2</v>
      </c>
      <c r="J810">
        <v>1.84</v>
      </c>
      <c r="K810" t="s">
        <v>17</v>
      </c>
      <c r="L810">
        <f t="shared" si="30"/>
        <v>44537.830000000497</v>
      </c>
    </row>
    <row r="811" spans="1:12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v>1</v>
      </c>
      <c r="J811">
        <v>0.92</v>
      </c>
      <c r="K811" t="s">
        <v>17</v>
      </c>
      <c r="L811">
        <f t="shared" si="30"/>
        <v>44535.9900000005</v>
      </c>
    </row>
    <row r="812" spans="1:12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v>2</v>
      </c>
      <c r="J812">
        <v>1.84</v>
      </c>
      <c r="K812" t="s">
        <v>17</v>
      </c>
      <c r="L812">
        <f t="shared" si="30"/>
        <v>44535.070000000502</v>
      </c>
    </row>
    <row r="813" spans="1:12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v>1</v>
      </c>
      <c r="J813">
        <v>0.92</v>
      </c>
      <c r="K813" t="s">
        <v>17</v>
      </c>
      <c r="L813">
        <f t="shared" si="30"/>
        <v>44533.230000000505</v>
      </c>
    </row>
    <row r="814" spans="1:12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v>8</v>
      </c>
      <c r="J814">
        <v>7.36</v>
      </c>
      <c r="K814" t="s">
        <v>17</v>
      </c>
      <c r="L814">
        <f t="shared" si="30"/>
        <v>44532.310000000507</v>
      </c>
    </row>
    <row r="815" spans="1:12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v>4</v>
      </c>
      <c r="J815">
        <v>3.68</v>
      </c>
      <c r="K815" t="s">
        <v>17</v>
      </c>
      <c r="L815">
        <f t="shared" si="30"/>
        <v>44524.950000000506</v>
      </c>
    </row>
    <row r="816" spans="1:12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v>2</v>
      </c>
      <c r="J816">
        <v>1.84</v>
      </c>
      <c r="K816" t="s">
        <v>17</v>
      </c>
      <c r="L816">
        <f t="shared" si="30"/>
        <v>44521.270000000506</v>
      </c>
    </row>
    <row r="817" spans="1:12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v>1</v>
      </c>
      <c r="J817">
        <v>0.92</v>
      </c>
      <c r="K817" t="s">
        <v>17</v>
      </c>
      <c r="L817">
        <f t="shared" si="30"/>
        <v>44519.43000000051</v>
      </c>
    </row>
    <row r="818" spans="1:12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v>2</v>
      </c>
      <c r="J818">
        <v>1.84</v>
      </c>
      <c r="K818" t="s">
        <v>17</v>
      </c>
      <c r="L818">
        <f t="shared" si="30"/>
        <v>44518.510000000511</v>
      </c>
    </row>
    <row r="819" spans="1:12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v>4</v>
      </c>
      <c r="J819">
        <v>3.68</v>
      </c>
      <c r="K819" t="s">
        <v>17</v>
      </c>
      <c r="L819">
        <f t="shared" si="30"/>
        <v>44516.670000000515</v>
      </c>
    </row>
    <row r="820" spans="1:12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v>2</v>
      </c>
      <c r="J820">
        <v>1.84</v>
      </c>
      <c r="K820" t="s">
        <v>17</v>
      </c>
      <c r="L820">
        <f t="shared" si="30"/>
        <v>44512.990000000515</v>
      </c>
    </row>
    <row r="821" spans="1:12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v>1</v>
      </c>
      <c r="J821">
        <v>-1</v>
      </c>
      <c r="K821" t="s">
        <v>17</v>
      </c>
      <c r="L821">
        <f t="shared" si="30"/>
        <v>44511.150000000518</v>
      </c>
    </row>
    <row r="822" spans="1:12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v>8</v>
      </c>
      <c r="J822">
        <v>7.36</v>
      </c>
      <c r="K822" t="s">
        <v>17</v>
      </c>
      <c r="L822">
        <f t="shared" si="30"/>
        <v>44512.150000000518</v>
      </c>
    </row>
    <row r="823" spans="1:12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v>2</v>
      </c>
      <c r="J823">
        <v>-2</v>
      </c>
      <c r="K823" t="s">
        <v>17</v>
      </c>
      <c r="L823">
        <f t="shared" si="30"/>
        <v>44504.790000000517</v>
      </c>
    </row>
    <row r="824" spans="1:12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v>4</v>
      </c>
      <c r="J824">
        <v>3.68</v>
      </c>
      <c r="K824" t="s">
        <v>17</v>
      </c>
      <c r="L824">
        <f t="shared" si="30"/>
        <v>44506.790000000517</v>
      </c>
    </row>
    <row r="825" spans="1:12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v>1</v>
      </c>
      <c r="J825">
        <v>-1</v>
      </c>
      <c r="K825" t="s">
        <v>17</v>
      </c>
      <c r="L825">
        <f t="shared" si="30"/>
        <v>44503.110000000517</v>
      </c>
    </row>
    <row r="826" spans="1:12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v>8</v>
      </c>
      <c r="J826">
        <v>7.36</v>
      </c>
      <c r="K826" t="s">
        <v>17</v>
      </c>
      <c r="L826">
        <f t="shared" si="30"/>
        <v>44504.110000000517</v>
      </c>
    </row>
    <row r="827" spans="1:12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v>2</v>
      </c>
      <c r="J827">
        <v>-2</v>
      </c>
      <c r="K827" t="s">
        <v>17</v>
      </c>
      <c r="L827">
        <f t="shared" si="30"/>
        <v>44496.750000000517</v>
      </c>
    </row>
    <row r="828" spans="1:12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v>1</v>
      </c>
      <c r="J828">
        <v>-1</v>
      </c>
      <c r="K828" t="s">
        <v>17</v>
      </c>
      <c r="L828">
        <f t="shared" si="30"/>
        <v>44498.750000000517</v>
      </c>
    </row>
    <row r="829" spans="1:12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v>4</v>
      </c>
      <c r="J829">
        <v>3.68</v>
      </c>
      <c r="K829" t="s">
        <v>17</v>
      </c>
      <c r="L829">
        <f t="shared" si="30"/>
        <v>44499.750000000517</v>
      </c>
    </row>
    <row r="830" spans="1:12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v>1</v>
      </c>
      <c r="J830">
        <v>-1</v>
      </c>
      <c r="K830" t="s">
        <v>17</v>
      </c>
      <c r="L830">
        <f t="shared" si="30"/>
        <v>44496.070000000516</v>
      </c>
    </row>
    <row r="831" spans="1:12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v>2</v>
      </c>
      <c r="J831">
        <v>1.84</v>
      </c>
      <c r="K831" t="s">
        <v>17</v>
      </c>
      <c r="L831">
        <f t="shared" si="30"/>
        <v>44497.070000000516</v>
      </c>
    </row>
    <row r="832" spans="1:12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v>4</v>
      </c>
      <c r="J832">
        <v>3.68</v>
      </c>
      <c r="K832" t="s">
        <v>17</v>
      </c>
      <c r="L832">
        <f t="shared" si="30"/>
        <v>44495.23000000052</v>
      </c>
    </row>
    <row r="833" spans="1:12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v>1</v>
      </c>
      <c r="J833">
        <v>0.92</v>
      </c>
      <c r="K833" t="s">
        <v>17</v>
      </c>
      <c r="L833">
        <f t="shared" si="30"/>
        <v>44491.55000000052</v>
      </c>
    </row>
    <row r="834" spans="1:12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v>2</v>
      </c>
      <c r="J834">
        <v>-2</v>
      </c>
      <c r="K834" t="s">
        <v>17</v>
      </c>
      <c r="L834">
        <f t="shared" si="30"/>
        <v>44490.630000000521</v>
      </c>
    </row>
    <row r="835" spans="1:12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v>1</v>
      </c>
      <c r="J835">
        <v>-1</v>
      </c>
      <c r="K835" t="s">
        <v>17</v>
      </c>
      <c r="L835">
        <f t="shared" si="30"/>
        <v>44492.630000000521</v>
      </c>
    </row>
    <row r="836" spans="1:12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v>4</v>
      </c>
      <c r="J836">
        <v>-4</v>
      </c>
      <c r="K836" t="s">
        <v>17</v>
      </c>
      <c r="L836">
        <f t="shared" ref="L836:L899" si="31">L835-J835</f>
        <v>44493.630000000521</v>
      </c>
    </row>
    <row r="837" spans="1:12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v>2</v>
      </c>
      <c r="J837">
        <v>1.84</v>
      </c>
      <c r="K837" t="s">
        <v>17</v>
      </c>
      <c r="L837">
        <f t="shared" si="31"/>
        <v>44497.630000000521</v>
      </c>
    </row>
    <row r="838" spans="1:12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v>4</v>
      </c>
      <c r="J838">
        <v>3.68</v>
      </c>
      <c r="K838" t="s">
        <v>17</v>
      </c>
      <c r="L838">
        <f t="shared" si="31"/>
        <v>44495.790000000525</v>
      </c>
    </row>
    <row r="839" spans="1:12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v>1</v>
      </c>
      <c r="J839">
        <v>-1</v>
      </c>
      <c r="K839" t="s">
        <v>17</v>
      </c>
      <c r="L839">
        <f t="shared" si="31"/>
        <v>44492.110000000524</v>
      </c>
    </row>
    <row r="840" spans="1:12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v>1</v>
      </c>
      <c r="J840">
        <v>0.92</v>
      </c>
      <c r="K840" t="s">
        <v>17</v>
      </c>
      <c r="L840">
        <f t="shared" si="31"/>
        <v>44493.110000000524</v>
      </c>
    </row>
    <row r="841" spans="1:12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v>2</v>
      </c>
      <c r="J841">
        <v>1.84</v>
      </c>
      <c r="K841" t="s">
        <v>17</v>
      </c>
      <c r="L841">
        <f t="shared" si="31"/>
        <v>44492.190000000526</v>
      </c>
    </row>
    <row r="842" spans="1:12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v>1</v>
      </c>
      <c r="J842">
        <v>0.92</v>
      </c>
      <c r="K842" t="s">
        <v>17</v>
      </c>
      <c r="L842">
        <f t="shared" si="31"/>
        <v>44490.35000000053</v>
      </c>
    </row>
    <row r="843" spans="1:12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v>1</v>
      </c>
      <c r="J843">
        <v>0.92</v>
      </c>
      <c r="K843" t="s">
        <v>17</v>
      </c>
      <c r="L843">
        <f t="shared" si="31"/>
        <v>44489.430000000531</v>
      </c>
    </row>
    <row r="844" spans="1:12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v>2</v>
      </c>
      <c r="J844">
        <v>1.84</v>
      </c>
      <c r="K844" t="s">
        <v>17</v>
      </c>
      <c r="L844">
        <f t="shared" si="31"/>
        <v>44488.510000000533</v>
      </c>
    </row>
    <row r="845" spans="1:12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v>1</v>
      </c>
      <c r="J845">
        <v>0.92</v>
      </c>
      <c r="K845" t="s">
        <v>17</v>
      </c>
      <c r="L845">
        <f t="shared" si="31"/>
        <v>44486.670000000537</v>
      </c>
    </row>
    <row r="846" spans="1:12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v>2</v>
      </c>
      <c r="J846">
        <v>-2</v>
      </c>
      <c r="K846" t="s">
        <v>17</v>
      </c>
      <c r="L846">
        <f t="shared" si="31"/>
        <v>44485.750000000538</v>
      </c>
    </row>
    <row r="847" spans="1:12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v>1</v>
      </c>
      <c r="J847">
        <v>-1</v>
      </c>
      <c r="K847" t="s">
        <v>17</v>
      </c>
      <c r="L847">
        <f t="shared" si="31"/>
        <v>44487.750000000538</v>
      </c>
    </row>
    <row r="848" spans="1:12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v>8</v>
      </c>
      <c r="J848">
        <v>7.36</v>
      </c>
      <c r="K848" t="s">
        <v>17</v>
      </c>
      <c r="L848">
        <f t="shared" si="31"/>
        <v>44488.750000000538</v>
      </c>
    </row>
    <row r="849" spans="1:12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v>4</v>
      </c>
      <c r="J849">
        <v>-4</v>
      </c>
      <c r="K849" t="s">
        <v>17</v>
      </c>
      <c r="L849">
        <f t="shared" si="31"/>
        <v>44481.390000000538</v>
      </c>
    </row>
    <row r="850" spans="1:12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v>2</v>
      </c>
      <c r="J850">
        <v>-2</v>
      </c>
      <c r="K850" t="s">
        <v>17</v>
      </c>
      <c r="L850">
        <f t="shared" si="31"/>
        <v>44485.390000000538</v>
      </c>
    </row>
    <row r="851" spans="1:12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v>4</v>
      </c>
      <c r="J851">
        <v>3.68</v>
      </c>
      <c r="K851" t="s">
        <v>17</v>
      </c>
      <c r="L851">
        <f t="shared" si="31"/>
        <v>44487.390000000538</v>
      </c>
    </row>
    <row r="852" spans="1:12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v>1</v>
      </c>
      <c r="J852">
        <v>-1</v>
      </c>
      <c r="K852" t="s">
        <v>17</v>
      </c>
      <c r="L852">
        <f t="shared" si="31"/>
        <v>44483.710000000538</v>
      </c>
    </row>
    <row r="853" spans="1:12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v>1</v>
      </c>
      <c r="J853">
        <v>-1</v>
      </c>
      <c r="K853" t="s">
        <v>17</v>
      </c>
      <c r="L853">
        <f t="shared" si="31"/>
        <v>44484.710000000538</v>
      </c>
    </row>
    <row r="854" spans="1:12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v>4</v>
      </c>
      <c r="J854">
        <v>-4</v>
      </c>
      <c r="K854" t="s">
        <v>17</v>
      </c>
      <c r="L854">
        <f t="shared" si="31"/>
        <v>44485.710000000538</v>
      </c>
    </row>
    <row r="855" spans="1:12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v>2</v>
      </c>
      <c r="J855">
        <v>-2</v>
      </c>
      <c r="K855" t="s">
        <v>17</v>
      </c>
      <c r="L855">
        <f t="shared" si="31"/>
        <v>44489.710000000538</v>
      </c>
    </row>
    <row r="856" spans="1:12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v>16</v>
      </c>
      <c r="J856">
        <v>14.72</v>
      </c>
      <c r="K856" t="s">
        <v>17</v>
      </c>
      <c r="L856">
        <f t="shared" si="31"/>
        <v>44491.710000000538</v>
      </c>
    </row>
    <row r="857" spans="1:12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v>8</v>
      </c>
      <c r="J857">
        <v>-8</v>
      </c>
      <c r="K857" t="s">
        <v>17</v>
      </c>
      <c r="L857">
        <f t="shared" si="31"/>
        <v>44476.990000000536</v>
      </c>
    </row>
    <row r="858" spans="1:12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v>4</v>
      </c>
      <c r="J858">
        <v>3.68</v>
      </c>
      <c r="K858" t="s">
        <v>17</v>
      </c>
      <c r="L858">
        <f t="shared" si="31"/>
        <v>44484.990000000536</v>
      </c>
    </row>
    <row r="859" spans="1:12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v>1</v>
      </c>
      <c r="J859">
        <v>-1</v>
      </c>
      <c r="K859" t="s">
        <v>17</v>
      </c>
      <c r="L859">
        <f t="shared" si="31"/>
        <v>44481.310000000536</v>
      </c>
    </row>
    <row r="860" spans="1:12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v>2</v>
      </c>
      <c r="J860">
        <v>-2</v>
      </c>
      <c r="K860" t="s">
        <v>17</v>
      </c>
      <c r="L860">
        <f t="shared" si="31"/>
        <v>44482.310000000536</v>
      </c>
    </row>
    <row r="861" spans="1:12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v>16</v>
      </c>
      <c r="J861">
        <v>14.72</v>
      </c>
      <c r="K861" t="s">
        <v>17</v>
      </c>
      <c r="L861">
        <f t="shared" si="31"/>
        <v>44484.310000000536</v>
      </c>
    </row>
    <row r="862" spans="1:12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v>8</v>
      </c>
      <c r="J862">
        <v>7.36</v>
      </c>
      <c r="K862" t="s">
        <v>17</v>
      </c>
      <c r="L862">
        <f t="shared" si="31"/>
        <v>44469.590000000535</v>
      </c>
    </row>
    <row r="863" spans="1:12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v>1</v>
      </c>
      <c r="J863">
        <v>0.92</v>
      </c>
      <c r="K863" t="s">
        <v>17</v>
      </c>
      <c r="L863">
        <f t="shared" si="31"/>
        <v>44462.230000000534</v>
      </c>
    </row>
    <row r="864" spans="1:12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v>2</v>
      </c>
      <c r="J864">
        <v>1.84</v>
      </c>
      <c r="K864" t="s">
        <v>17</v>
      </c>
      <c r="L864">
        <f t="shared" si="31"/>
        <v>44461.310000000536</v>
      </c>
    </row>
    <row r="865" spans="1:12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v>4</v>
      </c>
      <c r="J865">
        <v>3.68</v>
      </c>
      <c r="K865" t="s">
        <v>17</v>
      </c>
      <c r="L865">
        <f t="shared" si="31"/>
        <v>44459.47000000054</v>
      </c>
    </row>
    <row r="866" spans="1:12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v>1</v>
      </c>
      <c r="J866">
        <v>0.92</v>
      </c>
      <c r="K866" t="s">
        <v>17</v>
      </c>
      <c r="L866">
        <f t="shared" si="31"/>
        <v>44455.790000000539</v>
      </c>
    </row>
    <row r="867" spans="1:12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v>1</v>
      </c>
      <c r="J867">
        <v>-1</v>
      </c>
      <c r="K867" t="s">
        <v>17</v>
      </c>
      <c r="L867">
        <f t="shared" si="31"/>
        <v>44454.870000000541</v>
      </c>
    </row>
    <row r="868" spans="1:12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v>2</v>
      </c>
      <c r="J868">
        <v>-2</v>
      </c>
      <c r="K868" t="s">
        <v>17</v>
      </c>
      <c r="L868">
        <f t="shared" si="31"/>
        <v>44455.870000000541</v>
      </c>
    </row>
    <row r="869" spans="1:12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v>8</v>
      </c>
      <c r="J869">
        <v>-8</v>
      </c>
      <c r="K869" t="s">
        <v>17</v>
      </c>
      <c r="L869">
        <f t="shared" si="31"/>
        <v>44457.870000000541</v>
      </c>
    </row>
    <row r="870" spans="1:12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v>4</v>
      </c>
      <c r="J870">
        <v>-4</v>
      </c>
      <c r="K870" t="s">
        <v>17</v>
      </c>
      <c r="L870">
        <f t="shared" si="31"/>
        <v>44465.870000000541</v>
      </c>
    </row>
    <row r="871" spans="1:12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v>4</v>
      </c>
      <c r="J871">
        <v>-4</v>
      </c>
      <c r="K871" t="s">
        <v>17</v>
      </c>
      <c r="L871">
        <f t="shared" si="31"/>
        <v>44469.870000000541</v>
      </c>
    </row>
    <row r="872" spans="1:12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v>2</v>
      </c>
      <c r="J872">
        <v>-2</v>
      </c>
      <c r="K872" t="s">
        <v>17</v>
      </c>
      <c r="L872">
        <f t="shared" si="31"/>
        <v>44473.870000000541</v>
      </c>
    </row>
    <row r="873" spans="1:12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v>1</v>
      </c>
      <c r="J873">
        <v>-1</v>
      </c>
      <c r="K873" t="s">
        <v>17</v>
      </c>
      <c r="L873">
        <f t="shared" si="31"/>
        <v>44475.870000000541</v>
      </c>
    </row>
    <row r="874" spans="1:12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v>8</v>
      </c>
      <c r="J874">
        <v>-8</v>
      </c>
      <c r="K874" t="s">
        <v>17</v>
      </c>
      <c r="L874">
        <f t="shared" si="31"/>
        <v>44476.870000000541</v>
      </c>
    </row>
    <row r="875" spans="1:12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v>8</v>
      </c>
      <c r="J875">
        <v>-8</v>
      </c>
      <c r="K875" t="s">
        <v>17</v>
      </c>
      <c r="L875">
        <f t="shared" si="31"/>
        <v>44484.870000000541</v>
      </c>
    </row>
    <row r="876" spans="1:12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v>1</v>
      </c>
      <c r="J876">
        <v>-1</v>
      </c>
      <c r="K876" t="s">
        <v>17</v>
      </c>
      <c r="L876">
        <f t="shared" si="31"/>
        <v>44492.870000000541</v>
      </c>
    </row>
    <row r="877" spans="1:12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v>2</v>
      </c>
      <c r="J877">
        <v>-2</v>
      </c>
      <c r="K877" t="s">
        <v>17</v>
      </c>
      <c r="L877">
        <f t="shared" si="31"/>
        <v>44493.870000000541</v>
      </c>
    </row>
    <row r="878" spans="1:12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v>4</v>
      </c>
      <c r="J878">
        <v>-4</v>
      </c>
      <c r="K878" t="s">
        <v>17</v>
      </c>
      <c r="L878">
        <f t="shared" si="31"/>
        <v>44495.870000000541</v>
      </c>
    </row>
    <row r="879" spans="1:12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v>16</v>
      </c>
      <c r="J879">
        <v>14.72</v>
      </c>
      <c r="K879" t="s">
        <v>17</v>
      </c>
      <c r="L879">
        <f t="shared" si="31"/>
        <v>44499.870000000541</v>
      </c>
    </row>
    <row r="880" spans="1:12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v>8</v>
      </c>
      <c r="J880">
        <v>-8</v>
      </c>
      <c r="K880" t="s">
        <v>17</v>
      </c>
      <c r="L880">
        <f t="shared" si="31"/>
        <v>44485.15000000054</v>
      </c>
    </row>
    <row r="881" spans="1:12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v>2</v>
      </c>
      <c r="J881">
        <v>-2</v>
      </c>
      <c r="K881" t="s">
        <v>17</v>
      </c>
      <c r="L881">
        <f t="shared" si="31"/>
        <v>44493.15000000054</v>
      </c>
    </row>
    <row r="882" spans="1:12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v>1</v>
      </c>
      <c r="J882">
        <v>-1</v>
      </c>
      <c r="K882" t="s">
        <v>17</v>
      </c>
      <c r="L882">
        <f t="shared" si="31"/>
        <v>44495.15000000054</v>
      </c>
    </row>
    <row r="883" spans="1:12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v>4</v>
      </c>
      <c r="J883">
        <v>-4</v>
      </c>
      <c r="K883" t="s">
        <v>17</v>
      </c>
      <c r="L883">
        <f t="shared" si="31"/>
        <v>44496.15000000054</v>
      </c>
    </row>
    <row r="884" spans="1:12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v>2</v>
      </c>
      <c r="J884">
        <v>-2</v>
      </c>
      <c r="K884" t="s">
        <v>17</v>
      </c>
      <c r="L884">
        <f t="shared" si="31"/>
        <v>44500.15000000054</v>
      </c>
    </row>
    <row r="885" spans="1:12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v>1</v>
      </c>
      <c r="J885">
        <v>-1</v>
      </c>
      <c r="K885" t="s">
        <v>17</v>
      </c>
      <c r="L885">
        <f t="shared" si="31"/>
        <v>44502.15000000054</v>
      </c>
    </row>
    <row r="886" spans="1:12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v>4</v>
      </c>
      <c r="J886">
        <v>-4</v>
      </c>
      <c r="K886" t="s">
        <v>17</v>
      </c>
      <c r="L886">
        <f t="shared" si="31"/>
        <v>44503.15000000054</v>
      </c>
    </row>
    <row r="887" spans="1:12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v>1</v>
      </c>
      <c r="J887">
        <v>-1</v>
      </c>
      <c r="K887" t="s">
        <v>17</v>
      </c>
      <c r="L887">
        <f t="shared" si="31"/>
        <v>44507.15000000054</v>
      </c>
    </row>
    <row r="888" spans="1:12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v>4</v>
      </c>
      <c r="J888">
        <v>-4</v>
      </c>
      <c r="K888" t="s">
        <v>17</v>
      </c>
      <c r="L888">
        <f t="shared" si="31"/>
        <v>44508.15000000054</v>
      </c>
    </row>
    <row r="889" spans="1:12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v>8</v>
      </c>
      <c r="J889">
        <v>7.36</v>
      </c>
      <c r="K889" t="s">
        <v>17</v>
      </c>
      <c r="L889">
        <f t="shared" si="31"/>
        <v>44512.15000000054</v>
      </c>
    </row>
    <row r="890" spans="1:12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v>2</v>
      </c>
      <c r="J890">
        <v>-2</v>
      </c>
      <c r="K890" t="s">
        <v>17</v>
      </c>
      <c r="L890">
        <f t="shared" si="31"/>
        <v>44504.790000000539</v>
      </c>
    </row>
    <row r="891" spans="1:12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v>2</v>
      </c>
      <c r="J891">
        <v>1.84</v>
      </c>
      <c r="K891" t="s">
        <v>17</v>
      </c>
      <c r="L891">
        <f t="shared" si="31"/>
        <v>44506.790000000539</v>
      </c>
    </row>
    <row r="892" spans="1:12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v>1</v>
      </c>
      <c r="J892">
        <v>0.92</v>
      </c>
      <c r="K892" t="s">
        <v>17</v>
      </c>
      <c r="L892">
        <f t="shared" si="31"/>
        <v>44504.950000000543</v>
      </c>
    </row>
    <row r="893" spans="1:12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v>1</v>
      </c>
      <c r="J893">
        <v>-1</v>
      </c>
      <c r="K893" t="s">
        <v>17</v>
      </c>
      <c r="L893">
        <f t="shared" si="31"/>
        <v>44504.030000000545</v>
      </c>
    </row>
    <row r="894" spans="1:12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v>8</v>
      </c>
      <c r="J894">
        <v>-8</v>
      </c>
      <c r="K894" t="s">
        <v>17</v>
      </c>
      <c r="L894">
        <f t="shared" si="31"/>
        <v>44505.030000000545</v>
      </c>
    </row>
    <row r="895" spans="1:12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v>16</v>
      </c>
      <c r="J895">
        <v>14.72</v>
      </c>
      <c r="K895" t="s">
        <v>17</v>
      </c>
      <c r="L895">
        <f t="shared" si="31"/>
        <v>44513.030000000545</v>
      </c>
    </row>
    <row r="896" spans="1:12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v>2</v>
      </c>
      <c r="J896">
        <v>-2</v>
      </c>
      <c r="K896" t="s">
        <v>17</v>
      </c>
      <c r="L896">
        <f t="shared" si="31"/>
        <v>44498.310000000543</v>
      </c>
    </row>
    <row r="897" spans="1:12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v>4</v>
      </c>
      <c r="J897">
        <v>-4</v>
      </c>
      <c r="K897" t="s">
        <v>17</v>
      </c>
      <c r="L897">
        <f t="shared" si="31"/>
        <v>44500.310000000543</v>
      </c>
    </row>
    <row r="898" spans="1:12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v>1</v>
      </c>
      <c r="J898">
        <v>-1</v>
      </c>
      <c r="K898" t="s">
        <v>17</v>
      </c>
      <c r="L898">
        <f t="shared" si="31"/>
        <v>44504.310000000543</v>
      </c>
    </row>
    <row r="899" spans="1:12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v>4</v>
      </c>
      <c r="J899">
        <v>-4</v>
      </c>
      <c r="K899" t="s">
        <v>17</v>
      </c>
      <c r="L899">
        <f t="shared" si="31"/>
        <v>44505.310000000543</v>
      </c>
    </row>
    <row r="900" spans="1:12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v>2</v>
      </c>
      <c r="J900">
        <v>-2</v>
      </c>
      <c r="K900" t="s">
        <v>17</v>
      </c>
      <c r="L900">
        <f t="shared" ref="L900:L963" si="32">L899-J899</f>
        <v>44509.310000000543</v>
      </c>
    </row>
    <row r="901" spans="1:12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v>2</v>
      </c>
      <c r="J901">
        <v>-2</v>
      </c>
      <c r="K901" t="s">
        <v>17</v>
      </c>
      <c r="L901">
        <f t="shared" si="32"/>
        <v>44511.310000000543</v>
      </c>
    </row>
    <row r="902" spans="1:12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v>4</v>
      </c>
      <c r="J902">
        <v>-4</v>
      </c>
      <c r="K902" t="s">
        <v>17</v>
      </c>
      <c r="L902">
        <f t="shared" si="32"/>
        <v>44513.310000000543</v>
      </c>
    </row>
    <row r="903" spans="1:12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v>1</v>
      </c>
      <c r="J903">
        <v>-1</v>
      </c>
      <c r="K903" t="s">
        <v>17</v>
      </c>
      <c r="L903">
        <f t="shared" si="32"/>
        <v>44517.310000000543</v>
      </c>
    </row>
    <row r="904" spans="1:12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v>8</v>
      </c>
      <c r="J904">
        <v>7.36</v>
      </c>
      <c r="K904" t="s">
        <v>17</v>
      </c>
      <c r="L904">
        <f t="shared" si="32"/>
        <v>44518.310000000543</v>
      </c>
    </row>
    <row r="905" spans="1:12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v>4</v>
      </c>
      <c r="J905">
        <v>3.68</v>
      </c>
      <c r="K905" t="s">
        <v>17</v>
      </c>
      <c r="L905">
        <f t="shared" si="32"/>
        <v>44510.950000000543</v>
      </c>
    </row>
    <row r="906" spans="1:12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v>2</v>
      </c>
      <c r="J906">
        <v>-2</v>
      </c>
      <c r="K906" t="s">
        <v>17</v>
      </c>
      <c r="L906">
        <f t="shared" si="32"/>
        <v>44507.270000000542</v>
      </c>
    </row>
    <row r="907" spans="1:12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v>1</v>
      </c>
      <c r="J907">
        <v>-1</v>
      </c>
      <c r="K907" t="s">
        <v>17</v>
      </c>
      <c r="L907">
        <f t="shared" si="32"/>
        <v>44509.270000000542</v>
      </c>
    </row>
    <row r="908" spans="1:12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v>1</v>
      </c>
      <c r="J908">
        <v>0.92</v>
      </c>
      <c r="K908" t="s">
        <v>17</v>
      </c>
      <c r="L908">
        <f t="shared" si="32"/>
        <v>44510.270000000542</v>
      </c>
    </row>
    <row r="909" spans="1:12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v>2</v>
      </c>
      <c r="J909">
        <v>1.84</v>
      </c>
      <c r="K909" t="s">
        <v>17</v>
      </c>
      <c r="L909">
        <f t="shared" si="32"/>
        <v>44509.350000000544</v>
      </c>
    </row>
    <row r="910" spans="1:12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v>1</v>
      </c>
      <c r="J910">
        <v>0.92</v>
      </c>
      <c r="K910" t="s">
        <v>17</v>
      </c>
      <c r="L910">
        <f t="shared" si="32"/>
        <v>44507.510000000548</v>
      </c>
    </row>
    <row r="911" spans="1:12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v>1</v>
      </c>
      <c r="J911">
        <v>0.92</v>
      </c>
      <c r="K911" t="s">
        <v>17</v>
      </c>
      <c r="L911">
        <f t="shared" si="32"/>
        <v>44506.590000000549</v>
      </c>
    </row>
    <row r="912" spans="1:12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v>8</v>
      </c>
      <c r="J912">
        <v>-8</v>
      </c>
      <c r="K912" t="s">
        <v>17</v>
      </c>
      <c r="L912">
        <f t="shared" si="32"/>
        <v>44505.670000000551</v>
      </c>
    </row>
    <row r="913" spans="1:12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v>1</v>
      </c>
      <c r="J913">
        <v>-1</v>
      </c>
      <c r="K913" t="s">
        <v>17</v>
      </c>
      <c r="L913">
        <f t="shared" si="32"/>
        <v>44513.670000000551</v>
      </c>
    </row>
    <row r="914" spans="1:12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v>2</v>
      </c>
      <c r="J914">
        <v>-2</v>
      </c>
      <c r="K914" t="s">
        <v>17</v>
      </c>
      <c r="L914">
        <f t="shared" si="32"/>
        <v>44514.670000000551</v>
      </c>
    </row>
    <row r="915" spans="1:12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v>4</v>
      </c>
      <c r="J915">
        <v>-4</v>
      </c>
      <c r="K915" t="s">
        <v>17</v>
      </c>
      <c r="L915">
        <f t="shared" si="32"/>
        <v>44516.670000000551</v>
      </c>
    </row>
    <row r="916" spans="1:12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v>4</v>
      </c>
      <c r="J916">
        <v>-4</v>
      </c>
      <c r="K916" t="s">
        <v>17</v>
      </c>
      <c r="L916">
        <f t="shared" si="32"/>
        <v>44520.670000000551</v>
      </c>
    </row>
    <row r="917" spans="1:12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v>2</v>
      </c>
      <c r="J917">
        <v>-2</v>
      </c>
      <c r="K917" t="s">
        <v>17</v>
      </c>
      <c r="L917">
        <f t="shared" si="32"/>
        <v>44524.670000000551</v>
      </c>
    </row>
    <row r="918" spans="1:12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v>16</v>
      </c>
      <c r="J918">
        <v>-16</v>
      </c>
      <c r="K918" t="s">
        <v>17</v>
      </c>
      <c r="L918">
        <f t="shared" si="32"/>
        <v>44526.670000000551</v>
      </c>
    </row>
    <row r="919" spans="1:12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v>8</v>
      </c>
      <c r="J919">
        <v>-8</v>
      </c>
      <c r="K919" t="s">
        <v>17</v>
      </c>
      <c r="L919">
        <f t="shared" si="32"/>
        <v>44542.670000000551</v>
      </c>
    </row>
    <row r="920" spans="1:12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v>1</v>
      </c>
      <c r="J920">
        <v>-1</v>
      </c>
      <c r="K920" t="s">
        <v>17</v>
      </c>
      <c r="L920">
        <f t="shared" si="32"/>
        <v>44550.670000000551</v>
      </c>
    </row>
    <row r="921" spans="1:12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v>2</v>
      </c>
      <c r="J921">
        <v>-2</v>
      </c>
      <c r="K921" t="s">
        <v>17</v>
      </c>
      <c r="L921">
        <f t="shared" si="32"/>
        <v>44551.670000000551</v>
      </c>
    </row>
    <row r="922" spans="1:12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v>4</v>
      </c>
      <c r="J922">
        <v>-4</v>
      </c>
      <c r="K922" t="s">
        <v>17</v>
      </c>
      <c r="L922">
        <f t="shared" si="32"/>
        <v>44553.670000000551</v>
      </c>
    </row>
    <row r="923" spans="1:12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v>1</v>
      </c>
      <c r="J923">
        <v>-1</v>
      </c>
      <c r="K923" t="s">
        <v>17</v>
      </c>
      <c r="L923">
        <f t="shared" si="32"/>
        <v>44557.670000000551</v>
      </c>
    </row>
    <row r="924" spans="1:12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v>8</v>
      </c>
      <c r="J924">
        <v>7.36</v>
      </c>
      <c r="K924" t="s">
        <v>17</v>
      </c>
      <c r="L924">
        <f t="shared" si="32"/>
        <v>44558.670000000551</v>
      </c>
    </row>
    <row r="925" spans="1:12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v>1</v>
      </c>
      <c r="J925">
        <v>0.92</v>
      </c>
      <c r="K925" t="s">
        <v>17</v>
      </c>
      <c r="L925">
        <f t="shared" si="32"/>
        <v>44551.310000000551</v>
      </c>
    </row>
    <row r="926" spans="1:12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v>2</v>
      </c>
      <c r="J926">
        <v>1.84</v>
      </c>
      <c r="K926" t="s">
        <v>17</v>
      </c>
      <c r="L926">
        <f t="shared" si="32"/>
        <v>44550.390000000552</v>
      </c>
    </row>
    <row r="927" spans="1:12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v>1</v>
      </c>
      <c r="J927">
        <v>0.92</v>
      </c>
      <c r="K927" t="s">
        <v>17</v>
      </c>
      <c r="L927">
        <f t="shared" si="32"/>
        <v>44548.550000000556</v>
      </c>
    </row>
    <row r="928" spans="1:12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v>1</v>
      </c>
      <c r="J928">
        <v>0.92</v>
      </c>
      <c r="K928" t="s">
        <v>17</v>
      </c>
      <c r="L928">
        <f t="shared" si="32"/>
        <v>44547.630000000558</v>
      </c>
    </row>
    <row r="929" spans="1:12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v>4</v>
      </c>
      <c r="J929">
        <v>3.68</v>
      </c>
      <c r="K929" t="s">
        <v>17</v>
      </c>
      <c r="L929">
        <f t="shared" si="32"/>
        <v>44546.710000000559</v>
      </c>
    </row>
    <row r="930" spans="1:12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v>1</v>
      </c>
      <c r="J930">
        <v>-1</v>
      </c>
      <c r="K930" t="s">
        <v>17</v>
      </c>
      <c r="L930">
        <f t="shared" si="32"/>
        <v>44543.030000000559</v>
      </c>
    </row>
    <row r="931" spans="1:12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v>2</v>
      </c>
      <c r="J931">
        <v>-2</v>
      </c>
      <c r="K931" t="s">
        <v>17</v>
      </c>
      <c r="L931">
        <f t="shared" si="32"/>
        <v>44544.030000000559</v>
      </c>
    </row>
    <row r="932" spans="1:12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v>1</v>
      </c>
      <c r="J932">
        <v>0.92</v>
      </c>
      <c r="K932" t="s">
        <v>17</v>
      </c>
      <c r="L932">
        <f t="shared" si="32"/>
        <v>44546.030000000559</v>
      </c>
    </row>
    <row r="933" spans="1:12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v>4</v>
      </c>
      <c r="J933">
        <v>3.68</v>
      </c>
      <c r="K933" t="s">
        <v>17</v>
      </c>
      <c r="L933">
        <f t="shared" si="32"/>
        <v>44545.110000000561</v>
      </c>
    </row>
    <row r="934" spans="1:12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v>1</v>
      </c>
      <c r="J934">
        <v>0.92</v>
      </c>
      <c r="K934" t="s">
        <v>17</v>
      </c>
      <c r="L934">
        <f t="shared" si="32"/>
        <v>44541.430000000561</v>
      </c>
    </row>
    <row r="935" spans="1:12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v>2</v>
      </c>
      <c r="J935">
        <v>1.84</v>
      </c>
      <c r="K935" t="s">
        <v>17</v>
      </c>
      <c r="L935">
        <f t="shared" si="32"/>
        <v>44540.510000000562</v>
      </c>
    </row>
    <row r="936" spans="1:12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v>1</v>
      </c>
      <c r="J936">
        <v>0.92</v>
      </c>
      <c r="K936" t="s">
        <v>17</v>
      </c>
      <c r="L936">
        <f t="shared" si="32"/>
        <v>44538.670000000566</v>
      </c>
    </row>
    <row r="937" spans="1:12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v>1</v>
      </c>
      <c r="J937">
        <v>0.92</v>
      </c>
      <c r="K937" t="s">
        <v>17</v>
      </c>
      <c r="L937">
        <f t="shared" si="32"/>
        <v>44537.750000000568</v>
      </c>
    </row>
    <row r="938" spans="1:12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v>8</v>
      </c>
      <c r="J938">
        <v>7.36</v>
      </c>
      <c r="K938" t="s">
        <v>17</v>
      </c>
      <c r="L938">
        <f t="shared" si="32"/>
        <v>44536.830000000569</v>
      </c>
    </row>
    <row r="939" spans="1:12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v>4</v>
      </c>
      <c r="J939">
        <v>3.68</v>
      </c>
      <c r="K939" t="s">
        <v>17</v>
      </c>
      <c r="L939">
        <f t="shared" si="32"/>
        <v>44529.470000000569</v>
      </c>
    </row>
    <row r="940" spans="1:12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v>1</v>
      </c>
      <c r="J940">
        <v>-1</v>
      </c>
      <c r="K940" t="s">
        <v>17</v>
      </c>
      <c r="L940">
        <f t="shared" si="32"/>
        <v>44525.790000000568</v>
      </c>
    </row>
    <row r="941" spans="1:12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v>2</v>
      </c>
      <c r="J941">
        <v>-2</v>
      </c>
      <c r="K941" t="s">
        <v>17</v>
      </c>
      <c r="L941">
        <f t="shared" si="32"/>
        <v>44526.790000000568</v>
      </c>
    </row>
    <row r="942" spans="1:12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v>16</v>
      </c>
      <c r="J942">
        <v>14.72</v>
      </c>
      <c r="K942" t="s">
        <v>17</v>
      </c>
      <c r="L942">
        <f t="shared" si="32"/>
        <v>44528.790000000568</v>
      </c>
    </row>
    <row r="943" spans="1:12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v>1</v>
      </c>
      <c r="J943">
        <v>0.92</v>
      </c>
      <c r="K943" t="s">
        <v>17</v>
      </c>
      <c r="L943">
        <f t="shared" si="32"/>
        <v>44514.070000000567</v>
      </c>
    </row>
    <row r="944" spans="1:12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v>2</v>
      </c>
      <c r="J944">
        <v>1.84</v>
      </c>
      <c r="K944" t="s">
        <v>17</v>
      </c>
      <c r="L944">
        <f t="shared" si="32"/>
        <v>44513.150000000569</v>
      </c>
    </row>
    <row r="945" spans="1:12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v>1</v>
      </c>
      <c r="J945">
        <v>0.92</v>
      </c>
      <c r="K945" t="s">
        <v>17</v>
      </c>
      <c r="L945">
        <f t="shared" si="32"/>
        <v>44511.310000000572</v>
      </c>
    </row>
    <row r="946" spans="1:12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v>4</v>
      </c>
      <c r="J946">
        <v>3.68</v>
      </c>
      <c r="K946" t="s">
        <v>17</v>
      </c>
      <c r="L946">
        <f t="shared" si="32"/>
        <v>44510.390000000574</v>
      </c>
    </row>
    <row r="947" spans="1:12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v>1</v>
      </c>
      <c r="J947">
        <v>0.92</v>
      </c>
      <c r="K947" t="s">
        <v>17</v>
      </c>
      <c r="L947">
        <f t="shared" si="32"/>
        <v>44506.710000000574</v>
      </c>
    </row>
    <row r="948" spans="1:12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v>2</v>
      </c>
      <c r="J948">
        <v>1.84</v>
      </c>
      <c r="K948" t="s">
        <v>17</v>
      </c>
      <c r="L948">
        <f t="shared" si="32"/>
        <v>44505.790000000576</v>
      </c>
    </row>
    <row r="949" spans="1:12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v>1</v>
      </c>
      <c r="J949">
        <v>0.92</v>
      </c>
      <c r="K949" t="s">
        <v>17</v>
      </c>
      <c r="L949">
        <f t="shared" si="32"/>
        <v>44503.950000000579</v>
      </c>
    </row>
    <row r="950" spans="1:12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v>16</v>
      </c>
      <c r="J950">
        <v>14.72</v>
      </c>
      <c r="K950" t="s">
        <v>17</v>
      </c>
      <c r="L950">
        <f t="shared" si="32"/>
        <v>44503.030000000581</v>
      </c>
    </row>
    <row r="951" spans="1:12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v>2</v>
      </c>
      <c r="J951">
        <v>-2</v>
      </c>
      <c r="K951" t="s">
        <v>17</v>
      </c>
      <c r="L951">
        <f t="shared" si="32"/>
        <v>44488.31000000058</v>
      </c>
    </row>
    <row r="952" spans="1:12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v>8</v>
      </c>
      <c r="J952">
        <v>7.36</v>
      </c>
      <c r="K952" t="s">
        <v>17</v>
      </c>
      <c r="L952">
        <f t="shared" si="32"/>
        <v>44490.31000000058</v>
      </c>
    </row>
    <row r="953" spans="1:12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v>1</v>
      </c>
      <c r="J953">
        <v>-1</v>
      </c>
      <c r="K953" t="s">
        <v>17</v>
      </c>
      <c r="L953">
        <f t="shared" si="32"/>
        <v>44482.950000000579</v>
      </c>
    </row>
    <row r="954" spans="1:12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v>4</v>
      </c>
      <c r="J954">
        <v>3.68</v>
      </c>
      <c r="K954" t="s">
        <v>17</v>
      </c>
      <c r="L954">
        <f t="shared" si="32"/>
        <v>44483.950000000579</v>
      </c>
    </row>
    <row r="955" spans="1:12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v>4</v>
      </c>
      <c r="J955">
        <v>3.64</v>
      </c>
      <c r="K955" t="s">
        <v>17</v>
      </c>
      <c r="L955">
        <f t="shared" si="32"/>
        <v>44480.270000000579</v>
      </c>
    </row>
    <row r="956" spans="1:12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v>2</v>
      </c>
      <c r="J956">
        <v>1.82</v>
      </c>
      <c r="K956" t="s">
        <v>17</v>
      </c>
      <c r="L956">
        <f t="shared" si="32"/>
        <v>44476.630000000579</v>
      </c>
    </row>
    <row r="957" spans="1:12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v>1</v>
      </c>
      <c r="J957">
        <v>0.91</v>
      </c>
      <c r="K957" t="s">
        <v>17</v>
      </c>
      <c r="L957">
        <f t="shared" si="32"/>
        <v>44474.81000000058</v>
      </c>
    </row>
    <row r="958" spans="1:12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v>1</v>
      </c>
      <c r="J958">
        <v>-1</v>
      </c>
      <c r="K958" t="s">
        <v>17</v>
      </c>
      <c r="L958">
        <f t="shared" si="32"/>
        <v>44473.900000000576</v>
      </c>
    </row>
    <row r="959" spans="1:12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v>4</v>
      </c>
      <c r="J959">
        <v>-4</v>
      </c>
      <c r="K959" t="s">
        <v>17</v>
      </c>
      <c r="L959">
        <f t="shared" si="32"/>
        <v>44474.900000000576</v>
      </c>
    </row>
    <row r="960" spans="1:12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v>2</v>
      </c>
      <c r="J960">
        <v>-2</v>
      </c>
      <c r="K960" t="s">
        <v>17</v>
      </c>
      <c r="L960">
        <f t="shared" si="32"/>
        <v>44478.900000000576</v>
      </c>
    </row>
    <row r="961" spans="1:12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v>4</v>
      </c>
      <c r="J961">
        <v>3.64</v>
      </c>
      <c r="K961" t="s">
        <v>17</v>
      </c>
      <c r="L961">
        <f t="shared" si="32"/>
        <v>44480.900000000576</v>
      </c>
    </row>
    <row r="962" spans="1:12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v>1</v>
      </c>
      <c r="J962">
        <v>-1</v>
      </c>
      <c r="K962" t="s">
        <v>17</v>
      </c>
      <c r="L962">
        <f t="shared" si="32"/>
        <v>44477.260000000577</v>
      </c>
    </row>
    <row r="963" spans="1:12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v>2</v>
      </c>
      <c r="J963">
        <v>1.82</v>
      </c>
      <c r="K963" t="s">
        <v>17</v>
      </c>
      <c r="L963">
        <f t="shared" si="32"/>
        <v>44478.260000000577</v>
      </c>
    </row>
    <row r="964" spans="1:12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v>8</v>
      </c>
      <c r="J964">
        <v>-8</v>
      </c>
      <c r="K964" t="s">
        <v>17</v>
      </c>
      <c r="L964">
        <f t="shared" ref="L964:L1027" si="33">L963-J963</f>
        <v>44476.440000000577</v>
      </c>
    </row>
    <row r="965" spans="1:12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v>4</v>
      </c>
      <c r="J965">
        <v>-4</v>
      </c>
      <c r="K965" t="s">
        <v>17</v>
      </c>
      <c r="L965">
        <f t="shared" si="33"/>
        <v>44484.440000000577</v>
      </c>
    </row>
    <row r="966" spans="1:12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v>16</v>
      </c>
      <c r="J966">
        <v>-16</v>
      </c>
      <c r="K966" t="s">
        <v>17</v>
      </c>
      <c r="L966">
        <f t="shared" si="33"/>
        <v>44488.440000000577</v>
      </c>
    </row>
    <row r="967" spans="1:12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v>2</v>
      </c>
      <c r="J967">
        <v>-2</v>
      </c>
      <c r="K967" t="s">
        <v>17</v>
      </c>
      <c r="L967">
        <f t="shared" si="33"/>
        <v>44504.440000000577</v>
      </c>
    </row>
    <row r="968" spans="1:12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v>1</v>
      </c>
      <c r="J968">
        <v>-1</v>
      </c>
      <c r="K968" t="s">
        <v>17</v>
      </c>
      <c r="L968">
        <f t="shared" si="33"/>
        <v>44506.440000000577</v>
      </c>
    </row>
    <row r="969" spans="1:12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v>1</v>
      </c>
      <c r="J969">
        <v>-1</v>
      </c>
      <c r="K969" t="s">
        <v>17</v>
      </c>
      <c r="L969">
        <f t="shared" si="33"/>
        <v>44507.440000000577</v>
      </c>
    </row>
    <row r="970" spans="1:12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v>4</v>
      </c>
      <c r="J970">
        <v>3.68</v>
      </c>
      <c r="K970" t="s">
        <v>17</v>
      </c>
      <c r="L970">
        <f t="shared" si="33"/>
        <v>44508.440000000577</v>
      </c>
    </row>
    <row r="971" spans="1:12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v>2</v>
      </c>
      <c r="J971">
        <v>1.84</v>
      </c>
      <c r="K971" t="s">
        <v>17</v>
      </c>
      <c r="L971">
        <f t="shared" si="33"/>
        <v>44504.760000000577</v>
      </c>
    </row>
    <row r="972" spans="1:12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v>4</v>
      </c>
      <c r="J972">
        <v>3.68</v>
      </c>
      <c r="K972" t="s">
        <v>17</v>
      </c>
      <c r="L972">
        <f t="shared" si="33"/>
        <v>44502.92000000058</v>
      </c>
    </row>
    <row r="973" spans="1:12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v>2</v>
      </c>
      <c r="J973">
        <v>1.84</v>
      </c>
      <c r="K973" t="s">
        <v>17</v>
      </c>
      <c r="L973">
        <f t="shared" si="33"/>
        <v>44499.24000000058</v>
      </c>
    </row>
    <row r="974" spans="1:12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v>8</v>
      </c>
      <c r="J974">
        <v>7.36</v>
      </c>
      <c r="K974" t="s">
        <v>17</v>
      </c>
      <c r="L974">
        <f t="shared" si="33"/>
        <v>44497.400000000584</v>
      </c>
    </row>
    <row r="975" spans="1:12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v>1</v>
      </c>
      <c r="J975">
        <v>-1</v>
      </c>
      <c r="K975" t="s">
        <v>17</v>
      </c>
      <c r="L975">
        <f t="shared" si="33"/>
        <v>44490.040000000583</v>
      </c>
    </row>
    <row r="976" spans="1:12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v>2</v>
      </c>
      <c r="J976">
        <v>1.84</v>
      </c>
      <c r="K976" t="s">
        <v>17</v>
      </c>
      <c r="L976">
        <f t="shared" si="33"/>
        <v>44491.040000000583</v>
      </c>
    </row>
    <row r="977" spans="1:12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v>1</v>
      </c>
      <c r="J977">
        <v>-1</v>
      </c>
      <c r="K977" t="s">
        <v>17</v>
      </c>
      <c r="L977">
        <f t="shared" si="33"/>
        <v>44489.200000000586</v>
      </c>
    </row>
    <row r="978" spans="1:12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v>2</v>
      </c>
      <c r="J978">
        <v>-2</v>
      </c>
      <c r="K978" t="s">
        <v>17</v>
      </c>
      <c r="L978">
        <f t="shared" si="33"/>
        <v>44490.200000000586</v>
      </c>
    </row>
    <row r="979" spans="1:12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v>1</v>
      </c>
      <c r="J979">
        <v>-1</v>
      </c>
      <c r="K979" t="s">
        <v>17</v>
      </c>
      <c r="L979">
        <f t="shared" si="33"/>
        <v>44492.200000000586</v>
      </c>
    </row>
    <row r="980" spans="1:12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v>8</v>
      </c>
      <c r="J980">
        <v>-8</v>
      </c>
      <c r="K980" t="s">
        <v>17</v>
      </c>
      <c r="L980">
        <f t="shared" si="33"/>
        <v>44493.200000000586</v>
      </c>
    </row>
    <row r="981" spans="1:12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v>4</v>
      </c>
      <c r="J981">
        <v>-4</v>
      </c>
      <c r="K981" t="s">
        <v>17</v>
      </c>
      <c r="L981">
        <f t="shared" si="33"/>
        <v>44501.200000000586</v>
      </c>
    </row>
    <row r="982" spans="1:12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v>2</v>
      </c>
      <c r="J982">
        <v>-2</v>
      </c>
      <c r="K982" t="s">
        <v>17</v>
      </c>
      <c r="L982">
        <f t="shared" si="33"/>
        <v>44505.200000000586</v>
      </c>
    </row>
    <row r="983" spans="1:12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v>1</v>
      </c>
      <c r="J983">
        <v>-1</v>
      </c>
      <c r="K983" t="s">
        <v>17</v>
      </c>
      <c r="L983">
        <f t="shared" si="33"/>
        <v>44507.200000000586</v>
      </c>
    </row>
    <row r="984" spans="1:12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v>4</v>
      </c>
      <c r="J984">
        <v>3.64</v>
      </c>
      <c r="K984" t="s">
        <v>17</v>
      </c>
      <c r="L984">
        <f t="shared" si="33"/>
        <v>44508.200000000586</v>
      </c>
    </row>
    <row r="985" spans="1:12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v>8</v>
      </c>
      <c r="J985">
        <v>7.28</v>
      </c>
      <c r="K985" t="s">
        <v>17</v>
      </c>
      <c r="L985">
        <f t="shared" si="33"/>
        <v>44504.560000000587</v>
      </c>
    </row>
    <row r="986" spans="1:12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v>1</v>
      </c>
      <c r="J986">
        <v>-1</v>
      </c>
      <c r="K986" t="s">
        <v>17</v>
      </c>
      <c r="L986">
        <f t="shared" si="33"/>
        <v>44497.280000000588</v>
      </c>
    </row>
    <row r="987" spans="1:12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v>4</v>
      </c>
      <c r="J987">
        <v>3.64</v>
      </c>
      <c r="K987" t="s">
        <v>17</v>
      </c>
      <c r="L987">
        <f t="shared" si="33"/>
        <v>44498.280000000588</v>
      </c>
    </row>
    <row r="988" spans="1:12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v>2</v>
      </c>
      <c r="J988">
        <v>1.82</v>
      </c>
      <c r="K988" t="s">
        <v>17</v>
      </c>
      <c r="L988">
        <f t="shared" si="33"/>
        <v>44494.640000000589</v>
      </c>
    </row>
    <row r="989" spans="1:12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v>1</v>
      </c>
      <c r="J989">
        <v>-1</v>
      </c>
      <c r="K989" t="s">
        <v>17</v>
      </c>
      <c r="L989">
        <f t="shared" si="33"/>
        <v>44492.820000000589</v>
      </c>
    </row>
    <row r="990" spans="1:12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v>4</v>
      </c>
      <c r="J990">
        <v>3.64</v>
      </c>
      <c r="K990" t="s">
        <v>17</v>
      </c>
      <c r="L990">
        <f t="shared" si="33"/>
        <v>44493.820000000589</v>
      </c>
    </row>
    <row r="991" spans="1:12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v>2</v>
      </c>
      <c r="J991">
        <v>1.84</v>
      </c>
      <c r="K991" t="s">
        <v>17</v>
      </c>
      <c r="L991">
        <f t="shared" si="33"/>
        <v>44490.18000000059</v>
      </c>
    </row>
    <row r="992" spans="1:12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v>8</v>
      </c>
      <c r="J992">
        <v>7.28</v>
      </c>
      <c r="K992" t="s">
        <v>17</v>
      </c>
      <c r="L992">
        <f t="shared" si="33"/>
        <v>44488.340000000593</v>
      </c>
    </row>
    <row r="993" spans="1:12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v>2</v>
      </c>
      <c r="J993">
        <v>-2</v>
      </c>
      <c r="K993" t="s">
        <v>17</v>
      </c>
      <c r="L993">
        <f t="shared" si="33"/>
        <v>44481.060000000594</v>
      </c>
    </row>
    <row r="994" spans="1:12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v>1</v>
      </c>
      <c r="J994">
        <v>-1</v>
      </c>
      <c r="K994" t="s">
        <v>17</v>
      </c>
      <c r="L994">
        <f t="shared" si="33"/>
        <v>44483.060000000594</v>
      </c>
    </row>
    <row r="995" spans="1:12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v>1</v>
      </c>
      <c r="J995">
        <v>0.92</v>
      </c>
      <c r="K995" t="s">
        <v>17</v>
      </c>
      <c r="L995">
        <f t="shared" si="33"/>
        <v>44484.060000000594</v>
      </c>
    </row>
    <row r="996" spans="1:12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v>1</v>
      </c>
      <c r="J996">
        <v>0.92</v>
      </c>
      <c r="K996" t="s">
        <v>17</v>
      </c>
      <c r="L996">
        <f t="shared" si="33"/>
        <v>44483.140000000596</v>
      </c>
    </row>
    <row r="997" spans="1:12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v>4</v>
      </c>
      <c r="J997">
        <v>3.68</v>
      </c>
      <c r="K997" t="s">
        <v>17</v>
      </c>
      <c r="L997">
        <f t="shared" si="33"/>
        <v>44482.220000000598</v>
      </c>
    </row>
    <row r="998" spans="1:12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v>2</v>
      </c>
      <c r="J998">
        <v>1.84</v>
      </c>
      <c r="K998" t="s">
        <v>17</v>
      </c>
      <c r="L998">
        <f t="shared" si="33"/>
        <v>44478.540000000598</v>
      </c>
    </row>
    <row r="999" spans="1:12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v>1</v>
      </c>
      <c r="J999">
        <v>-1</v>
      </c>
      <c r="K999" t="s">
        <v>17</v>
      </c>
      <c r="L999">
        <f t="shared" si="33"/>
        <v>44476.700000000601</v>
      </c>
    </row>
    <row r="1000" spans="1:12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v>2</v>
      </c>
      <c r="J1000">
        <v>-2</v>
      </c>
      <c r="K1000" t="s">
        <v>17</v>
      </c>
      <c r="L1000">
        <f t="shared" si="33"/>
        <v>44477.700000000601</v>
      </c>
    </row>
    <row r="1001" spans="1:12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v>1</v>
      </c>
      <c r="J1001">
        <v>0.92</v>
      </c>
      <c r="K1001" t="s">
        <v>17</v>
      </c>
      <c r="L1001">
        <f t="shared" si="33"/>
        <v>44479.700000000601</v>
      </c>
    </row>
    <row r="1002" spans="1:12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v>2</v>
      </c>
      <c r="J1002">
        <v>-2</v>
      </c>
      <c r="K1002" t="s">
        <v>17</v>
      </c>
      <c r="L1002">
        <f t="shared" si="33"/>
        <v>44478.780000000603</v>
      </c>
    </row>
    <row r="1003" spans="1:12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v>8</v>
      </c>
      <c r="J1003">
        <v>-8</v>
      </c>
      <c r="K1003" t="s">
        <v>17</v>
      </c>
      <c r="L1003">
        <f t="shared" si="33"/>
        <v>44480.780000000603</v>
      </c>
    </row>
    <row r="1004" spans="1:12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v>1</v>
      </c>
      <c r="J1004">
        <v>-1</v>
      </c>
      <c r="K1004" t="s">
        <v>17</v>
      </c>
      <c r="L1004">
        <f t="shared" si="33"/>
        <v>44488.780000000603</v>
      </c>
    </row>
    <row r="1005" spans="1:12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v>4</v>
      </c>
      <c r="J1005">
        <v>-4</v>
      </c>
      <c r="K1005" t="s">
        <v>17</v>
      </c>
      <c r="L1005">
        <f t="shared" si="33"/>
        <v>44489.780000000603</v>
      </c>
    </row>
    <row r="1006" spans="1:12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v>1</v>
      </c>
      <c r="J1006">
        <v>0.92</v>
      </c>
      <c r="K1006" t="s">
        <v>17</v>
      </c>
      <c r="L1006">
        <f t="shared" si="33"/>
        <v>44493.780000000603</v>
      </c>
    </row>
    <row r="1007" spans="1:12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v>4</v>
      </c>
      <c r="J1007">
        <v>3.68</v>
      </c>
      <c r="K1007" t="s">
        <v>17</v>
      </c>
      <c r="L1007">
        <f t="shared" si="33"/>
        <v>44492.860000000604</v>
      </c>
    </row>
    <row r="1008" spans="1:12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v>1</v>
      </c>
      <c r="J1008">
        <v>0.92</v>
      </c>
      <c r="K1008" t="s">
        <v>17</v>
      </c>
      <c r="L1008">
        <f t="shared" si="33"/>
        <v>44489.180000000604</v>
      </c>
    </row>
    <row r="1009" spans="1:12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v>8</v>
      </c>
      <c r="J1009">
        <v>7.36</v>
      </c>
      <c r="K1009" t="s">
        <v>17</v>
      </c>
      <c r="L1009">
        <f t="shared" si="33"/>
        <v>44488.260000000606</v>
      </c>
    </row>
    <row r="1010" spans="1:12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v>2</v>
      </c>
      <c r="J1010">
        <v>1.84</v>
      </c>
      <c r="K1010" t="s">
        <v>17</v>
      </c>
      <c r="L1010">
        <f t="shared" si="33"/>
        <v>44480.900000000605</v>
      </c>
    </row>
    <row r="1011" spans="1:12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v>1</v>
      </c>
      <c r="J1011">
        <v>0.92</v>
      </c>
      <c r="K1011" t="s">
        <v>17</v>
      </c>
      <c r="L1011">
        <f t="shared" si="33"/>
        <v>44479.060000000609</v>
      </c>
    </row>
    <row r="1012" spans="1:12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v>1</v>
      </c>
      <c r="J1012">
        <v>0.92</v>
      </c>
      <c r="K1012" t="s">
        <v>17</v>
      </c>
      <c r="L1012">
        <f t="shared" si="33"/>
        <v>44478.140000000611</v>
      </c>
    </row>
    <row r="1013" spans="1:12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v>2</v>
      </c>
      <c r="J1013">
        <v>1.84</v>
      </c>
      <c r="K1013" t="s">
        <v>17</v>
      </c>
      <c r="L1013">
        <f t="shared" si="33"/>
        <v>44477.220000000612</v>
      </c>
    </row>
    <row r="1014" spans="1:12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v>1</v>
      </c>
      <c r="J1014">
        <v>0.92</v>
      </c>
      <c r="K1014" t="s">
        <v>17</v>
      </c>
      <c r="L1014">
        <f t="shared" si="33"/>
        <v>44475.380000000616</v>
      </c>
    </row>
    <row r="1015" spans="1:12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v>1</v>
      </c>
      <c r="J1015">
        <v>0.92</v>
      </c>
      <c r="K1015" t="s">
        <v>17</v>
      </c>
      <c r="L1015">
        <f t="shared" si="33"/>
        <v>44474.460000000618</v>
      </c>
    </row>
    <row r="1016" spans="1:12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v>1</v>
      </c>
      <c r="J1016">
        <v>0.92</v>
      </c>
      <c r="K1016" t="s">
        <v>17</v>
      </c>
      <c r="L1016">
        <f t="shared" si="33"/>
        <v>44473.540000000619</v>
      </c>
    </row>
    <row r="1017" spans="1:12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v>2</v>
      </c>
      <c r="J1017">
        <v>1.84</v>
      </c>
      <c r="K1017" t="s">
        <v>17</v>
      </c>
      <c r="L1017">
        <f t="shared" si="33"/>
        <v>44472.620000000621</v>
      </c>
    </row>
    <row r="1018" spans="1:12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v>1</v>
      </c>
      <c r="J1018">
        <v>-1</v>
      </c>
      <c r="K1018" t="s">
        <v>17</v>
      </c>
      <c r="L1018">
        <f t="shared" si="33"/>
        <v>44470.780000000625</v>
      </c>
    </row>
    <row r="1019" spans="1:12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v>1</v>
      </c>
      <c r="J1019">
        <v>0.92</v>
      </c>
      <c r="K1019" t="s">
        <v>17</v>
      </c>
      <c r="L1019">
        <f t="shared" si="33"/>
        <v>44471.780000000625</v>
      </c>
    </row>
    <row r="1020" spans="1:12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v>4</v>
      </c>
      <c r="J1020">
        <v>3.68</v>
      </c>
      <c r="K1020" t="s">
        <v>17</v>
      </c>
      <c r="L1020">
        <f t="shared" si="33"/>
        <v>44470.860000000626</v>
      </c>
    </row>
    <row r="1021" spans="1:12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v>2</v>
      </c>
      <c r="J1021">
        <v>1.84</v>
      </c>
      <c r="K1021" t="s">
        <v>17</v>
      </c>
      <c r="L1021">
        <f t="shared" si="33"/>
        <v>44467.180000000626</v>
      </c>
    </row>
    <row r="1022" spans="1:12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v>1</v>
      </c>
      <c r="J1022">
        <v>0.92</v>
      </c>
      <c r="K1022" t="s">
        <v>17</v>
      </c>
      <c r="L1022">
        <f t="shared" si="33"/>
        <v>44465.34000000063</v>
      </c>
    </row>
    <row r="1023" spans="1:12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v>1</v>
      </c>
      <c r="J1023">
        <v>-1</v>
      </c>
      <c r="K1023" t="s">
        <v>17</v>
      </c>
      <c r="L1023">
        <f t="shared" si="33"/>
        <v>44464.420000000631</v>
      </c>
    </row>
    <row r="1024" spans="1:12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v>2</v>
      </c>
      <c r="J1024">
        <v>-2</v>
      </c>
      <c r="K1024" t="s">
        <v>17</v>
      </c>
      <c r="L1024">
        <f t="shared" si="33"/>
        <v>44465.420000000631</v>
      </c>
    </row>
    <row r="1025" spans="1:12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v>4</v>
      </c>
      <c r="J1025">
        <v>-4</v>
      </c>
      <c r="K1025" t="s">
        <v>17</v>
      </c>
      <c r="L1025">
        <f t="shared" si="33"/>
        <v>44467.420000000631</v>
      </c>
    </row>
    <row r="1026" spans="1:12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v>8</v>
      </c>
      <c r="J1026">
        <v>-8</v>
      </c>
      <c r="K1026" t="s">
        <v>17</v>
      </c>
      <c r="L1026">
        <f t="shared" si="33"/>
        <v>44471.420000000631</v>
      </c>
    </row>
    <row r="1027" spans="1:12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v>1</v>
      </c>
      <c r="J1027">
        <v>0.92</v>
      </c>
      <c r="K1027" t="s">
        <v>17</v>
      </c>
      <c r="L1027">
        <f t="shared" si="33"/>
        <v>44479.420000000631</v>
      </c>
    </row>
    <row r="1028" spans="1:12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v>2</v>
      </c>
      <c r="J1028">
        <v>-2</v>
      </c>
      <c r="K1028" t="s">
        <v>17</v>
      </c>
      <c r="L1028">
        <f t="shared" ref="L1028:L1046" si="34">L1027-J1027</f>
        <v>44478.500000000633</v>
      </c>
    </row>
    <row r="1029" spans="1:12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v>4</v>
      </c>
      <c r="J1029">
        <v>-4</v>
      </c>
      <c r="K1029" t="s">
        <v>17</v>
      </c>
      <c r="L1029">
        <f t="shared" si="34"/>
        <v>44480.500000000633</v>
      </c>
    </row>
    <row r="1030" spans="1:12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v>1</v>
      </c>
      <c r="J1030">
        <v>-1</v>
      </c>
      <c r="K1030" t="s">
        <v>17</v>
      </c>
      <c r="L1030">
        <f t="shared" si="34"/>
        <v>44484.500000000633</v>
      </c>
    </row>
    <row r="1031" spans="1:12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v>16</v>
      </c>
      <c r="J1031">
        <v>14.72</v>
      </c>
      <c r="K1031" t="s">
        <v>17</v>
      </c>
      <c r="L1031">
        <f t="shared" si="34"/>
        <v>44485.500000000633</v>
      </c>
    </row>
    <row r="1032" spans="1:12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v>8</v>
      </c>
      <c r="J1032">
        <v>7.36</v>
      </c>
      <c r="K1032" t="s">
        <v>17</v>
      </c>
      <c r="L1032">
        <f t="shared" si="34"/>
        <v>44470.780000000632</v>
      </c>
    </row>
    <row r="1033" spans="1:12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v>1</v>
      </c>
      <c r="J1033">
        <v>0.92</v>
      </c>
      <c r="K1033" t="s">
        <v>17</v>
      </c>
      <c r="L1033">
        <f t="shared" si="34"/>
        <v>44463.420000000631</v>
      </c>
    </row>
    <row r="1034" spans="1:12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v>2</v>
      </c>
      <c r="J1034">
        <v>1.84</v>
      </c>
      <c r="K1034" t="s">
        <v>17</v>
      </c>
      <c r="L1034">
        <f t="shared" si="34"/>
        <v>44462.500000000633</v>
      </c>
    </row>
    <row r="1035" spans="1:12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v>1</v>
      </c>
      <c r="J1035">
        <v>0.92</v>
      </c>
      <c r="K1035" t="s">
        <v>17</v>
      </c>
      <c r="L1035">
        <f t="shared" si="34"/>
        <v>44460.660000000637</v>
      </c>
    </row>
    <row r="1036" spans="1:12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v>1</v>
      </c>
      <c r="J1036">
        <v>-1</v>
      </c>
      <c r="K1036" t="s">
        <v>17</v>
      </c>
      <c r="L1036">
        <f t="shared" si="34"/>
        <v>44459.740000000638</v>
      </c>
    </row>
    <row r="1037" spans="1:12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v>2</v>
      </c>
      <c r="J1037">
        <v>1.84</v>
      </c>
      <c r="K1037" t="s">
        <v>17</v>
      </c>
      <c r="L1037">
        <f t="shared" si="34"/>
        <v>44460.740000000638</v>
      </c>
    </row>
    <row r="1038" spans="1:12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v>1</v>
      </c>
      <c r="J1038">
        <v>0.92</v>
      </c>
      <c r="K1038" t="s">
        <v>17</v>
      </c>
      <c r="L1038">
        <f t="shared" si="34"/>
        <v>44458.900000000642</v>
      </c>
    </row>
    <row r="1039" spans="1:12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v>1</v>
      </c>
      <c r="J1039">
        <v>-1</v>
      </c>
      <c r="K1039" t="s">
        <v>17</v>
      </c>
      <c r="L1039">
        <f t="shared" si="34"/>
        <v>44457.980000000643</v>
      </c>
    </row>
    <row r="1040" spans="1:12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v>2</v>
      </c>
      <c r="J1040">
        <v>1.84</v>
      </c>
      <c r="K1040" t="s">
        <v>17</v>
      </c>
      <c r="L1040">
        <f t="shared" si="34"/>
        <v>44458.980000000643</v>
      </c>
    </row>
    <row r="1041" spans="1:12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v>1</v>
      </c>
      <c r="J1041">
        <v>-1</v>
      </c>
      <c r="K1041" t="s">
        <v>17</v>
      </c>
      <c r="L1041">
        <f t="shared" si="34"/>
        <v>44457.140000000647</v>
      </c>
    </row>
    <row r="1042" spans="1:12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v>2</v>
      </c>
      <c r="J1042">
        <v>-2</v>
      </c>
      <c r="K1042" t="s">
        <v>17</v>
      </c>
      <c r="L1042">
        <f t="shared" si="34"/>
        <v>44458.140000000647</v>
      </c>
    </row>
    <row r="1043" spans="1:12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v>4</v>
      </c>
      <c r="J1043">
        <v>3.68</v>
      </c>
      <c r="K1043" t="s">
        <v>17</v>
      </c>
      <c r="L1043">
        <f t="shared" si="34"/>
        <v>44460.140000000647</v>
      </c>
    </row>
    <row r="1044" spans="1:12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v>4</v>
      </c>
      <c r="J1044">
        <v>-4</v>
      </c>
      <c r="K1044" t="s">
        <v>17</v>
      </c>
      <c r="L1044">
        <f t="shared" si="34"/>
        <v>44456.460000000647</v>
      </c>
    </row>
    <row r="1045" spans="1:12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v>2</v>
      </c>
      <c r="J1045">
        <v>-2</v>
      </c>
      <c r="K1045" t="s">
        <v>17</v>
      </c>
      <c r="L1045">
        <f t="shared" si="34"/>
        <v>44460.460000000647</v>
      </c>
    </row>
    <row r="1046" spans="1:12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v>1</v>
      </c>
      <c r="J1046">
        <v>-1</v>
      </c>
      <c r="K1046" t="s">
        <v>17</v>
      </c>
      <c r="L1046">
        <f t="shared" si="34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ca="1">COUNTIF(INDIRECT($O$5),S2)</f>
        <v>5</v>
      </c>
      <c r="U2" s="7">
        <f ca="1">SUMIF(INDIRECT($O$5),S2,INDIRECT($O$6))</f>
        <v>9</v>
      </c>
      <c r="V2" s="7">
        <f ca="1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ca="1">COUNTIF(INDIRECT($O$5),S3)</f>
        <v>5</v>
      </c>
      <c r="U3" s="7">
        <f ca="1">SUMIF(INDIRECT($O$5),S3,INDIRECT($O$6))</f>
        <v>9</v>
      </c>
      <c r="V3" s="7">
        <f ca="1">SUMIF(INDIRECT($O$5),S3,INDIRECT($O$7))</f>
        <v>4.4400000000000004</v>
      </c>
      <c r="W3" s="7">
        <f t="shared" ref="W3:W66" ca="1" si="0">_xlfn.MAXIFS(INDIRECT($O$10),INDIRECT($O$5),$S3)</f>
        <v>1.9421299999999999</v>
      </c>
      <c r="X3" s="7">
        <f t="shared" ref="X3:X66" ca="1" si="1">_xlfn.MAXIFS(INDIRECT($O$9),INDIRECT($O$5),$S3)</f>
        <v>1.94242</v>
      </c>
      <c r="Y3" s="7">
        <f t="shared" ref="Y3:Y66" ca="1" si="2">_xlfn.MINIFS(INDIRECT($O$9),INDIRECT($O$5),$S3)</f>
        <v>1.94154</v>
      </c>
      <c r="Z3">
        <f t="shared" ref="Z3:Z66" ca="1" si="3">IF(AND(X3&gt;W3,W3&gt;Y3), 1,0)</f>
        <v>1</v>
      </c>
      <c r="AA3">
        <f t="shared" ref="AA3:AA66" ca="1" si="4">IF(W3&gt;X3,1,0)</f>
        <v>0</v>
      </c>
      <c r="AB3">
        <f t="shared" ref="AB3:AB66" ca="1" si="5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6">L3-J3</f>
        <v>44116.62</v>
      </c>
      <c r="S4" s="7" t="str">
        <f ca="1"/>
        <v>2025-06-05 16:04:32</v>
      </c>
      <c r="T4" s="7">
        <f ca="1">COUNTIF(INDIRECT($O$5),S4)</f>
        <v>3</v>
      </c>
      <c r="U4" s="7">
        <f ca="1">SUMIF(INDIRECT($O$5),S4,INDIRECT($O$6))</f>
        <v>5</v>
      </c>
      <c r="V4" s="7">
        <f ca="1">SUMIF(INDIRECT($O$5),S4,INDIRECT($O$7))</f>
        <v>-1.1599999999999999</v>
      </c>
      <c r="W4" s="7">
        <f t="shared" ca="1" si="0"/>
        <v>1.94154</v>
      </c>
      <c r="X4" s="7">
        <f t="shared" ca="1" si="1"/>
        <v>1.9405399999999999</v>
      </c>
      <c r="Y4" s="7">
        <f t="shared" ca="1" si="2"/>
        <v>1.9394800000000001</v>
      </c>
      <c r="Z4">
        <f t="shared" ca="1" si="3"/>
        <v>0</v>
      </c>
      <c r="AA4">
        <f t="shared" ca="1" si="4"/>
        <v>1</v>
      </c>
      <c r="AB4">
        <f t="shared" ca="1" si="5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6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ca="1">COUNTIF(INDIRECT($O$5),S5)</f>
        <v>4</v>
      </c>
      <c r="U5" s="7">
        <f ca="1">SUMIF(INDIRECT($O$5),S5,INDIRECT($O$6))</f>
        <v>7</v>
      </c>
      <c r="V5" s="7">
        <f ca="1">SUMIF(INDIRECT($O$5),S5,INDIRECT($O$7))</f>
        <v>-1.2400000000000002</v>
      </c>
      <c r="W5" s="7">
        <f t="shared" ca="1" si="0"/>
        <v>1.93902</v>
      </c>
      <c r="X5" s="7">
        <f t="shared" ca="1" si="1"/>
        <v>1.9415100000000001</v>
      </c>
      <c r="Y5" s="7">
        <f t="shared" ca="1" si="2"/>
        <v>1.9406000000000001</v>
      </c>
      <c r="Z5">
        <f t="shared" ca="1" si="3"/>
        <v>0</v>
      </c>
      <c r="AA5">
        <f t="shared" ca="1" si="4"/>
        <v>0</v>
      </c>
      <c r="AB5">
        <f t="shared" ca="1" si="5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6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ca="1">COUNTIF(INDIRECT($O$5),S6)</f>
        <v>3</v>
      </c>
      <c r="U6" s="7">
        <f ca="1">SUMIF(INDIRECT($O$5),S6,INDIRECT($O$6))</f>
        <v>5</v>
      </c>
      <c r="V6" s="7">
        <f ca="1">SUMIF(INDIRECT($O$5),S6,INDIRECT($O$7))</f>
        <v>-1.1599999999999999</v>
      </c>
      <c r="W6" s="7">
        <f t="shared" ca="1" si="0"/>
        <v>1.9411700000000001</v>
      </c>
      <c r="X6" s="7">
        <f t="shared" ca="1" si="1"/>
        <v>1.9441600000000001</v>
      </c>
      <c r="Y6" s="7">
        <f t="shared" ca="1" si="2"/>
        <v>1.9439599999999999</v>
      </c>
      <c r="Z6">
        <f t="shared" ca="1" si="3"/>
        <v>0</v>
      </c>
      <c r="AA6">
        <f t="shared" ca="1" si="4"/>
        <v>0</v>
      </c>
      <c r="AB6">
        <f t="shared" ca="1" si="5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6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ca="1">COUNTIF(INDIRECT($O$5),S7)</f>
        <v>3</v>
      </c>
      <c r="U7" s="7">
        <f ca="1">SUMIF(INDIRECT($O$5),S7,INDIRECT($O$6))</f>
        <v>5</v>
      </c>
      <c r="V7" s="7">
        <f ca="1">SUMIF(INDIRECT($O$5),S7,INDIRECT($O$7))</f>
        <v>-1.1599999999999999</v>
      </c>
      <c r="W7" s="7">
        <f t="shared" ca="1" si="0"/>
        <v>1.9439200000000001</v>
      </c>
      <c r="X7" s="7">
        <f t="shared" ca="1" si="1"/>
        <v>1.9451499999999999</v>
      </c>
      <c r="Y7" s="7">
        <f t="shared" ca="1" si="2"/>
        <v>1.94513</v>
      </c>
      <c r="Z7">
        <f t="shared" ca="1" si="3"/>
        <v>0</v>
      </c>
      <c r="AA7">
        <f t="shared" ca="1" si="4"/>
        <v>0</v>
      </c>
      <c r="AB7">
        <f t="shared" ca="1" si="5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6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ca="1">COUNTIF(INDIRECT($O$5),S8)</f>
        <v>6</v>
      </c>
      <c r="U8" s="7">
        <f ca="1">SUMIF(INDIRECT($O$5),S8,INDIRECT($O$6))</f>
        <v>11</v>
      </c>
      <c r="V8" s="7">
        <f ca="1">SUMIF(INDIRECT($O$5),S8,INDIRECT($O$7))</f>
        <v>-1.4000000000000001</v>
      </c>
      <c r="W8" s="7">
        <f t="shared" ca="1" si="0"/>
        <v>1.9463999999999999</v>
      </c>
      <c r="X8" s="7">
        <f t="shared" ca="1" si="1"/>
        <v>1.94519</v>
      </c>
      <c r="Y8" s="7">
        <f t="shared" ca="1" si="2"/>
        <v>1.94428</v>
      </c>
      <c r="Z8">
        <f t="shared" ca="1" si="3"/>
        <v>0</v>
      </c>
      <c r="AA8">
        <f t="shared" ca="1" si="4"/>
        <v>1</v>
      </c>
      <c r="AB8">
        <f t="shared" ca="1" si="5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6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ca="1">COUNTIF(INDIRECT($O$5),S9)</f>
        <v>5</v>
      </c>
      <c r="U9" s="7">
        <f ca="1">SUMIF(INDIRECT($O$5),S9,INDIRECT($O$6))</f>
        <v>9</v>
      </c>
      <c r="V9" s="7">
        <f ca="1">SUMIF(INDIRECT($O$5),S9,INDIRECT($O$7))</f>
        <v>-1.3199999999999998</v>
      </c>
      <c r="W9" s="7">
        <f t="shared" ca="1" si="0"/>
        <v>1.94526</v>
      </c>
      <c r="X9" s="7">
        <f t="shared" ca="1" si="1"/>
        <v>1.94621</v>
      </c>
      <c r="Y9" s="7">
        <f t="shared" ca="1" si="2"/>
        <v>1.9453199999999999</v>
      </c>
      <c r="Z9">
        <f t="shared" ca="1" si="3"/>
        <v>0</v>
      </c>
      <c r="AA9">
        <f t="shared" ca="1" si="4"/>
        <v>0</v>
      </c>
      <c r="AB9">
        <f t="shared" ca="1" si="5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6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ca="1">COUNTIF(INDIRECT($O$5),S10)</f>
        <v>5</v>
      </c>
      <c r="U10" s="7">
        <f ca="1">SUMIF(INDIRECT($O$5),S10,INDIRECT($O$6))</f>
        <v>9</v>
      </c>
      <c r="V10" s="7">
        <f ca="1">SUMIF(INDIRECT($O$5),S10,INDIRECT($O$7))</f>
        <v>-1.32</v>
      </c>
      <c r="W10" s="7">
        <f t="shared" ca="1" si="0"/>
        <v>1.94556</v>
      </c>
      <c r="X10" s="7">
        <f t="shared" ca="1" si="1"/>
        <v>1.94658</v>
      </c>
      <c r="Y10" s="7">
        <f t="shared" ca="1" si="2"/>
        <v>1.9458</v>
      </c>
      <c r="Z10">
        <f t="shared" ca="1" si="3"/>
        <v>0</v>
      </c>
      <c r="AA10">
        <f t="shared" ca="1" si="4"/>
        <v>0</v>
      </c>
      <c r="AB10">
        <f t="shared" ca="1" si="5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6"/>
        <v>44115.180000000015</v>
      </c>
      <c r="S11" s="7" t="str">
        <f ca="1"/>
        <v>2025-06-05 15:27:39</v>
      </c>
      <c r="T11" s="7">
        <f ca="1">COUNTIF(INDIRECT($O$5),S11)</f>
        <v>4</v>
      </c>
      <c r="U11" s="7">
        <f ca="1">SUMIF(INDIRECT($O$5),S11,INDIRECT($O$6))</f>
        <v>7</v>
      </c>
      <c r="V11" s="7">
        <f ca="1">SUMIF(INDIRECT($O$5),S11,INDIRECT($O$7))</f>
        <v>-1.24</v>
      </c>
      <c r="W11" s="7">
        <f t="shared" ca="1" si="0"/>
        <v>1.9458500000000001</v>
      </c>
      <c r="X11" s="7">
        <f t="shared" ca="1" si="1"/>
        <v>1.9433800000000001</v>
      </c>
      <c r="Y11" s="7">
        <f t="shared" ca="1" si="2"/>
        <v>1.94235</v>
      </c>
      <c r="Z11">
        <f t="shared" ca="1" si="3"/>
        <v>0</v>
      </c>
      <c r="AA11">
        <f t="shared" ca="1" si="4"/>
        <v>1</v>
      </c>
      <c r="AB11">
        <f t="shared" ca="1" si="5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6"/>
        <v>44113.340000000018</v>
      </c>
      <c r="S12" s="7" t="str">
        <f ca="1"/>
        <v>2025-06-05 15:22:27</v>
      </c>
      <c r="T12" s="7">
        <f ca="1">COUNTIF(INDIRECT($O$5),S12)</f>
        <v>5</v>
      </c>
      <c r="U12" s="7">
        <f ca="1">SUMIF(INDIRECT($O$5),S12,INDIRECT($O$6))</f>
        <v>9</v>
      </c>
      <c r="V12" s="7">
        <f ca="1">SUMIF(INDIRECT($O$5),S12,INDIRECT($O$7))</f>
        <v>4.4400000000000004</v>
      </c>
      <c r="W12" s="7">
        <f t="shared" ca="1" si="0"/>
        <v>1.94316</v>
      </c>
      <c r="X12" s="7">
        <f t="shared" ca="1" si="1"/>
        <v>1.94415</v>
      </c>
      <c r="Y12" s="7">
        <f t="shared" ca="1" si="2"/>
        <v>1.94252</v>
      </c>
      <c r="Z12">
        <f t="shared" ca="1" si="3"/>
        <v>1</v>
      </c>
      <c r="AA12">
        <f t="shared" ca="1" si="4"/>
        <v>0</v>
      </c>
      <c r="AB12">
        <f t="shared" ca="1" si="5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6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ca="1">COUNTIF(INDIRECT($O$5),S13)</f>
        <v>4</v>
      </c>
      <c r="U13" s="7">
        <f ca="1">SUMIF(INDIRECT($O$5),S13,INDIRECT($O$6))</f>
        <v>7</v>
      </c>
      <c r="V13" s="7">
        <f ca="1">SUMIF(INDIRECT($O$5),S13,INDIRECT($O$7))</f>
        <v>-1.2399999999999998</v>
      </c>
      <c r="W13" s="7">
        <f t="shared" ca="1" si="0"/>
        <v>1.94293</v>
      </c>
      <c r="X13" s="7">
        <f t="shared" ca="1" si="1"/>
        <v>1.9452199999999999</v>
      </c>
      <c r="Y13" s="7">
        <f t="shared" ca="1" si="2"/>
        <v>1.9440599999999999</v>
      </c>
      <c r="Z13">
        <f t="shared" ca="1" si="3"/>
        <v>0</v>
      </c>
      <c r="AA13">
        <f t="shared" ca="1" si="4"/>
        <v>0</v>
      </c>
      <c r="AB13">
        <f t="shared" ca="1" si="5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6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ca="1">COUNTIF(INDIRECT($O$5),S14)</f>
        <v>5</v>
      </c>
      <c r="U14" s="7">
        <f ca="1">SUMIF(INDIRECT($O$5),S14,INDIRECT($O$6))</f>
        <v>9</v>
      </c>
      <c r="V14" s="7">
        <f ca="1">SUMIF(INDIRECT($O$5),S14,INDIRECT($O$7))</f>
        <v>2.5200000000000005</v>
      </c>
      <c r="W14" s="7">
        <f t="shared" ca="1" si="0"/>
        <v>1.94387</v>
      </c>
      <c r="X14" s="7">
        <f t="shared" ca="1" si="1"/>
        <v>1.9451000000000001</v>
      </c>
      <c r="Y14" s="7">
        <f t="shared" ca="1" si="2"/>
        <v>1.9432100000000001</v>
      </c>
      <c r="Z14">
        <f t="shared" ca="1" si="3"/>
        <v>1</v>
      </c>
      <c r="AA14">
        <f t="shared" ca="1" si="4"/>
        <v>0</v>
      </c>
      <c r="AB14">
        <f t="shared" ca="1" si="5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6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ca="1">COUNTIF(INDIRECT($O$5),S15)</f>
        <v>6</v>
      </c>
      <c r="U15" s="7">
        <f ca="1">SUMIF(INDIRECT($O$5),S15,INDIRECT($O$6))</f>
        <v>11</v>
      </c>
      <c r="V15" s="7">
        <f ca="1">SUMIF(INDIRECT($O$5),S15,INDIRECT($O$7))</f>
        <v>-1.4000000000000001</v>
      </c>
      <c r="W15" s="7">
        <f t="shared" ca="1" si="0"/>
        <v>1.9433800000000001</v>
      </c>
      <c r="X15" s="7">
        <f t="shared" ca="1" si="1"/>
        <v>1.94242</v>
      </c>
      <c r="Y15" s="7">
        <f t="shared" ca="1" si="2"/>
        <v>1.9411499999999999</v>
      </c>
      <c r="Z15">
        <f t="shared" ca="1" si="3"/>
        <v>0</v>
      </c>
      <c r="AA15">
        <f t="shared" ca="1" si="4"/>
        <v>1</v>
      </c>
      <c r="AB15">
        <f t="shared" ca="1" si="5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6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ca="1">COUNTIF(INDIRECT($O$5),S16)</f>
        <v>4</v>
      </c>
      <c r="U16" s="7">
        <f ca="1">SUMIF(INDIRECT($O$5),S16,INDIRECT($O$6))</f>
        <v>7</v>
      </c>
      <c r="V16" s="7">
        <f ca="1">SUMIF(INDIRECT($O$5),S16,INDIRECT($O$7))</f>
        <v>-1.27</v>
      </c>
      <c r="W16" s="7">
        <f t="shared" ca="1" si="0"/>
        <v>0.84436</v>
      </c>
      <c r="X16" s="7">
        <f t="shared" ca="1" si="1"/>
        <v>0.84606999999999999</v>
      </c>
      <c r="Y16" s="7">
        <f t="shared" ca="1" si="2"/>
        <v>0.84579000000000004</v>
      </c>
      <c r="Z16">
        <f t="shared" ca="1" si="3"/>
        <v>0</v>
      </c>
      <c r="AA16">
        <f t="shared" ca="1" si="4"/>
        <v>0</v>
      </c>
      <c r="AB16">
        <f t="shared" ca="1" si="5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6"/>
        <v>44114.660000000025</v>
      </c>
      <c r="S17" s="7" t="str">
        <f ca="1"/>
        <v>2025-06-05 14:56:22</v>
      </c>
      <c r="T17" s="7">
        <f ca="1">COUNTIF(INDIRECT($O$5),S17)</f>
        <v>5</v>
      </c>
      <c r="U17" s="7">
        <f ca="1">SUMIF(INDIRECT($O$5),S17,INDIRECT($O$6))</f>
        <v>9</v>
      </c>
      <c r="V17" s="7">
        <f ca="1">SUMIF(INDIRECT($O$5),S17,INDIRECT($O$7))</f>
        <v>-1.3599999999999997</v>
      </c>
      <c r="W17" s="7">
        <f t="shared" ca="1" si="0"/>
        <v>0.84555999999999998</v>
      </c>
      <c r="X17" s="7">
        <f t="shared" ca="1" si="1"/>
        <v>0.84682000000000002</v>
      </c>
      <c r="Y17" s="7">
        <f t="shared" ca="1" si="2"/>
        <v>0.84640000000000004</v>
      </c>
      <c r="Z17">
        <f t="shared" ca="1" si="3"/>
        <v>0</v>
      </c>
      <c r="AA17">
        <f t="shared" ca="1" si="4"/>
        <v>0</v>
      </c>
      <c r="AB17">
        <f t="shared" ca="1" si="5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6"/>
        <v>44116.660000000025</v>
      </c>
      <c r="O18" s="9"/>
      <c r="S18" s="7" t="str">
        <f ca="1"/>
        <v>2025-06-05 14:51:10</v>
      </c>
      <c r="T18" s="7">
        <f ca="1">COUNTIF(INDIRECT($O$5),S18)</f>
        <v>5</v>
      </c>
      <c r="U18" s="7">
        <f ca="1">SUMIF(INDIRECT($O$5),S18,INDIRECT($O$6))</f>
        <v>9</v>
      </c>
      <c r="V18" s="7">
        <f ca="1">SUMIF(INDIRECT($O$5),S18,INDIRECT($O$7))</f>
        <v>-1.3599999999999999</v>
      </c>
      <c r="W18" s="7">
        <f t="shared" ca="1" si="0"/>
        <v>0.84677999999999998</v>
      </c>
      <c r="X18" s="7">
        <f t="shared" ca="1" si="1"/>
        <v>0.84428000000000003</v>
      </c>
      <c r="Y18" s="7">
        <f t="shared" ca="1" si="2"/>
        <v>0.84360999999999997</v>
      </c>
      <c r="Z18">
        <f t="shared" ca="1" si="3"/>
        <v>0</v>
      </c>
      <c r="AA18">
        <f t="shared" ca="1" si="4"/>
        <v>1</v>
      </c>
      <c r="AB18">
        <f t="shared" ca="1" si="5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6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ca="1">COUNTIF(INDIRECT($O$5),S19)</f>
        <v>5</v>
      </c>
      <c r="U19" s="7">
        <f ca="1">SUMIF(INDIRECT($O$5),S19,INDIRECT($O$6))</f>
        <v>9</v>
      </c>
      <c r="V19" s="7">
        <f ca="1">SUMIF(INDIRECT($O$5),S19,INDIRECT($O$7))</f>
        <v>-1.32</v>
      </c>
      <c r="W19" s="7">
        <f t="shared" ca="1" si="0"/>
        <v>0.84448000000000001</v>
      </c>
      <c r="X19" s="7">
        <f t="shared" ca="1" si="1"/>
        <v>0.84631000000000001</v>
      </c>
      <c r="Y19" s="7">
        <f t="shared" ca="1" si="2"/>
        <v>0.84541999999999995</v>
      </c>
      <c r="Z19">
        <f t="shared" ca="1" si="3"/>
        <v>0</v>
      </c>
      <c r="AA19">
        <f t="shared" ca="1" si="4"/>
        <v>0</v>
      </c>
      <c r="AB19">
        <f t="shared" ca="1" si="5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6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ca="1">COUNTIF(INDIRECT($O$5),S20)</f>
        <v>4</v>
      </c>
      <c r="U20" s="7">
        <f ca="1">SUMIF(INDIRECT($O$5),S20,INDIRECT($O$6))</f>
        <v>7</v>
      </c>
      <c r="V20" s="7">
        <f ca="1">SUMIF(INDIRECT($O$5),S20,INDIRECT($O$7))</f>
        <v>-1.2400000000000002</v>
      </c>
      <c r="W20" s="7">
        <f t="shared" ca="1" si="0"/>
        <v>0.84577000000000002</v>
      </c>
      <c r="X20" s="7">
        <f t="shared" ca="1" si="1"/>
        <v>0.84774000000000005</v>
      </c>
      <c r="Y20" s="7">
        <f t="shared" ca="1" si="2"/>
        <v>0.84755999999999998</v>
      </c>
      <c r="Z20">
        <f t="shared" ca="1" si="3"/>
        <v>0</v>
      </c>
      <c r="AA20">
        <f t="shared" ca="1" si="4"/>
        <v>0</v>
      </c>
      <c r="AB20">
        <f t="shared" ca="1" si="5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6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ca="1">COUNTIF(INDIRECT($O$5),S21)</f>
        <v>3</v>
      </c>
      <c r="U21" s="7">
        <f ca="1">SUMIF(INDIRECT($O$5),S21,INDIRECT($O$6))</f>
        <v>5</v>
      </c>
      <c r="V21" s="7">
        <f ca="1">SUMIF(INDIRECT($O$5),S21,INDIRECT($O$7))</f>
        <v>0.76000000000000012</v>
      </c>
      <c r="W21" s="7">
        <f t="shared" ca="1" si="0"/>
        <v>0.84753000000000001</v>
      </c>
      <c r="X21" s="7">
        <f t="shared" ca="1" si="1"/>
        <v>0.84762000000000004</v>
      </c>
      <c r="Y21" s="7">
        <f t="shared" ca="1" si="2"/>
        <v>0.84721000000000002</v>
      </c>
      <c r="Z21">
        <f t="shared" ca="1" si="3"/>
        <v>1</v>
      </c>
      <c r="AA21">
        <f t="shared" ca="1" si="4"/>
        <v>0</v>
      </c>
      <c r="AB21">
        <f t="shared" ca="1" si="5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6"/>
        <v>44116.900000000031</v>
      </c>
      <c r="S22" s="7" t="str">
        <f ca="1"/>
        <v>2025-06-05 14:29:54</v>
      </c>
      <c r="T22" s="7">
        <f ca="1">COUNTIF(INDIRECT($O$5),S22)</f>
        <v>6</v>
      </c>
      <c r="U22" s="7">
        <f ca="1">SUMIF(INDIRECT($O$5),S22,INDIRECT($O$6))</f>
        <v>11</v>
      </c>
      <c r="V22" s="7">
        <f ca="1">SUMIF(INDIRECT($O$5),S22,INDIRECT($O$7))</f>
        <v>-1.4000000000000004</v>
      </c>
      <c r="W22" s="7">
        <f t="shared" ca="1" si="0"/>
        <v>0.84702999999999995</v>
      </c>
      <c r="X22" s="7">
        <f t="shared" ca="1" si="1"/>
        <v>0.84699999999999998</v>
      </c>
      <c r="Y22" s="7">
        <f t="shared" ca="1" si="2"/>
        <v>0.84631999999999996</v>
      </c>
      <c r="Z22">
        <f t="shared" ca="1" si="3"/>
        <v>0</v>
      </c>
      <c r="AA22">
        <f t="shared" ca="1" si="4"/>
        <v>1</v>
      </c>
      <c r="AB22">
        <f t="shared" ca="1" si="5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6"/>
        <v>44117.900000000031</v>
      </c>
      <c r="S23" s="7" t="str">
        <f ca="1"/>
        <v>2025-06-05 14:24:43</v>
      </c>
      <c r="T23" s="7">
        <f ca="1">COUNTIF(INDIRECT($O$5),S23)</f>
        <v>4</v>
      </c>
      <c r="U23" s="7">
        <f ca="1">SUMIF(INDIRECT($O$5),S23,INDIRECT($O$6))</f>
        <v>7</v>
      </c>
      <c r="V23" s="7">
        <f ca="1">SUMIF(INDIRECT($O$5),S23,INDIRECT($O$7))</f>
        <v>2.6000000000000005</v>
      </c>
      <c r="W23" s="7">
        <f t="shared" ca="1" si="0"/>
        <v>0.84633000000000003</v>
      </c>
      <c r="X23" s="7">
        <f t="shared" ca="1" si="1"/>
        <v>0.84643000000000002</v>
      </c>
      <c r="Y23" s="7">
        <f t="shared" ca="1" si="2"/>
        <v>0.84587000000000001</v>
      </c>
      <c r="Z23">
        <f t="shared" ca="1" si="3"/>
        <v>1</v>
      </c>
      <c r="AA23">
        <f t="shared" ca="1" si="4"/>
        <v>0</v>
      </c>
      <c r="AB23">
        <f t="shared" ca="1" si="5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6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ca="1">COUNTIF(INDIRECT($O$5),S24)</f>
        <v>6</v>
      </c>
      <c r="U24" s="7">
        <f ca="1">SUMIF(INDIRECT($O$5),S24,INDIRECT($O$6))</f>
        <v>11</v>
      </c>
      <c r="V24" s="7">
        <f ca="1">SUMIF(INDIRECT($O$5),S24,INDIRECT($O$7))</f>
        <v>-1.3999999999999997</v>
      </c>
      <c r="W24" s="7">
        <f t="shared" ca="1" si="0"/>
        <v>0.84657000000000004</v>
      </c>
      <c r="X24" s="7">
        <f t="shared" ca="1" si="1"/>
        <v>0.84838000000000002</v>
      </c>
      <c r="Y24" s="7">
        <f t="shared" ca="1" si="2"/>
        <v>0.84748000000000001</v>
      </c>
      <c r="Z24">
        <f t="shared" ca="1" si="3"/>
        <v>0</v>
      </c>
      <c r="AA24">
        <f t="shared" ca="1" si="4"/>
        <v>0</v>
      </c>
      <c r="AB24">
        <f t="shared" ca="1" si="5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6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ca="1">COUNTIF(INDIRECT($O$5),S25)</f>
        <v>6</v>
      </c>
      <c r="U25" s="7">
        <f ca="1">SUMIF(INDIRECT($O$5),S25,INDIRECT($O$6))</f>
        <v>11</v>
      </c>
      <c r="V25" s="7">
        <f ca="1">SUMIF(INDIRECT($O$5),S25,INDIRECT($O$7))</f>
        <v>-1.3999999999999995</v>
      </c>
      <c r="W25" s="7">
        <f t="shared" ca="1" si="0"/>
        <v>0.84745000000000004</v>
      </c>
      <c r="X25" s="7">
        <f t="shared" ca="1" si="1"/>
        <v>0.84699000000000002</v>
      </c>
      <c r="Y25" s="7">
        <f t="shared" ca="1" si="2"/>
        <v>0.84596000000000005</v>
      </c>
      <c r="Z25">
        <f t="shared" ca="1" si="3"/>
        <v>0</v>
      </c>
      <c r="AA25">
        <f t="shared" ca="1" si="4"/>
        <v>1</v>
      </c>
      <c r="AB25">
        <f t="shared" ca="1" si="5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6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ca="1">COUNTIF(INDIRECT($O$5),S26)</f>
        <v>5</v>
      </c>
      <c r="U26" s="7">
        <f ca="1">SUMIF(INDIRECT($O$5),S26,INDIRECT($O$6))</f>
        <v>9</v>
      </c>
      <c r="V26" s="7">
        <f ca="1">SUMIF(INDIRECT($O$5),S26,INDIRECT($O$7))</f>
        <v>-1.32</v>
      </c>
      <c r="W26" s="7">
        <f t="shared" ca="1" si="0"/>
        <v>0.84697</v>
      </c>
      <c r="X26" s="7">
        <f t="shared" ca="1" si="1"/>
        <v>0.84665999999999997</v>
      </c>
      <c r="Y26" s="7">
        <f t="shared" ca="1" si="2"/>
        <v>0.84614999999999996</v>
      </c>
      <c r="Z26">
        <f t="shared" ca="1" si="3"/>
        <v>0</v>
      </c>
      <c r="AA26">
        <f t="shared" ca="1" si="4"/>
        <v>1</v>
      </c>
      <c r="AB26">
        <f t="shared" ca="1" si="5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6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ca="1">COUNTIF(INDIRECT($O$5),S27)</f>
        <v>4</v>
      </c>
      <c r="U27" s="7">
        <f ca="1">SUMIF(INDIRECT($O$5),S27,INDIRECT($O$6))</f>
        <v>7</v>
      </c>
      <c r="V27" s="7">
        <f ca="1">SUMIF(INDIRECT($O$5),S27,INDIRECT($O$7))</f>
        <v>2.6</v>
      </c>
      <c r="W27" s="7">
        <f t="shared" ca="1" si="0"/>
        <v>0.84631000000000001</v>
      </c>
      <c r="X27" s="7">
        <f t="shared" ca="1" si="1"/>
        <v>0.84672000000000003</v>
      </c>
      <c r="Y27" s="7">
        <f t="shared" ca="1" si="2"/>
        <v>0.84585999999999995</v>
      </c>
      <c r="Z27">
        <f t="shared" ca="1" si="3"/>
        <v>1</v>
      </c>
      <c r="AA27">
        <f t="shared" ca="1" si="4"/>
        <v>0</v>
      </c>
      <c r="AB27">
        <f t="shared" ca="1" si="5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6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ca="1">COUNTIF(INDIRECT($O$5),S28)</f>
        <v>5</v>
      </c>
      <c r="U28" s="7">
        <f ca="1">SUMIF(INDIRECT($O$5),S28,INDIRECT($O$6))</f>
        <v>9</v>
      </c>
      <c r="V28" s="7">
        <f ca="1">SUMIF(INDIRECT($O$5),S28,INDIRECT($O$7))</f>
        <v>-1.32</v>
      </c>
      <c r="W28" s="7">
        <f t="shared" ca="1" si="0"/>
        <v>0.84641</v>
      </c>
      <c r="X28" s="7">
        <f t="shared" ca="1" si="1"/>
        <v>0.84777000000000002</v>
      </c>
      <c r="Y28" s="7">
        <f t="shared" ca="1" si="2"/>
        <v>0.84748000000000001</v>
      </c>
      <c r="Z28">
        <f t="shared" ca="1" si="3"/>
        <v>0</v>
      </c>
      <c r="AA28">
        <f t="shared" ca="1" si="4"/>
        <v>0</v>
      </c>
      <c r="AB28">
        <f t="shared" ca="1" si="5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6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ca="1">COUNTIF(INDIRECT($O$5),S29)</f>
        <v>6</v>
      </c>
      <c r="U29" s="7">
        <f ca="1">SUMIF(INDIRECT($O$5),S29,INDIRECT($O$6))</f>
        <v>11</v>
      </c>
      <c r="V29" s="7">
        <f ca="1">SUMIF(INDIRECT($O$5),S29,INDIRECT($O$7))</f>
        <v>-1.4000000000000001</v>
      </c>
      <c r="W29" s="7">
        <f t="shared" ca="1" si="0"/>
        <v>0.84801000000000004</v>
      </c>
      <c r="X29" s="7">
        <f t="shared" ca="1" si="1"/>
        <v>0.84726999999999997</v>
      </c>
      <c r="Y29" s="7">
        <f t="shared" ca="1" si="2"/>
        <v>0.84650000000000003</v>
      </c>
      <c r="Z29">
        <f t="shared" ca="1" si="3"/>
        <v>0</v>
      </c>
      <c r="AA29">
        <f t="shared" ca="1" si="4"/>
        <v>1</v>
      </c>
      <c r="AB29">
        <f t="shared" ca="1" si="5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6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ca="1">COUNTIF(INDIRECT($O$5),S30)</f>
        <v>5</v>
      </c>
      <c r="U30" s="7">
        <f ca="1">SUMIF(INDIRECT($O$5),S30,INDIRECT($O$6))</f>
        <v>9</v>
      </c>
      <c r="V30" s="7">
        <f ca="1">SUMIF(INDIRECT($O$5),S30,INDIRECT($O$7))</f>
        <v>-1.3199999999999998</v>
      </c>
      <c r="W30" s="7">
        <f t="shared" ca="1" si="0"/>
        <v>0.84702</v>
      </c>
      <c r="X30" s="7">
        <f t="shared" ca="1" si="1"/>
        <v>0.84699999999999998</v>
      </c>
      <c r="Y30" s="7">
        <f t="shared" ca="1" si="2"/>
        <v>0.84609999999999996</v>
      </c>
      <c r="Z30">
        <f t="shared" ca="1" si="3"/>
        <v>0</v>
      </c>
      <c r="AA30">
        <f t="shared" ca="1" si="4"/>
        <v>1</v>
      </c>
      <c r="AB30">
        <f t="shared" ca="1" si="5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6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ca="1">COUNTIF(INDIRECT($O$5),S31)</f>
        <v>3</v>
      </c>
      <c r="U31" s="7">
        <f ca="1">SUMIF(INDIRECT($O$5),S31,INDIRECT($O$6))</f>
        <v>5</v>
      </c>
      <c r="V31" s="7">
        <f ca="1">SUMIF(INDIRECT($O$5),S31,INDIRECT($O$7))</f>
        <v>-1.1599999999999999</v>
      </c>
      <c r="W31" s="7">
        <f t="shared" ca="1" si="0"/>
        <v>0.84658</v>
      </c>
      <c r="X31" s="7">
        <f t="shared" ca="1" si="1"/>
        <v>0.84874000000000005</v>
      </c>
      <c r="Y31" s="7">
        <f t="shared" ca="1" si="2"/>
        <v>0.84870999999999996</v>
      </c>
      <c r="Z31">
        <f t="shared" ca="1" si="3"/>
        <v>0</v>
      </c>
      <c r="AA31">
        <f t="shared" ca="1" si="4"/>
        <v>0</v>
      </c>
      <c r="AB31">
        <f t="shared" ca="1" si="5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6"/>
        <v>44117.620000000046</v>
      </c>
      <c r="S32" s="7" t="str">
        <f ca="1"/>
        <v>2025-06-05 13:37:30</v>
      </c>
      <c r="T32" s="7">
        <f ca="1">COUNTIF(INDIRECT($O$5),S32)</f>
        <v>4</v>
      </c>
      <c r="U32" s="7">
        <f ca="1">SUMIF(INDIRECT($O$5),S32,INDIRECT($O$6))</f>
        <v>7</v>
      </c>
      <c r="V32" s="7">
        <f ca="1">SUMIF(INDIRECT($O$5),S32,INDIRECT($O$7))</f>
        <v>-1.24</v>
      </c>
      <c r="W32" s="7">
        <f t="shared" ca="1" si="0"/>
        <v>0.84775</v>
      </c>
      <c r="X32" s="7">
        <f t="shared" ca="1" si="1"/>
        <v>0.84723000000000004</v>
      </c>
      <c r="Y32" s="7">
        <f t="shared" ca="1" si="2"/>
        <v>0.84691000000000005</v>
      </c>
      <c r="Z32">
        <f t="shared" ca="1" si="3"/>
        <v>0</v>
      </c>
      <c r="AA32">
        <f t="shared" ca="1" si="4"/>
        <v>1</v>
      </c>
      <c r="AB32">
        <f t="shared" ca="1" si="5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6"/>
        <v>44119.620000000046</v>
      </c>
      <c r="S33" s="7" t="str">
        <f ca="1"/>
        <v>2025-06-05 13:32:19</v>
      </c>
      <c r="T33" s="7">
        <f ca="1">COUNTIF(INDIRECT($O$5),S33)</f>
        <v>5</v>
      </c>
      <c r="U33" s="7">
        <f ca="1">SUMIF(INDIRECT($O$5),S33,INDIRECT($O$6))</f>
        <v>9</v>
      </c>
      <c r="V33" s="7">
        <f ca="1">SUMIF(INDIRECT($O$5),S33,INDIRECT($O$7))</f>
        <v>2.5200000000000005</v>
      </c>
      <c r="W33" s="7">
        <f t="shared" ca="1" si="0"/>
        <v>0.84706999999999999</v>
      </c>
      <c r="X33" s="7">
        <f t="shared" ca="1" si="1"/>
        <v>0.84750999999999999</v>
      </c>
      <c r="Y33" s="7">
        <f t="shared" ca="1" si="2"/>
        <v>0.84696000000000005</v>
      </c>
      <c r="Z33">
        <f t="shared" ca="1" si="3"/>
        <v>1</v>
      </c>
      <c r="AA33">
        <f t="shared" ca="1" si="4"/>
        <v>0</v>
      </c>
      <c r="AB33">
        <f t="shared" ca="1" si="5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6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ca="1">COUNTIF(INDIRECT($O$5),S34)</f>
        <v>4</v>
      </c>
      <c r="U34" s="7">
        <f ca="1">SUMIF(INDIRECT($O$5),S34,INDIRECT($O$6))</f>
        <v>7</v>
      </c>
      <c r="V34" s="7">
        <f ca="1">SUMIF(INDIRECT($O$5),S34,INDIRECT($O$7))</f>
        <v>-1.24</v>
      </c>
      <c r="W34" s="7">
        <f t="shared" ca="1" si="0"/>
        <v>0.84745000000000004</v>
      </c>
      <c r="X34" s="7">
        <f t="shared" ca="1" si="1"/>
        <v>0.84804999999999997</v>
      </c>
      <c r="Y34" s="7">
        <f t="shared" ca="1" si="2"/>
        <v>0.84753999999999996</v>
      </c>
      <c r="Z34">
        <f t="shared" ca="1" si="3"/>
        <v>0</v>
      </c>
      <c r="AA34">
        <f t="shared" ca="1" si="4"/>
        <v>0</v>
      </c>
      <c r="AB34">
        <f t="shared" ca="1" si="5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6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ca="1">COUNTIF(INDIRECT($O$5),S35)</f>
        <v>5</v>
      </c>
      <c r="U35" s="7">
        <f ca="1">SUMIF(INDIRECT($O$5),S35,INDIRECT($O$6))</f>
        <v>9</v>
      </c>
      <c r="V35" s="7">
        <f ca="1">SUMIF(INDIRECT($O$5),S35,INDIRECT($O$7))</f>
        <v>-1.32</v>
      </c>
      <c r="W35" s="7">
        <f t="shared" ca="1" si="0"/>
        <v>0.84806999999999999</v>
      </c>
      <c r="X35" s="7">
        <f t="shared" ca="1" si="1"/>
        <v>0.84923999999999999</v>
      </c>
      <c r="Y35" s="7">
        <f t="shared" ca="1" si="2"/>
        <v>0.84833000000000003</v>
      </c>
      <c r="Z35">
        <f t="shared" ca="1" si="3"/>
        <v>0</v>
      </c>
      <c r="AA35">
        <f t="shared" ca="1" si="4"/>
        <v>0</v>
      </c>
      <c r="AB35">
        <f t="shared" ca="1" si="5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6"/>
        <v>44120.78000000005</v>
      </c>
      <c r="S36" s="7" t="str">
        <f ca="1"/>
        <v>2025-06-05 13:16:45</v>
      </c>
      <c r="T36" s="7">
        <f ca="1">COUNTIF(INDIRECT($O$5),S36)</f>
        <v>6</v>
      </c>
      <c r="U36" s="7">
        <f ca="1">SUMIF(INDIRECT($O$5),S36,INDIRECT($O$6))</f>
        <v>11</v>
      </c>
      <c r="V36" s="7">
        <f ca="1">SUMIF(INDIRECT($O$5),S36,INDIRECT($O$7))</f>
        <v>-1.4000000000000001</v>
      </c>
      <c r="W36" s="7">
        <f t="shared" ca="1" si="0"/>
        <v>0.84919999999999995</v>
      </c>
      <c r="X36" s="7">
        <f t="shared" ca="1" si="1"/>
        <v>0.84696000000000005</v>
      </c>
      <c r="Y36" s="7">
        <f t="shared" ca="1" si="2"/>
        <v>0.84646999999999994</v>
      </c>
      <c r="Z36">
        <f t="shared" ca="1" si="3"/>
        <v>0</v>
      </c>
      <c r="AA36">
        <f t="shared" ca="1" si="4"/>
        <v>1</v>
      </c>
      <c r="AB36">
        <f t="shared" ca="1" si="5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6"/>
        <v>44121.78000000005</v>
      </c>
      <c r="S37" s="7" t="str">
        <f ca="1"/>
        <v>2025-06-05 13:11:35</v>
      </c>
      <c r="T37" s="7">
        <f ca="1">COUNTIF(INDIRECT($O$5),S37)</f>
        <v>5</v>
      </c>
      <c r="U37" s="7">
        <f ca="1">SUMIF(INDIRECT($O$5),S37,INDIRECT($O$6))</f>
        <v>9</v>
      </c>
      <c r="V37" s="7">
        <f ca="1">SUMIF(INDIRECT($O$5),S37,INDIRECT($O$7))</f>
        <v>-1.32</v>
      </c>
      <c r="W37" s="7">
        <f t="shared" ca="1" si="0"/>
        <v>0.84650999999999998</v>
      </c>
      <c r="X37" s="7">
        <f t="shared" ca="1" si="1"/>
        <v>0.84558</v>
      </c>
      <c r="Y37" s="7">
        <f t="shared" ca="1" si="2"/>
        <v>0.84506000000000003</v>
      </c>
      <c r="Z37">
        <f t="shared" ca="1" si="3"/>
        <v>0</v>
      </c>
      <c r="AA37">
        <f t="shared" ca="1" si="4"/>
        <v>1</v>
      </c>
      <c r="AB37">
        <f t="shared" ca="1" si="5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6"/>
        <v>44123.78000000005</v>
      </c>
      <c r="S38" s="7" t="str">
        <f ca="1"/>
        <v>2025-06-05 13:06:23</v>
      </c>
      <c r="T38" s="7">
        <f ca="1">COUNTIF(INDIRECT($O$5),S38)</f>
        <v>4</v>
      </c>
      <c r="U38" s="7">
        <f ca="1">SUMIF(INDIRECT($O$5),S38,INDIRECT($O$6))</f>
        <v>7</v>
      </c>
      <c r="V38" s="7">
        <f ca="1">SUMIF(INDIRECT($O$5),S38,INDIRECT($O$7))</f>
        <v>-1.2399999999999998</v>
      </c>
      <c r="W38" s="7">
        <f t="shared" ca="1" si="0"/>
        <v>0.84533000000000003</v>
      </c>
      <c r="X38" s="7">
        <f t="shared" ca="1" si="1"/>
        <v>0.84340000000000004</v>
      </c>
      <c r="Y38" s="7">
        <f t="shared" ca="1" si="2"/>
        <v>0.84316000000000002</v>
      </c>
      <c r="Z38">
        <f t="shared" ca="1" si="3"/>
        <v>0</v>
      </c>
      <c r="AA38">
        <f t="shared" ca="1" si="4"/>
        <v>1</v>
      </c>
      <c r="AB38">
        <f t="shared" ca="1" si="5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6"/>
        <v>44125.78000000005</v>
      </c>
      <c r="S39" s="7" t="str">
        <f ca="1"/>
        <v>2025-06-05 13:01:12</v>
      </c>
      <c r="T39" s="7">
        <f ca="1">COUNTIF(INDIRECT($O$5),S39)</f>
        <v>3</v>
      </c>
      <c r="U39" s="7">
        <f ca="1">SUMIF(INDIRECT($O$5),S39,INDIRECT($O$6))</f>
        <v>5</v>
      </c>
      <c r="V39" s="7">
        <f ca="1">SUMIF(INDIRECT($O$5),S39,INDIRECT($O$7))</f>
        <v>-1.1599999999999999</v>
      </c>
      <c r="W39" s="7">
        <f t="shared" ca="1" si="0"/>
        <v>0.84316000000000002</v>
      </c>
      <c r="X39" s="7">
        <f t="shared" ca="1" si="1"/>
        <v>0.84406000000000003</v>
      </c>
      <c r="Y39" s="7">
        <f t="shared" ca="1" si="2"/>
        <v>0.84387999999999996</v>
      </c>
      <c r="Z39">
        <f t="shared" ca="1" si="3"/>
        <v>0</v>
      </c>
      <c r="AA39">
        <f t="shared" ca="1" si="4"/>
        <v>0</v>
      </c>
      <c r="AB39">
        <f t="shared" ca="1" si="5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6"/>
        <v>44123.940000000053</v>
      </c>
      <c r="S40" s="7" t="str">
        <f ca="1"/>
        <v>2025-06-05 12:56:01</v>
      </c>
      <c r="T40" s="7">
        <f ca="1">COUNTIF(INDIRECT($O$5),S40)</f>
        <v>6</v>
      </c>
      <c r="U40" s="7">
        <f ca="1">SUMIF(INDIRECT($O$5),S40,INDIRECT($O$6))</f>
        <v>11</v>
      </c>
      <c r="V40" s="7">
        <f ca="1">SUMIF(INDIRECT($O$5),S40,INDIRECT($O$7))</f>
        <v>-1.4000000000000001</v>
      </c>
      <c r="W40" s="7">
        <f t="shared" ca="1" si="0"/>
        <v>0.84419999999999995</v>
      </c>
      <c r="X40" s="7">
        <f t="shared" ca="1" si="1"/>
        <v>0.84569000000000005</v>
      </c>
      <c r="Y40" s="7">
        <f t="shared" ca="1" si="2"/>
        <v>0.84492999999999996</v>
      </c>
      <c r="Z40">
        <f t="shared" ca="1" si="3"/>
        <v>0</v>
      </c>
      <c r="AA40">
        <f t="shared" ca="1" si="4"/>
        <v>0</v>
      </c>
      <c r="AB40">
        <f t="shared" ca="1" si="5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6"/>
        <v>44122.100000000057</v>
      </c>
      <c r="S41" s="7" t="str">
        <f ca="1"/>
        <v>2025-06-05 12:50:50</v>
      </c>
      <c r="T41" s="7">
        <f ca="1">COUNTIF(INDIRECT($O$5),S41)</f>
        <v>5</v>
      </c>
      <c r="U41" s="7">
        <f ca="1">SUMIF(INDIRECT($O$5),S41,INDIRECT($O$6))</f>
        <v>9</v>
      </c>
      <c r="V41" s="7">
        <f ca="1">SUMIF(INDIRECT($O$5),S41,INDIRECT($O$7))</f>
        <v>-1.3199999999999998</v>
      </c>
      <c r="W41" s="7">
        <f t="shared" ca="1" si="0"/>
        <v>0.84521999999999997</v>
      </c>
      <c r="X41" s="7">
        <f t="shared" ca="1" si="1"/>
        <v>0.84463999999999995</v>
      </c>
      <c r="Y41" s="7">
        <f t="shared" ca="1" si="2"/>
        <v>0.84408000000000005</v>
      </c>
      <c r="Z41">
        <f t="shared" ca="1" si="3"/>
        <v>0</v>
      </c>
      <c r="AA41">
        <f t="shared" ca="1" si="4"/>
        <v>1</v>
      </c>
      <c r="AB41">
        <f t="shared" ca="1" si="5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6"/>
        <v>44124.100000000057</v>
      </c>
      <c r="S42" s="7" t="str">
        <f ca="1"/>
        <v>2025-06-05 12:45:39</v>
      </c>
      <c r="T42" s="7">
        <f ca="1">COUNTIF(INDIRECT($O$5),S42)</f>
        <v>6</v>
      </c>
      <c r="U42" s="7">
        <f ca="1">SUMIF(INDIRECT($O$5),S42,INDIRECT($O$6))</f>
        <v>11</v>
      </c>
      <c r="V42" s="7">
        <f ca="1">SUMIF(INDIRECT($O$5),S42,INDIRECT($O$7))</f>
        <v>6.28</v>
      </c>
      <c r="W42" s="7">
        <f t="shared" ca="1" si="0"/>
        <v>0.84386000000000005</v>
      </c>
      <c r="X42" s="7">
        <f t="shared" ca="1" si="1"/>
        <v>0.84394000000000002</v>
      </c>
      <c r="Y42" s="7">
        <f t="shared" ca="1" si="2"/>
        <v>0.84348999999999996</v>
      </c>
      <c r="Z42">
        <f t="shared" ca="1" si="3"/>
        <v>1</v>
      </c>
      <c r="AA42">
        <f t="shared" ca="1" si="4"/>
        <v>0</v>
      </c>
      <c r="AB42">
        <f t="shared" ca="1" si="5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6"/>
        <v>44126.100000000057</v>
      </c>
      <c r="S43" s="7" t="str">
        <f ca="1"/>
        <v>2025-06-05 12:40:27</v>
      </c>
      <c r="T43" s="7">
        <f ca="1">COUNTIF(INDIRECT($O$5),S43)</f>
        <v>4</v>
      </c>
      <c r="U43" s="7">
        <f ca="1">SUMIF(INDIRECT($O$5),S43,INDIRECT($O$6))</f>
        <v>7</v>
      </c>
      <c r="V43" s="7">
        <f ca="1">SUMIF(INDIRECT($O$5),S43,INDIRECT($O$7))</f>
        <v>0.68000000000000016</v>
      </c>
      <c r="W43" s="7">
        <f t="shared" ca="1" si="0"/>
        <v>0.84355999999999998</v>
      </c>
      <c r="X43" s="7">
        <f t="shared" ca="1" si="1"/>
        <v>0.84350999999999998</v>
      </c>
      <c r="Y43" s="7">
        <f t="shared" ca="1" si="2"/>
        <v>0.84331</v>
      </c>
      <c r="Z43">
        <f t="shared" ca="1" si="3"/>
        <v>0</v>
      </c>
      <c r="AA43">
        <f t="shared" ca="1" si="4"/>
        <v>1</v>
      </c>
      <c r="AB43">
        <f t="shared" ca="1" si="5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6"/>
        <v>44125.180000000058</v>
      </c>
      <c r="S44" s="7" t="str">
        <f ca="1"/>
        <v>2025-06-05 12:34:45</v>
      </c>
      <c r="T44" s="7">
        <f ca="1">COUNTIF(INDIRECT($O$5),S44)</f>
        <v>4</v>
      </c>
      <c r="U44" s="7">
        <f ca="1">SUMIF(INDIRECT($O$5),S44,INDIRECT($O$6))</f>
        <v>7</v>
      </c>
      <c r="V44" s="7">
        <f ca="1">SUMIF(INDIRECT($O$5),S44,INDIRECT($O$7))</f>
        <v>-1.24</v>
      </c>
      <c r="W44" s="7">
        <f t="shared" ca="1" si="0"/>
        <v>0.84360000000000002</v>
      </c>
      <c r="X44" s="7">
        <f t="shared" ca="1" si="1"/>
        <v>0.84538999999999997</v>
      </c>
      <c r="Y44" s="7">
        <f t="shared" ca="1" si="2"/>
        <v>0.84472999999999998</v>
      </c>
      <c r="Z44">
        <f t="shared" ca="1" si="3"/>
        <v>0</v>
      </c>
      <c r="AA44">
        <f t="shared" ca="1" si="4"/>
        <v>0</v>
      </c>
      <c r="AB44">
        <f t="shared" ca="1" si="5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6"/>
        <v>44123.340000000062</v>
      </c>
      <c r="S45" s="7" t="str">
        <f ca="1"/>
        <v>2025-06-05 12:29:33</v>
      </c>
      <c r="T45" s="7">
        <f ca="1">COUNTIF(INDIRECT($O$5),S45)</f>
        <v>4</v>
      </c>
      <c r="U45" s="7">
        <f ca="1">SUMIF(INDIRECT($O$5),S45,INDIRECT($O$6))</f>
        <v>7</v>
      </c>
      <c r="V45" s="7">
        <f ca="1">SUMIF(INDIRECT($O$5),S45,INDIRECT($O$7))</f>
        <v>-1.24</v>
      </c>
      <c r="W45" s="7">
        <f t="shared" ca="1" si="0"/>
        <v>0.84514</v>
      </c>
      <c r="X45" s="7">
        <f t="shared" ca="1" si="1"/>
        <v>0.84860999999999998</v>
      </c>
      <c r="Y45" s="7">
        <f t="shared" ca="1" si="2"/>
        <v>0.84782000000000002</v>
      </c>
      <c r="Z45">
        <f t="shared" ca="1" si="3"/>
        <v>0</v>
      </c>
      <c r="AA45">
        <f t="shared" ca="1" si="4"/>
        <v>0</v>
      </c>
      <c r="AB45">
        <f t="shared" ca="1" si="5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6"/>
        <v>44121.500000000065</v>
      </c>
      <c r="S46" s="7" t="str">
        <f ca="1"/>
        <v>2025-06-05 12:24:23</v>
      </c>
      <c r="T46" s="7">
        <f ca="1">COUNTIF(INDIRECT($O$5),S46)</f>
        <v>6</v>
      </c>
      <c r="U46" s="7">
        <f ca="1">SUMIF(INDIRECT($O$5),S46,INDIRECT($O$6))</f>
        <v>11</v>
      </c>
      <c r="V46" s="7">
        <f ca="1">SUMIF(INDIRECT($O$5),S46,INDIRECT($O$7))</f>
        <v>0.52</v>
      </c>
      <c r="W46" s="7">
        <f t="shared" ca="1" si="0"/>
        <v>0.84831000000000001</v>
      </c>
      <c r="X46" s="7">
        <f t="shared" ca="1" si="1"/>
        <v>0.84989000000000003</v>
      </c>
      <c r="Y46" s="7">
        <f t="shared" ca="1" si="2"/>
        <v>0.84921999999999997</v>
      </c>
      <c r="Z46">
        <f t="shared" ca="1" si="3"/>
        <v>0</v>
      </c>
      <c r="AA46">
        <f t="shared" ca="1" si="4"/>
        <v>0</v>
      </c>
      <c r="AB46">
        <f t="shared" ca="1" si="5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6"/>
        <v>44119.660000000069</v>
      </c>
      <c r="S47" s="7" t="str">
        <f ca="1"/>
        <v>2025-06-05 12:19:11</v>
      </c>
      <c r="T47" s="7">
        <f ca="1">COUNTIF(INDIRECT($O$5),S47)</f>
        <v>5</v>
      </c>
      <c r="U47" s="7">
        <f ca="1">SUMIF(INDIRECT($O$5),S47,INDIRECT($O$6))</f>
        <v>9</v>
      </c>
      <c r="V47" s="7">
        <f ca="1">SUMIF(INDIRECT($O$5),S47,INDIRECT($O$7))</f>
        <v>-1.32</v>
      </c>
      <c r="W47" s="7">
        <f t="shared" ca="1" si="0"/>
        <v>0.84948999999999997</v>
      </c>
      <c r="X47" s="7">
        <f t="shared" ca="1" si="1"/>
        <v>0.85150999999999999</v>
      </c>
      <c r="Y47" s="7">
        <f t="shared" ca="1" si="2"/>
        <v>0.85075999999999996</v>
      </c>
      <c r="Z47">
        <f t="shared" ca="1" si="3"/>
        <v>0</v>
      </c>
      <c r="AA47">
        <f t="shared" ca="1" si="4"/>
        <v>0</v>
      </c>
      <c r="AB47">
        <f t="shared" ca="1" si="5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6"/>
        <v>44117.820000000072</v>
      </c>
      <c r="S48" s="7" t="str">
        <f ca="1"/>
        <v>2025-06-05 12:14:00</v>
      </c>
      <c r="T48" s="7">
        <f ca="1">COUNTIF(INDIRECT($O$5),S48)</f>
        <v>5</v>
      </c>
      <c r="U48" s="7">
        <f ca="1">SUMIF(INDIRECT($O$5),S48,INDIRECT($O$6))</f>
        <v>9</v>
      </c>
      <c r="V48" s="7">
        <f ca="1">SUMIF(INDIRECT($O$5),S48,INDIRECT($O$7))</f>
        <v>-1.32</v>
      </c>
      <c r="W48" s="7">
        <f t="shared" ca="1" si="0"/>
        <v>0.85092999999999996</v>
      </c>
      <c r="X48" s="7">
        <f t="shared" ca="1" si="1"/>
        <v>0.84994000000000003</v>
      </c>
      <c r="Y48" s="7">
        <f t="shared" ca="1" si="2"/>
        <v>0.84938999999999998</v>
      </c>
      <c r="Z48">
        <f t="shared" ca="1" si="3"/>
        <v>0</v>
      </c>
      <c r="AA48">
        <f t="shared" ca="1" si="4"/>
        <v>1</v>
      </c>
      <c r="AB48">
        <f t="shared" ca="1" si="5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6"/>
        <v>44116.900000000074</v>
      </c>
      <c r="S49" s="7" t="str">
        <f ca="1"/>
        <v>2025-06-05 12:08:49</v>
      </c>
      <c r="T49" s="7">
        <f ca="1">COUNTIF(INDIRECT($O$5),S49)</f>
        <v>4</v>
      </c>
      <c r="U49" s="7">
        <f ca="1">SUMIF(INDIRECT($O$5),S49,INDIRECT($O$6))</f>
        <v>7</v>
      </c>
      <c r="V49" s="7">
        <f ca="1">SUMIF(INDIRECT($O$5),S49,INDIRECT($O$7))</f>
        <v>-1.2400000000000002</v>
      </c>
      <c r="W49" s="7">
        <f t="shared" ca="1" si="0"/>
        <v>0.84992000000000001</v>
      </c>
      <c r="X49" s="7">
        <f t="shared" ca="1" si="1"/>
        <v>0.85063</v>
      </c>
      <c r="Y49" s="7">
        <f t="shared" ca="1" si="2"/>
        <v>0.85036999999999996</v>
      </c>
      <c r="Z49">
        <f t="shared" ca="1" si="3"/>
        <v>0</v>
      </c>
      <c r="AA49">
        <f t="shared" ca="1" si="4"/>
        <v>0</v>
      </c>
      <c r="AB49">
        <f t="shared" ca="1" si="5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6"/>
        <v>44118.900000000074</v>
      </c>
      <c r="S50" s="7" t="str">
        <f ca="1"/>
        <v>2025-06-05 12:03:38</v>
      </c>
      <c r="T50" s="7">
        <f ca="1">COUNTIF(INDIRECT($O$5),S50)</f>
        <v>3</v>
      </c>
      <c r="U50" s="7">
        <f ca="1">SUMIF(INDIRECT($O$5),S50,INDIRECT($O$6))</f>
        <v>5</v>
      </c>
      <c r="V50" s="7">
        <f ca="1">SUMIF(INDIRECT($O$5),S50,INDIRECT($O$7))</f>
        <v>-1.1599999999999999</v>
      </c>
      <c r="W50" s="7">
        <f t="shared" ca="1" si="0"/>
        <v>0.85055000000000003</v>
      </c>
      <c r="X50" s="7">
        <f t="shared" ca="1" si="1"/>
        <v>0.85255000000000003</v>
      </c>
      <c r="Y50" s="7">
        <f t="shared" ca="1" si="2"/>
        <v>0.85251999999999994</v>
      </c>
      <c r="Z50">
        <f t="shared" ca="1" si="3"/>
        <v>0</v>
      </c>
      <c r="AA50">
        <f t="shared" ca="1" si="4"/>
        <v>0</v>
      </c>
      <c r="AB50">
        <f t="shared" ca="1" si="5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6"/>
        <v>44117.060000000078</v>
      </c>
      <c r="S51" s="7" t="str">
        <f ca="1"/>
        <v>2025-06-05 11:58:27</v>
      </c>
      <c r="T51" s="7">
        <f ca="1">COUNTIF(INDIRECT($O$5),S51)</f>
        <v>5</v>
      </c>
      <c r="U51" s="7">
        <f ca="1">SUMIF(INDIRECT($O$5),S51,INDIRECT($O$6))</f>
        <v>9</v>
      </c>
      <c r="V51" s="7">
        <f ca="1">SUMIF(INDIRECT($O$5),S51,INDIRECT($O$7))</f>
        <v>-1.3199999999999998</v>
      </c>
      <c r="W51" s="7">
        <f t="shared" ca="1" si="0"/>
        <v>0.85240000000000005</v>
      </c>
      <c r="X51" s="7">
        <f t="shared" ca="1" si="1"/>
        <v>0.85333000000000003</v>
      </c>
      <c r="Y51" s="7">
        <f t="shared" ca="1" si="2"/>
        <v>0.85277999999999998</v>
      </c>
      <c r="Z51">
        <f t="shared" ca="1" si="3"/>
        <v>0</v>
      </c>
      <c r="AA51">
        <f t="shared" ca="1" si="4"/>
        <v>0</v>
      </c>
      <c r="AB51">
        <f t="shared" ca="1" si="5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6"/>
        <v>44119.060000000078</v>
      </c>
      <c r="S52" s="7" t="str">
        <f ca="1"/>
        <v>2025-06-05 11:53:16</v>
      </c>
      <c r="T52" s="7">
        <f ca="1">COUNTIF(INDIRECT($O$5),S52)</f>
        <v>3</v>
      </c>
      <c r="U52" s="7">
        <f ca="1">SUMIF(INDIRECT($O$5),S52,INDIRECT($O$6))</f>
        <v>5</v>
      </c>
      <c r="V52" s="7">
        <f ca="1">SUMIF(INDIRECT($O$5),S52,INDIRECT($O$7))</f>
        <v>-1.1599999999999999</v>
      </c>
      <c r="W52" s="7">
        <f t="shared" ca="1" si="0"/>
        <v>0.85306999999999999</v>
      </c>
      <c r="X52" s="7">
        <f t="shared" ca="1" si="1"/>
        <v>0.85428000000000004</v>
      </c>
      <c r="Y52" s="7">
        <f t="shared" ca="1" si="2"/>
        <v>0.85416000000000003</v>
      </c>
      <c r="Z52">
        <f t="shared" ca="1" si="3"/>
        <v>0</v>
      </c>
      <c r="AA52">
        <f t="shared" ca="1" si="4"/>
        <v>0</v>
      </c>
      <c r="AB52">
        <f t="shared" ca="1" si="5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6"/>
        <v>44118.140000000079</v>
      </c>
      <c r="S53" s="7" t="str">
        <f ca="1"/>
        <v>2025-06-05 11:48:05</v>
      </c>
      <c r="T53" s="7">
        <f ca="1">COUNTIF(INDIRECT($O$5),S53)</f>
        <v>5</v>
      </c>
      <c r="U53" s="7">
        <f ca="1">SUMIF(INDIRECT($O$5),S53,INDIRECT($O$6))</f>
        <v>9</v>
      </c>
      <c r="V53" s="7">
        <f ca="1">SUMIF(INDIRECT($O$5),S53,INDIRECT($O$7))</f>
        <v>2.5200000000000005</v>
      </c>
      <c r="W53" s="7">
        <f t="shared" ca="1" si="0"/>
        <v>0.85423000000000004</v>
      </c>
      <c r="X53" s="7">
        <f t="shared" ca="1" si="1"/>
        <v>0.85458000000000001</v>
      </c>
      <c r="Y53" s="7">
        <f t="shared" ca="1" si="2"/>
        <v>0.85375999999999996</v>
      </c>
      <c r="Z53">
        <f t="shared" ca="1" si="3"/>
        <v>1</v>
      </c>
      <c r="AA53">
        <f t="shared" ca="1" si="4"/>
        <v>0</v>
      </c>
      <c r="AB53">
        <f t="shared" ca="1" si="5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6"/>
        <v>44120.140000000079</v>
      </c>
      <c r="S54" s="7" t="str">
        <f ca="1"/>
        <v>2025-06-05 11:42:54</v>
      </c>
      <c r="T54" s="7">
        <f ca="1">COUNTIF(INDIRECT($O$5),S54)</f>
        <v>4</v>
      </c>
      <c r="U54" s="7">
        <f ca="1">SUMIF(INDIRECT($O$5),S54,INDIRECT($O$6))</f>
        <v>7</v>
      </c>
      <c r="V54" s="7">
        <f ca="1">SUMIF(INDIRECT($O$5),S54,INDIRECT($O$7))</f>
        <v>-1.24</v>
      </c>
      <c r="W54" s="7">
        <f t="shared" ca="1" si="0"/>
        <v>0.85389999999999999</v>
      </c>
      <c r="X54" s="7">
        <f t="shared" ca="1" si="1"/>
        <v>0.85216999999999998</v>
      </c>
      <c r="Y54" s="7">
        <f t="shared" ca="1" si="2"/>
        <v>0.85194999999999999</v>
      </c>
      <c r="Z54">
        <f t="shared" ca="1" si="3"/>
        <v>0</v>
      </c>
      <c r="AA54">
        <f t="shared" ca="1" si="4"/>
        <v>1</v>
      </c>
      <c r="AB54">
        <f t="shared" ca="1" si="5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6"/>
        <v>44118.300000000083</v>
      </c>
      <c r="S55" s="7" t="str">
        <f ca="1"/>
        <v>2025-06-05 11:37:42</v>
      </c>
      <c r="T55" s="7">
        <f ca="1">COUNTIF(INDIRECT($O$5),S55)</f>
        <v>4</v>
      </c>
      <c r="U55" s="7">
        <f ca="1">SUMIF(INDIRECT($O$5),S55,INDIRECT($O$6))</f>
        <v>7</v>
      </c>
      <c r="V55" s="7">
        <f ca="1">SUMIF(INDIRECT($O$5),S55,INDIRECT($O$7))</f>
        <v>-1.24</v>
      </c>
      <c r="W55" s="7">
        <f t="shared" ca="1" si="0"/>
        <v>0.85158999999999996</v>
      </c>
      <c r="X55" s="7">
        <f t="shared" ca="1" si="1"/>
        <v>0.85150000000000003</v>
      </c>
      <c r="Y55" s="7">
        <f t="shared" ca="1" si="2"/>
        <v>0.85114000000000001</v>
      </c>
      <c r="Z55">
        <f t="shared" ca="1" si="3"/>
        <v>0</v>
      </c>
      <c r="AA55">
        <f t="shared" ca="1" si="4"/>
        <v>1</v>
      </c>
      <c r="AB55">
        <f t="shared" ca="1" si="5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6"/>
        <v>44116.460000000086</v>
      </c>
      <c r="S56" s="7" t="str">
        <f ca="1"/>
        <v>2025-06-05 11:31:56</v>
      </c>
      <c r="T56" s="7">
        <f ca="1">COUNTIF(INDIRECT($O$5),S56)</f>
        <v>3</v>
      </c>
      <c r="U56" s="7">
        <f ca="1">SUMIF(INDIRECT($O$5),S56,INDIRECT($O$6))</f>
        <v>5</v>
      </c>
      <c r="V56" s="7">
        <f ca="1">SUMIF(INDIRECT($O$5),S56,INDIRECT($O$7))</f>
        <v>-1.1599999999999999</v>
      </c>
      <c r="W56" s="7">
        <f t="shared" ca="1" si="0"/>
        <v>0.85185999999999995</v>
      </c>
      <c r="X56" s="7">
        <f t="shared" ca="1" si="1"/>
        <v>0.8488</v>
      </c>
      <c r="Y56" s="7">
        <f t="shared" ca="1" si="2"/>
        <v>0.84862000000000004</v>
      </c>
      <c r="Z56">
        <f t="shared" ca="1" si="3"/>
        <v>0</v>
      </c>
      <c r="AA56">
        <f t="shared" ca="1" si="4"/>
        <v>1</v>
      </c>
      <c r="AB56">
        <f t="shared" ca="1" si="5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6"/>
        <v>44114.62000000009</v>
      </c>
      <c r="S57" s="7" t="str">
        <f ca="1"/>
        <v>2025-06-05 11:26:45</v>
      </c>
      <c r="T57" s="7">
        <f ca="1">COUNTIF(INDIRECT($O$5),S57)</f>
        <v>3</v>
      </c>
      <c r="U57" s="7">
        <f ca="1">SUMIF(INDIRECT($O$5),S57,INDIRECT($O$6))</f>
        <v>5</v>
      </c>
      <c r="V57" s="7">
        <f ca="1">SUMIF(INDIRECT($O$5),S57,INDIRECT($O$7))</f>
        <v>-1.1599999999999999</v>
      </c>
      <c r="W57" s="7">
        <f t="shared" ca="1" si="0"/>
        <v>0.84870000000000001</v>
      </c>
      <c r="X57" s="7">
        <f t="shared" ca="1" si="1"/>
        <v>0.84926999999999997</v>
      </c>
      <c r="Y57" s="7">
        <f t="shared" ca="1" si="2"/>
        <v>0.84892999999999996</v>
      </c>
      <c r="Z57">
        <f t="shared" ca="1" si="3"/>
        <v>0</v>
      </c>
      <c r="AA57">
        <f t="shared" ca="1" si="4"/>
        <v>0</v>
      </c>
      <c r="AB57">
        <f t="shared" ca="1" si="5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6"/>
        <v>44115.62000000009</v>
      </c>
      <c r="S58" s="7" t="str">
        <f ca="1"/>
        <v>2025-06-05 11:21:34</v>
      </c>
      <c r="T58" s="7">
        <f ca="1">COUNTIF(INDIRECT($O$5),S58)</f>
        <v>5</v>
      </c>
      <c r="U58" s="7">
        <f ca="1">SUMIF(INDIRECT($O$5),S58,INDIRECT($O$6))</f>
        <v>9</v>
      </c>
      <c r="V58" s="7">
        <f ca="1">SUMIF(INDIRECT($O$5),S58,INDIRECT($O$7))</f>
        <v>-1.3199999999999998</v>
      </c>
      <c r="W58" s="7">
        <f t="shared" ca="1" si="0"/>
        <v>0.84945999999999999</v>
      </c>
      <c r="X58" s="7">
        <f t="shared" ca="1" si="1"/>
        <v>0.85219</v>
      </c>
      <c r="Y58" s="7">
        <f t="shared" ca="1" si="2"/>
        <v>0.85150000000000003</v>
      </c>
      <c r="Z58">
        <f t="shared" ca="1" si="3"/>
        <v>0</v>
      </c>
      <c r="AA58">
        <f t="shared" ca="1" si="4"/>
        <v>0</v>
      </c>
      <c r="AB58">
        <f t="shared" ca="1" si="5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6"/>
        <v>44117.62000000009</v>
      </c>
      <c r="S59" s="7" t="str">
        <f ca="1"/>
        <v>2025-06-05 11:16:23</v>
      </c>
      <c r="T59" s="7">
        <f ca="1">COUNTIF(INDIRECT($O$5),S59)</f>
        <v>3</v>
      </c>
      <c r="U59" s="7">
        <f ca="1">SUMIF(INDIRECT($O$5),S59,INDIRECT($O$6))</f>
        <v>5</v>
      </c>
      <c r="V59" s="7">
        <f ca="1">SUMIF(INDIRECT($O$5),S59,INDIRECT($O$7))</f>
        <v>-1.1599999999999999</v>
      </c>
      <c r="W59" s="7">
        <f t="shared" ca="1" si="0"/>
        <v>0.85231999999999997</v>
      </c>
      <c r="X59" s="7">
        <f t="shared" ca="1" si="1"/>
        <v>0.85567000000000004</v>
      </c>
      <c r="Y59" s="7">
        <f t="shared" ca="1" si="2"/>
        <v>0.85555000000000003</v>
      </c>
      <c r="Z59">
        <f t="shared" ca="1" si="3"/>
        <v>0</v>
      </c>
      <c r="AA59">
        <f t="shared" ca="1" si="4"/>
        <v>0</v>
      </c>
      <c r="AB59">
        <f t="shared" ca="1" si="5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6"/>
        <v>44115.780000000093</v>
      </c>
      <c r="S60" s="7" t="str">
        <f ca="1"/>
        <v>2025-06-05 11:11:12</v>
      </c>
      <c r="T60" s="7">
        <f ca="1">COUNTIF(INDIRECT($O$5),S60)</f>
        <v>3</v>
      </c>
      <c r="U60" s="7">
        <f ca="1">SUMIF(INDIRECT($O$5),S60,INDIRECT($O$6))</f>
        <v>5</v>
      </c>
      <c r="V60" s="7">
        <f ca="1">SUMIF(INDIRECT($O$5),S60,INDIRECT($O$7))</f>
        <v>-1.1599999999999999</v>
      </c>
      <c r="W60" s="7">
        <f t="shared" ca="1" si="0"/>
        <v>0.85563</v>
      </c>
      <c r="X60" s="7">
        <f t="shared" ca="1" si="1"/>
        <v>0.85755000000000003</v>
      </c>
      <c r="Y60" s="7">
        <f t="shared" ca="1" si="2"/>
        <v>0.85743000000000003</v>
      </c>
      <c r="Z60">
        <f t="shared" ca="1" si="3"/>
        <v>0</v>
      </c>
      <c r="AA60">
        <f t="shared" ca="1" si="4"/>
        <v>0</v>
      </c>
      <c r="AB60">
        <f t="shared" ca="1" si="5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6"/>
        <v>44117.780000000093</v>
      </c>
      <c r="S61" s="7" t="str">
        <f ca="1"/>
        <v>2025-06-05 11:06:00</v>
      </c>
      <c r="T61" s="7">
        <f ca="1">COUNTIF(INDIRECT($O$5),S61)</f>
        <v>3</v>
      </c>
      <c r="U61" s="7">
        <f ca="1">SUMIF(INDIRECT($O$5),S61,INDIRECT($O$6))</f>
        <v>5</v>
      </c>
      <c r="V61" s="7">
        <f ca="1">SUMIF(INDIRECT($O$5),S61,INDIRECT($O$7))</f>
        <v>-1.1599999999999999</v>
      </c>
      <c r="W61" s="7">
        <f t="shared" ca="1" si="0"/>
        <v>0.85814999999999997</v>
      </c>
      <c r="X61" s="7">
        <f t="shared" ca="1" si="1"/>
        <v>0.85621000000000003</v>
      </c>
      <c r="Y61" s="7">
        <f t="shared" ca="1" si="2"/>
        <v>0.85563999999999996</v>
      </c>
      <c r="Z61">
        <f t="shared" ca="1" si="3"/>
        <v>0</v>
      </c>
      <c r="AA61">
        <f t="shared" ca="1" si="4"/>
        <v>1</v>
      </c>
      <c r="AB61">
        <f t="shared" ca="1" si="5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6"/>
        <v>44119.780000000093</v>
      </c>
      <c r="S62" s="7" t="str">
        <f ca="1"/>
        <v>2025-06-05 11:00:49</v>
      </c>
      <c r="T62" s="7">
        <f ca="1">COUNTIF(INDIRECT($O$5),S62)</f>
        <v>4</v>
      </c>
      <c r="U62" s="7">
        <f ca="1">SUMIF(INDIRECT($O$5),S62,INDIRECT($O$6))</f>
        <v>7</v>
      </c>
      <c r="V62" s="7">
        <f ca="1">SUMIF(INDIRECT($O$5),S62,INDIRECT($O$7))</f>
        <v>-1.24</v>
      </c>
      <c r="W62" s="7">
        <f t="shared" ca="1" si="0"/>
        <v>0.85567000000000004</v>
      </c>
      <c r="X62" s="7">
        <f t="shared" ca="1" si="1"/>
        <v>0.85899000000000003</v>
      </c>
      <c r="Y62" s="7">
        <f t="shared" ca="1" si="2"/>
        <v>0.85853000000000002</v>
      </c>
      <c r="Z62">
        <f t="shared" ca="1" si="3"/>
        <v>0</v>
      </c>
      <c r="AA62">
        <f t="shared" ca="1" si="4"/>
        <v>0</v>
      </c>
      <c r="AB62">
        <f t="shared" ca="1" si="5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6"/>
        <v>44121.780000000093</v>
      </c>
      <c r="S63" s="7" t="str">
        <f ca="1"/>
        <v>2025-06-05 10:55:38</v>
      </c>
      <c r="T63" s="7">
        <f ca="1">COUNTIF(INDIRECT($O$5),S63)</f>
        <v>4</v>
      </c>
      <c r="U63" s="7">
        <f ca="1">SUMIF(INDIRECT($O$5),S63,INDIRECT($O$6))</f>
        <v>7</v>
      </c>
      <c r="V63" s="7">
        <f ca="1">SUMIF(INDIRECT($O$5),S63,INDIRECT($O$7))</f>
        <v>2.6</v>
      </c>
      <c r="W63" s="7">
        <f t="shared" ca="1" si="0"/>
        <v>0.85863999999999996</v>
      </c>
      <c r="X63" s="7">
        <f t="shared" ca="1" si="1"/>
        <v>0.85882000000000003</v>
      </c>
      <c r="Y63" s="7">
        <f t="shared" ca="1" si="2"/>
        <v>0.85857000000000006</v>
      </c>
      <c r="Z63">
        <f t="shared" ca="1" si="3"/>
        <v>1</v>
      </c>
      <c r="AA63">
        <f t="shared" ca="1" si="4"/>
        <v>0</v>
      </c>
      <c r="AB63">
        <f t="shared" ca="1" si="5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6"/>
        <v>44120.860000000095</v>
      </c>
      <c r="S64" s="7" t="str">
        <f ca="1"/>
        <v>2025-06-05 10:50:26</v>
      </c>
      <c r="T64" s="7">
        <f ca="1">COUNTIF(INDIRECT($O$5),S64)</f>
        <v>3</v>
      </c>
      <c r="U64" s="7">
        <f ca="1">SUMIF(INDIRECT($O$5),S64,INDIRECT($O$6))</f>
        <v>5</v>
      </c>
      <c r="V64" s="7">
        <f ca="1">SUMIF(INDIRECT($O$5),S64,INDIRECT($O$7))</f>
        <v>-1.1599999999999999</v>
      </c>
      <c r="W64" s="7">
        <f t="shared" ca="1" si="0"/>
        <v>0.85855000000000004</v>
      </c>
      <c r="X64" s="7">
        <f t="shared" ca="1" si="1"/>
        <v>0.85701000000000005</v>
      </c>
      <c r="Y64" s="7">
        <f t="shared" ca="1" si="2"/>
        <v>0.85680999999999996</v>
      </c>
      <c r="Z64">
        <f t="shared" ca="1" si="3"/>
        <v>0</v>
      </c>
      <c r="AA64">
        <f t="shared" ca="1" si="4"/>
        <v>1</v>
      </c>
      <c r="AB64">
        <f t="shared" ca="1" si="5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6"/>
        <v>44119.020000000099</v>
      </c>
      <c r="S65" s="7" t="str">
        <f ca="1"/>
        <v>2025-06-05 10:45:15</v>
      </c>
      <c r="T65" s="7">
        <f ca="1">COUNTIF(INDIRECT($O$5),S65)</f>
        <v>4</v>
      </c>
      <c r="U65" s="7">
        <f ca="1">SUMIF(INDIRECT($O$5),S65,INDIRECT($O$6))</f>
        <v>7</v>
      </c>
      <c r="V65" s="7">
        <f ca="1">SUMIF(INDIRECT($O$5),S65,INDIRECT($O$7))</f>
        <v>-1.24</v>
      </c>
      <c r="W65" s="7">
        <f t="shared" ca="1" si="0"/>
        <v>0.85685</v>
      </c>
      <c r="X65" s="7">
        <f t="shared" ca="1" si="1"/>
        <v>0.85599999999999998</v>
      </c>
      <c r="Y65" s="7">
        <f t="shared" ca="1" si="2"/>
        <v>0.85558999999999996</v>
      </c>
      <c r="Z65">
        <f t="shared" ca="1" si="3"/>
        <v>0</v>
      </c>
      <c r="AA65">
        <f t="shared" ca="1" si="4"/>
        <v>1</v>
      </c>
      <c r="AB65">
        <f t="shared" ca="1" si="5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6"/>
        <v>44117.200000000099</v>
      </c>
      <c r="S66" s="7" t="str">
        <f ca="1"/>
        <v>2025-06-05 10:40:04</v>
      </c>
      <c r="T66" s="7">
        <f ca="1">COUNTIF(INDIRECT($O$5),S66)</f>
        <v>3</v>
      </c>
      <c r="U66" s="7">
        <f ca="1">SUMIF(INDIRECT($O$5),S66,INDIRECT($O$6))</f>
        <v>5</v>
      </c>
      <c r="V66" s="7">
        <f ca="1">SUMIF(INDIRECT($O$5),S66,INDIRECT($O$7))</f>
        <v>-1.1599999999999999</v>
      </c>
      <c r="W66" s="7">
        <f t="shared" ca="1" si="0"/>
        <v>0.85553000000000001</v>
      </c>
      <c r="X66" s="7">
        <f t="shared" ca="1" si="1"/>
        <v>0.85782000000000003</v>
      </c>
      <c r="Y66" s="7">
        <f t="shared" ca="1" si="2"/>
        <v>0.85743999999999998</v>
      </c>
      <c r="Z66">
        <f t="shared" ca="1" si="3"/>
        <v>0</v>
      </c>
      <c r="AA66">
        <f t="shared" ca="1" si="4"/>
        <v>0</v>
      </c>
      <c r="AB66">
        <f t="shared" ca="1" si="5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6"/>
        <v>44119.200000000099</v>
      </c>
      <c r="S67" s="7" t="str">
        <f ca="1"/>
        <v>2025-06-05 10:34:53</v>
      </c>
      <c r="T67" s="7">
        <f ca="1">COUNTIF(INDIRECT($O$5),S67)</f>
        <v>4</v>
      </c>
      <c r="U67" s="7">
        <f ca="1">SUMIF(INDIRECT($O$5),S67,INDIRECT($O$6))</f>
        <v>7</v>
      </c>
      <c r="V67" s="7">
        <f ca="1">SUMIF(INDIRECT($O$5),S67,INDIRECT($O$7))</f>
        <v>-1.2399999999999998</v>
      </c>
      <c r="W67" s="7">
        <f t="shared" ref="W67:W130" ca="1" si="7">_xlfn.MAXIFS(INDIRECT($O$10),INDIRECT($O$5),$S67)</f>
        <v>0.85765999999999998</v>
      </c>
      <c r="X67" s="7">
        <f t="shared" ref="X67:X130" ca="1" si="8">_xlfn.MAXIFS(INDIRECT($O$9),INDIRECT($O$5),$S67)</f>
        <v>0.85607</v>
      </c>
      <c r="Y67" s="7">
        <f t="shared" ref="Y67:Y130" ca="1" si="9">_xlfn.MINIFS(INDIRECT($O$9),INDIRECT($O$5),$S67)</f>
        <v>0.85604000000000002</v>
      </c>
      <c r="Z67">
        <f t="shared" ref="Z67:Z130" ca="1" si="10">IF(AND(X67&gt;W67,W67&gt;Y67), 1,0)</f>
        <v>0</v>
      </c>
      <c r="AA67">
        <f t="shared" ref="AA67:AA130" ca="1" si="11">IF(W67&gt;X67,1,0)</f>
        <v>1</v>
      </c>
      <c r="AB67">
        <f t="shared" ref="AB67:AB130" ca="1" si="12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3">L67-J67</f>
        <v>44118.290000000095</v>
      </c>
      <c r="S68" s="7" t="str">
        <f ca="1"/>
        <v>2025-06-05 10:29:09</v>
      </c>
      <c r="T68" s="7">
        <f ca="1">COUNTIF(INDIRECT($O$5),S68)</f>
        <v>5</v>
      </c>
      <c r="U68" s="7">
        <f ca="1">SUMIF(INDIRECT($O$5),S68,INDIRECT($O$6))</f>
        <v>9</v>
      </c>
      <c r="V68" s="7">
        <f ca="1">SUMIF(INDIRECT($O$5),S68,INDIRECT($O$7))</f>
        <v>-1.32</v>
      </c>
      <c r="W68" s="7">
        <f t="shared" ca="1" si="7"/>
        <v>0.85638999999999998</v>
      </c>
      <c r="X68" s="7">
        <f t="shared" ca="1" si="8"/>
        <v>0.85548999999999997</v>
      </c>
      <c r="Y68" s="7">
        <f t="shared" ca="1" si="9"/>
        <v>0.85455000000000003</v>
      </c>
      <c r="Z68">
        <f t="shared" ca="1" si="10"/>
        <v>0</v>
      </c>
      <c r="AA68">
        <f t="shared" ca="1" si="11"/>
        <v>1</v>
      </c>
      <c r="AB68">
        <f t="shared" ca="1" si="12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3"/>
        <v>44120.290000000095</v>
      </c>
      <c r="S69" s="7" t="str">
        <f ca="1"/>
        <v>2025-06-05 10:23:58</v>
      </c>
      <c r="T69" s="7">
        <f ca="1">COUNTIF(INDIRECT($O$5),S69)</f>
        <v>3</v>
      </c>
      <c r="U69" s="7">
        <f ca="1">SUMIF(INDIRECT($O$5),S69,INDIRECT($O$6))</f>
        <v>5</v>
      </c>
      <c r="V69" s="7">
        <f ca="1">SUMIF(INDIRECT($O$5),S69,INDIRECT($O$7))</f>
        <v>-1.1599999999999999</v>
      </c>
      <c r="W69" s="7">
        <f t="shared" ca="1" si="7"/>
        <v>0.85524</v>
      </c>
      <c r="X69" s="7">
        <f t="shared" ca="1" si="8"/>
        <v>0.85755999999999999</v>
      </c>
      <c r="Y69" s="7">
        <f t="shared" ca="1" si="9"/>
        <v>0.85697000000000001</v>
      </c>
      <c r="Z69">
        <f t="shared" ca="1" si="10"/>
        <v>0</v>
      </c>
      <c r="AA69">
        <f t="shared" ca="1" si="11"/>
        <v>0</v>
      </c>
      <c r="AB69">
        <f t="shared" ca="1" si="12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3"/>
        <v>44122.290000000095</v>
      </c>
      <c r="S70" s="7" t="str">
        <f ca="1"/>
        <v>2025-06-05 10:18:46</v>
      </c>
      <c r="T70" s="7">
        <f ca="1">COUNTIF(INDIRECT($O$5),S70)</f>
        <v>5</v>
      </c>
      <c r="U70" s="7">
        <f ca="1">SUMIF(INDIRECT($O$5),S70,INDIRECT($O$6))</f>
        <v>9</v>
      </c>
      <c r="V70" s="7">
        <f ca="1">SUMIF(INDIRECT($O$5),S70,INDIRECT($O$7))</f>
        <v>-1.32</v>
      </c>
      <c r="W70" s="7">
        <f t="shared" ca="1" si="7"/>
        <v>0.85738999999999999</v>
      </c>
      <c r="X70" s="7">
        <f t="shared" ca="1" si="8"/>
        <v>0.85714999999999997</v>
      </c>
      <c r="Y70" s="7">
        <f t="shared" ca="1" si="9"/>
        <v>0.85677999999999999</v>
      </c>
      <c r="Z70">
        <f t="shared" ca="1" si="10"/>
        <v>0</v>
      </c>
      <c r="AA70">
        <f t="shared" ca="1" si="11"/>
        <v>1</v>
      </c>
      <c r="AB70">
        <f t="shared" ca="1" si="12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3"/>
        <v>44124.290000000095</v>
      </c>
      <c r="S71" s="7" t="str">
        <f ca="1"/>
        <v>2025-06-05 10:13:35</v>
      </c>
      <c r="T71" s="7">
        <f ca="1">COUNTIF(INDIRECT($O$5),S71)</f>
        <v>3</v>
      </c>
      <c r="U71" s="7">
        <f ca="1">SUMIF(INDIRECT($O$5),S71,INDIRECT($O$6))</f>
        <v>5</v>
      </c>
      <c r="V71" s="7">
        <f ca="1">SUMIF(INDIRECT($O$5),S71,INDIRECT($O$7))</f>
        <v>-1.1599999999999999</v>
      </c>
      <c r="W71" s="7">
        <f t="shared" ca="1" si="7"/>
        <v>0.85733000000000004</v>
      </c>
      <c r="X71" s="7">
        <f t="shared" ca="1" si="8"/>
        <v>0.85648999999999997</v>
      </c>
      <c r="Y71" s="7">
        <f t="shared" ca="1" si="9"/>
        <v>0.85611999999999999</v>
      </c>
      <c r="Z71">
        <f t="shared" ca="1" si="10"/>
        <v>0</v>
      </c>
      <c r="AA71">
        <f t="shared" ca="1" si="11"/>
        <v>1</v>
      </c>
      <c r="AB71">
        <f t="shared" ca="1" si="12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3"/>
        <v>44122.470000000096</v>
      </c>
      <c r="S72" s="7" t="str">
        <f ca="1"/>
        <v>2025-06-05 10:08:25</v>
      </c>
      <c r="T72" s="7">
        <f ca="1">COUNTIF(INDIRECT($O$5),S72)</f>
        <v>6</v>
      </c>
      <c r="U72" s="7">
        <f ca="1">SUMIF(INDIRECT($O$5),S72,INDIRECT($O$6))</f>
        <v>11</v>
      </c>
      <c r="V72" s="7">
        <f ca="1">SUMIF(INDIRECT($O$5),S72,INDIRECT($O$7))</f>
        <v>2.4400000000000004</v>
      </c>
      <c r="W72" s="7">
        <f t="shared" ca="1" si="7"/>
        <v>0.85638000000000003</v>
      </c>
      <c r="X72" s="7">
        <f t="shared" ca="1" si="8"/>
        <v>0.85646</v>
      </c>
      <c r="Y72" s="7">
        <f t="shared" ca="1" si="9"/>
        <v>0.85523000000000005</v>
      </c>
      <c r="Z72">
        <f t="shared" ca="1" si="10"/>
        <v>1</v>
      </c>
      <c r="AA72">
        <f t="shared" ca="1" si="11"/>
        <v>0</v>
      </c>
      <c r="AB72">
        <f t="shared" ca="1" si="12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3"/>
        <v>44123.470000000096</v>
      </c>
      <c r="S73" s="7" t="str">
        <f ca="1"/>
        <v>2025-06-05 10:03:13</v>
      </c>
      <c r="T73" s="7">
        <f ca="1">COUNTIF(INDIRECT($O$5),S73)</f>
        <v>6</v>
      </c>
      <c r="U73" s="7">
        <f ca="1">SUMIF(INDIRECT($O$5),S73,INDIRECT($O$6))</f>
        <v>11</v>
      </c>
      <c r="V73" s="7">
        <f ca="1">SUMIF(INDIRECT($O$5),S73,INDIRECT($O$7))</f>
        <v>-1.4000000000000001</v>
      </c>
      <c r="W73" s="7">
        <f t="shared" ca="1" si="7"/>
        <v>0.85628000000000004</v>
      </c>
      <c r="X73" s="7">
        <f t="shared" ca="1" si="8"/>
        <v>0.85865000000000002</v>
      </c>
      <c r="Y73" s="7">
        <f t="shared" ca="1" si="9"/>
        <v>0.85826000000000002</v>
      </c>
      <c r="Z73">
        <f t="shared" ca="1" si="10"/>
        <v>0</v>
      </c>
      <c r="AA73">
        <f t="shared" ca="1" si="11"/>
        <v>0</v>
      </c>
      <c r="AB73">
        <f t="shared" ca="1" si="12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3"/>
        <v>44121.650000000096</v>
      </c>
      <c r="S74" s="7" t="str">
        <f ca="1"/>
        <v>2025-06-05 09:58:02</v>
      </c>
      <c r="T74" s="7">
        <f ca="1">COUNTIF(INDIRECT($O$5),S74)</f>
        <v>6</v>
      </c>
      <c r="U74" s="7">
        <f ca="1">SUMIF(INDIRECT($O$5),S74,INDIRECT($O$6))</f>
        <v>11</v>
      </c>
      <c r="V74" s="7">
        <f ca="1">SUMIF(INDIRECT($O$5),S74,INDIRECT($O$7))</f>
        <v>-1.4000000000000001</v>
      </c>
      <c r="W74" s="7">
        <f t="shared" ca="1" si="7"/>
        <v>0.85836000000000001</v>
      </c>
      <c r="X74" s="7">
        <f t="shared" ca="1" si="8"/>
        <v>0.85924999999999996</v>
      </c>
      <c r="Y74" s="7">
        <f t="shared" ca="1" si="9"/>
        <v>0.85855999999999999</v>
      </c>
      <c r="Z74">
        <f t="shared" ca="1" si="10"/>
        <v>0</v>
      </c>
      <c r="AA74">
        <f t="shared" ca="1" si="11"/>
        <v>0</v>
      </c>
      <c r="AB74">
        <f t="shared" ca="1" si="12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3"/>
        <v>44122.650000000096</v>
      </c>
      <c r="S75" s="7" t="str">
        <f ca="1"/>
        <v>2025-06-05 09:52:51</v>
      </c>
      <c r="T75" s="7">
        <f ca="1">COUNTIF(INDIRECT($O$5),S75)</f>
        <v>4</v>
      </c>
      <c r="U75" s="7">
        <f ca="1">SUMIF(INDIRECT($O$5),S75,INDIRECT($O$6))</f>
        <v>7</v>
      </c>
      <c r="V75" s="7">
        <f ca="1">SUMIF(INDIRECT($O$5),S75,INDIRECT($O$7))</f>
        <v>-1.2399999999999998</v>
      </c>
      <c r="W75" s="7">
        <f t="shared" ca="1" si="7"/>
        <v>0.85882000000000003</v>
      </c>
      <c r="X75" s="7">
        <f t="shared" ca="1" si="8"/>
        <v>0.86189000000000004</v>
      </c>
      <c r="Y75" s="7">
        <f t="shared" ca="1" si="9"/>
        <v>0.86172000000000004</v>
      </c>
      <c r="Z75">
        <f t="shared" ca="1" si="10"/>
        <v>0</v>
      </c>
      <c r="AA75">
        <f t="shared" ca="1" si="11"/>
        <v>0</v>
      </c>
      <c r="AB75">
        <f t="shared" ca="1" si="12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3"/>
        <v>44124.650000000096</v>
      </c>
      <c r="S76" s="7" t="str">
        <f ca="1"/>
        <v>2025-06-05 09:47:40</v>
      </c>
      <c r="T76" s="7">
        <f ca="1">COUNTIF(INDIRECT($O$5),S76)</f>
        <v>6</v>
      </c>
      <c r="U76" s="7">
        <f ca="1">SUMIF(INDIRECT($O$5),S76,INDIRECT($O$6))</f>
        <v>11</v>
      </c>
      <c r="V76" s="7">
        <f ca="1">SUMIF(INDIRECT($O$5),S76,INDIRECT($O$7))</f>
        <v>2.4400000000000004</v>
      </c>
      <c r="W76" s="7">
        <f t="shared" ca="1" si="7"/>
        <v>0.86207</v>
      </c>
      <c r="X76" s="7">
        <f t="shared" ca="1" si="8"/>
        <v>0.86275999999999997</v>
      </c>
      <c r="Y76" s="7">
        <f t="shared" ca="1" si="9"/>
        <v>0.86177999999999999</v>
      </c>
      <c r="Z76">
        <f t="shared" ca="1" si="10"/>
        <v>1</v>
      </c>
      <c r="AA76">
        <f t="shared" ca="1" si="11"/>
        <v>0</v>
      </c>
      <c r="AB76">
        <f t="shared" ca="1" si="12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3"/>
        <v>44122.830000000096</v>
      </c>
      <c r="S77" s="7" t="str">
        <f ca="1"/>
        <v>2025-06-05 09:42:29</v>
      </c>
      <c r="T77" s="7">
        <f ca="1">COUNTIF(INDIRECT($O$5),S77)</f>
        <v>4</v>
      </c>
      <c r="U77" s="7">
        <f ca="1">SUMIF(INDIRECT($O$5),S77,INDIRECT($O$6))</f>
        <v>7</v>
      </c>
      <c r="V77" s="7">
        <f ca="1">SUMIF(INDIRECT($O$5),S77,INDIRECT($O$7))</f>
        <v>-1.24</v>
      </c>
      <c r="W77" s="7">
        <f t="shared" ca="1" si="7"/>
        <v>0.86260000000000003</v>
      </c>
      <c r="X77" s="7">
        <f t="shared" ca="1" si="8"/>
        <v>0.86072000000000004</v>
      </c>
      <c r="Y77" s="7">
        <f t="shared" ca="1" si="9"/>
        <v>0.86051</v>
      </c>
      <c r="Z77">
        <f t="shared" ca="1" si="10"/>
        <v>0</v>
      </c>
      <c r="AA77">
        <f t="shared" ca="1" si="11"/>
        <v>1</v>
      </c>
      <c r="AB77">
        <f t="shared" ca="1" si="12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3"/>
        <v>44121.010000000097</v>
      </c>
      <c r="S78" s="7" t="str">
        <f ca="1"/>
        <v>2025-06-05 09:37:17</v>
      </c>
      <c r="T78" s="7">
        <f ca="1">COUNTIF(INDIRECT($O$5),S78)</f>
        <v>4</v>
      </c>
      <c r="U78" s="7">
        <f ca="1">SUMIF(INDIRECT($O$5),S78,INDIRECT($O$6))</f>
        <v>7</v>
      </c>
      <c r="V78" s="7">
        <f ca="1">SUMIF(INDIRECT($O$5),S78,INDIRECT($O$7))</f>
        <v>-1.24</v>
      </c>
      <c r="W78" s="7">
        <f t="shared" ca="1" si="7"/>
        <v>0.86068</v>
      </c>
      <c r="X78" s="7">
        <f t="shared" ca="1" si="8"/>
        <v>0.86212999999999995</v>
      </c>
      <c r="Y78" s="7">
        <f t="shared" ca="1" si="9"/>
        <v>0.86146999999999996</v>
      </c>
      <c r="Z78">
        <f t="shared" ca="1" si="10"/>
        <v>0</v>
      </c>
      <c r="AA78">
        <f t="shared" ca="1" si="11"/>
        <v>0</v>
      </c>
      <c r="AB78">
        <f t="shared" ca="1" si="12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3"/>
        <v>44123.010000000097</v>
      </c>
      <c r="S79" s="7" t="str">
        <f ca="1"/>
        <v>2025-06-05 09:32:07</v>
      </c>
      <c r="T79" s="7">
        <f ca="1">COUNTIF(INDIRECT($O$5),S79)</f>
        <v>3</v>
      </c>
      <c r="U79" s="7">
        <f ca="1">SUMIF(INDIRECT($O$5),S79,INDIRECT($O$6))</f>
        <v>5</v>
      </c>
      <c r="V79" s="7">
        <f ca="1">SUMIF(INDIRECT($O$5),S79,INDIRECT($O$7))</f>
        <v>-1.1599999999999999</v>
      </c>
      <c r="W79" s="7">
        <f t="shared" ca="1" si="7"/>
        <v>0.86158999999999997</v>
      </c>
      <c r="X79" s="7">
        <f t="shared" ca="1" si="8"/>
        <v>0.85824999999999996</v>
      </c>
      <c r="Y79" s="7">
        <f t="shared" ca="1" si="9"/>
        <v>0.85760999999999998</v>
      </c>
      <c r="Z79">
        <f t="shared" ca="1" si="10"/>
        <v>0</v>
      </c>
      <c r="AA79">
        <f t="shared" ca="1" si="11"/>
        <v>1</v>
      </c>
      <c r="AB79">
        <f t="shared" ca="1" si="12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3"/>
        <v>44125.010000000097</v>
      </c>
      <c r="S80" s="7" t="str">
        <f ca="1"/>
        <v>2025-06-05 09:26:23</v>
      </c>
      <c r="T80" s="7">
        <f ca="1">COUNTIF(INDIRECT($O$5),S80)</f>
        <v>4</v>
      </c>
      <c r="U80" s="7">
        <f ca="1">SUMIF(INDIRECT($O$5),S80,INDIRECT($O$6))</f>
        <v>7</v>
      </c>
      <c r="V80" s="7">
        <f ca="1">SUMIF(INDIRECT($O$5),S80,INDIRECT($O$7))</f>
        <v>-1.2400000000000002</v>
      </c>
      <c r="W80" s="7">
        <f t="shared" ca="1" si="7"/>
        <v>0.85795999999999994</v>
      </c>
      <c r="X80" s="7">
        <f t="shared" ca="1" si="8"/>
        <v>0.86043999999999998</v>
      </c>
      <c r="Y80" s="7">
        <f t="shared" ca="1" si="9"/>
        <v>0.85973999999999995</v>
      </c>
      <c r="Z80">
        <f t="shared" ca="1" si="10"/>
        <v>0</v>
      </c>
      <c r="AA80">
        <f t="shared" ca="1" si="11"/>
        <v>0</v>
      </c>
      <c r="AB80">
        <f t="shared" ca="1" si="12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3"/>
        <v>44126.010000000097</v>
      </c>
      <c r="S81" s="7" t="str">
        <f ca="1"/>
        <v>2025-06-05 09:21:12</v>
      </c>
      <c r="T81" s="7">
        <f ca="1">COUNTIF(INDIRECT($O$5),S81)</f>
        <v>5</v>
      </c>
      <c r="U81" s="7">
        <f ca="1">SUMIF(INDIRECT($O$5),S81,INDIRECT($O$6))</f>
        <v>9</v>
      </c>
      <c r="V81" s="7">
        <f ca="1">SUMIF(INDIRECT($O$5),S81,INDIRECT($O$7))</f>
        <v>2.5200000000000005</v>
      </c>
      <c r="W81" s="7">
        <f t="shared" ca="1" si="7"/>
        <v>0.86009000000000002</v>
      </c>
      <c r="X81" s="7">
        <f t="shared" ca="1" si="8"/>
        <v>0.86060000000000003</v>
      </c>
      <c r="Y81" s="7">
        <f t="shared" ca="1" si="9"/>
        <v>0.85994000000000004</v>
      </c>
      <c r="Z81">
        <f t="shared" ca="1" si="10"/>
        <v>1</v>
      </c>
      <c r="AA81">
        <f t="shared" ca="1" si="11"/>
        <v>0</v>
      </c>
      <c r="AB81">
        <f t="shared" ca="1" si="12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3"/>
        <v>44124.1700000001</v>
      </c>
      <c r="S82" s="7" t="str">
        <f ca="1"/>
        <v>2025-06-05 09:16:01</v>
      </c>
      <c r="T82" s="7">
        <f ca="1">COUNTIF(INDIRECT($O$5),S82)</f>
        <v>4</v>
      </c>
      <c r="U82" s="7">
        <f ca="1">SUMIF(INDIRECT($O$5),S82,INDIRECT($O$6))</f>
        <v>7</v>
      </c>
      <c r="V82" s="7">
        <f ca="1">SUMIF(INDIRECT($O$5),S82,INDIRECT($O$7))</f>
        <v>2.6</v>
      </c>
      <c r="W82" s="7">
        <f t="shared" ca="1" si="7"/>
        <v>0.86038000000000003</v>
      </c>
      <c r="X82" s="7">
        <f t="shared" ca="1" si="8"/>
        <v>0.86123000000000005</v>
      </c>
      <c r="Y82" s="7">
        <f t="shared" ca="1" si="9"/>
        <v>0.86033999999999999</v>
      </c>
      <c r="Z82">
        <f t="shared" ca="1" si="10"/>
        <v>1</v>
      </c>
      <c r="AA82">
        <f t="shared" ca="1" si="11"/>
        <v>0</v>
      </c>
      <c r="AB82">
        <f t="shared" ca="1" si="12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3"/>
        <v>44126.1700000001</v>
      </c>
      <c r="S83" s="7" t="str">
        <f ca="1"/>
        <v>2025-06-05 09:10:50</v>
      </c>
      <c r="T83" s="7">
        <f ca="1">COUNTIF(INDIRECT($O$5),S83)</f>
        <v>5</v>
      </c>
      <c r="U83" s="7">
        <f ca="1">SUMIF(INDIRECT($O$5),S83,INDIRECT($O$6))</f>
        <v>9</v>
      </c>
      <c r="V83" s="7">
        <f ca="1">SUMIF(INDIRECT($O$5),S83,INDIRECT($O$7))</f>
        <v>-1.32</v>
      </c>
      <c r="W83" s="7">
        <f t="shared" ca="1" si="7"/>
        <v>0.86151999999999995</v>
      </c>
      <c r="X83" s="7">
        <f t="shared" ca="1" si="8"/>
        <v>0.86036000000000001</v>
      </c>
      <c r="Y83" s="7">
        <f t="shared" ca="1" si="9"/>
        <v>0.85982000000000003</v>
      </c>
      <c r="Z83">
        <f t="shared" ca="1" si="10"/>
        <v>0</v>
      </c>
      <c r="AA83">
        <f t="shared" ca="1" si="11"/>
        <v>1</v>
      </c>
      <c r="AB83">
        <f t="shared" ca="1" si="12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3"/>
        <v>44124.330000000104</v>
      </c>
      <c r="S84" s="7" t="str">
        <f ca="1"/>
        <v>2025-06-05 09:05:39</v>
      </c>
      <c r="T84" s="7">
        <f ca="1">COUNTIF(INDIRECT($O$5),S84)</f>
        <v>3</v>
      </c>
      <c r="U84" s="7">
        <f ca="1">SUMIF(INDIRECT($O$5),S84,INDIRECT($O$6))</f>
        <v>5</v>
      </c>
      <c r="V84" s="7">
        <f ca="1">SUMIF(INDIRECT($O$5),S84,INDIRECT($O$7))</f>
        <v>-1.1599999999999999</v>
      </c>
      <c r="W84" s="7">
        <f t="shared" ca="1" si="7"/>
        <v>0.85994000000000004</v>
      </c>
      <c r="X84" s="7">
        <f t="shared" ca="1" si="8"/>
        <v>0.86189000000000004</v>
      </c>
      <c r="Y84" s="7">
        <f t="shared" ca="1" si="9"/>
        <v>0.86141999999999996</v>
      </c>
      <c r="Z84">
        <f t="shared" ca="1" si="10"/>
        <v>0</v>
      </c>
      <c r="AA84">
        <f t="shared" ca="1" si="11"/>
        <v>0</v>
      </c>
      <c r="AB84">
        <f t="shared" ca="1" si="12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3"/>
        <v>44126.330000000104</v>
      </c>
      <c r="S85" s="7" t="str">
        <f ca="1"/>
        <v>2025-06-05 09:00:28</v>
      </c>
      <c r="T85" s="7">
        <f ca="1">COUNTIF(INDIRECT($O$5),S85)</f>
        <v>4</v>
      </c>
      <c r="U85" s="7">
        <f ca="1">SUMIF(INDIRECT($O$5),S85,INDIRECT($O$6))</f>
        <v>7</v>
      </c>
      <c r="V85" s="7">
        <f ca="1">SUMIF(INDIRECT($O$5),S85,INDIRECT($O$7))</f>
        <v>-1.2400000000000002</v>
      </c>
      <c r="W85" s="7">
        <f t="shared" ca="1" si="7"/>
        <v>0.86216000000000004</v>
      </c>
      <c r="X85" s="7">
        <f t="shared" ca="1" si="8"/>
        <v>0.86346999999999996</v>
      </c>
      <c r="Y85" s="7">
        <f t="shared" ca="1" si="9"/>
        <v>0.86302000000000001</v>
      </c>
      <c r="Z85">
        <f t="shared" ca="1" si="10"/>
        <v>0</v>
      </c>
      <c r="AA85">
        <f t="shared" ca="1" si="11"/>
        <v>0</v>
      </c>
      <c r="AB85">
        <f t="shared" ca="1" si="12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3"/>
        <v>44124.490000000107</v>
      </c>
      <c r="S86" s="7" t="str">
        <f ca="1"/>
        <v>2025-06-05 08:55:17</v>
      </c>
      <c r="T86" s="7">
        <f ca="1">COUNTIF(INDIRECT($O$5),S86)</f>
        <v>4</v>
      </c>
      <c r="U86" s="7">
        <f ca="1">SUMIF(INDIRECT($O$5),S86,INDIRECT($O$6))</f>
        <v>7</v>
      </c>
      <c r="V86" s="7">
        <f ca="1">SUMIF(INDIRECT($O$5),S86,INDIRECT($O$7))</f>
        <v>-1.2400000000000002</v>
      </c>
      <c r="W86" s="7">
        <f t="shared" ca="1" si="7"/>
        <v>0.86326000000000003</v>
      </c>
      <c r="X86" s="7">
        <f t="shared" ca="1" si="8"/>
        <v>0.86523000000000005</v>
      </c>
      <c r="Y86" s="7">
        <f t="shared" ca="1" si="9"/>
        <v>0.86484000000000005</v>
      </c>
      <c r="Z86">
        <f t="shared" ca="1" si="10"/>
        <v>0</v>
      </c>
      <c r="AA86">
        <f t="shared" ca="1" si="11"/>
        <v>0</v>
      </c>
      <c r="AB86">
        <f t="shared" ca="1" si="12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3"/>
        <v>44126.490000000107</v>
      </c>
      <c r="S87" s="7" t="str">
        <f ca="1"/>
        <v>2025-06-05 08:50:05</v>
      </c>
      <c r="T87" s="7">
        <f ca="1">COUNTIF(INDIRECT($O$5),S87)</f>
        <v>4</v>
      </c>
      <c r="U87" s="7">
        <f ca="1">SUMIF(INDIRECT($O$5),S87,INDIRECT($O$6))</f>
        <v>7</v>
      </c>
      <c r="V87" s="7">
        <f ca="1">SUMIF(INDIRECT($O$5),S87,INDIRECT($O$7))</f>
        <v>-1.24</v>
      </c>
      <c r="W87" s="7">
        <f t="shared" ca="1" si="7"/>
        <v>0.86487999999999998</v>
      </c>
      <c r="X87" s="7">
        <f t="shared" ca="1" si="8"/>
        <v>0.86597000000000002</v>
      </c>
      <c r="Y87" s="7">
        <f t="shared" ca="1" si="9"/>
        <v>0.86545000000000005</v>
      </c>
      <c r="Z87">
        <f t="shared" ca="1" si="10"/>
        <v>0</v>
      </c>
      <c r="AA87">
        <f t="shared" ca="1" si="11"/>
        <v>0</v>
      </c>
      <c r="AB87">
        <f t="shared" ca="1" si="12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3"/>
        <v>44125.570000000109</v>
      </c>
      <c r="S88" s="7" t="str">
        <f ca="1"/>
        <v>2025-06-05 08:44:54</v>
      </c>
      <c r="T88" s="7">
        <f ca="1">COUNTIF(INDIRECT($O$5),S88)</f>
        <v>4</v>
      </c>
      <c r="U88" s="7">
        <f ca="1">SUMIF(INDIRECT($O$5),S88,INDIRECT($O$6))</f>
        <v>7</v>
      </c>
      <c r="V88" s="7">
        <f ca="1">SUMIF(INDIRECT($O$5),S88,INDIRECT($O$7))</f>
        <v>-1.24</v>
      </c>
      <c r="W88" s="7">
        <f t="shared" ca="1" si="7"/>
        <v>0.86572000000000005</v>
      </c>
      <c r="X88" s="7">
        <f t="shared" ca="1" si="8"/>
        <v>0.86412</v>
      </c>
      <c r="Y88" s="7">
        <f t="shared" ca="1" si="9"/>
        <v>0.86355999999999999</v>
      </c>
      <c r="Z88">
        <f t="shared" ca="1" si="10"/>
        <v>0</v>
      </c>
      <c r="AA88">
        <f t="shared" ca="1" si="11"/>
        <v>1</v>
      </c>
      <c r="AB88">
        <f t="shared" ca="1" si="12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3"/>
        <v>44127.570000000109</v>
      </c>
      <c r="S89" s="7" t="str">
        <f ca="1"/>
        <v>2025-06-05 08:39:43</v>
      </c>
      <c r="T89" s="7">
        <f ca="1">COUNTIF(INDIRECT($O$5),S89)</f>
        <v>6</v>
      </c>
      <c r="U89" s="7">
        <f ca="1">SUMIF(INDIRECT($O$5),S89,INDIRECT($O$6))</f>
        <v>11</v>
      </c>
      <c r="V89" s="7">
        <f ca="1">SUMIF(INDIRECT($O$5),S89,INDIRECT($O$7))</f>
        <v>0.52</v>
      </c>
      <c r="W89" s="7">
        <f t="shared" ca="1" si="7"/>
        <v>0.8639</v>
      </c>
      <c r="X89" s="7">
        <f t="shared" ca="1" si="8"/>
        <v>0.86482999999999999</v>
      </c>
      <c r="Y89" s="7">
        <f t="shared" ca="1" si="9"/>
        <v>0.86419999999999997</v>
      </c>
      <c r="Z89">
        <f t="shared" ca="1" si="10"/>
        <v>0</v>
      </c>
      <c r="AA89">
        <f t="shared" ca="1" si="11"/>
        <v>0</v>
      </c>
      <c r="AB89">
        <f t="shared" ca="1" si="12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3"/>
        <v>44125.730000000112</v>
      </c>
      <c r="S90" s="7" t="str">
        <f ca="1"/>
        <v>2025-06-05 08:34:32</v>
      </c>
      <c r="T90" s="7">
        <f ca="1">COUNTIF(INDIRECT($O$5),S90)</f>
        <v>3</v>
      </c>
      <c r="U90" s="7">
        <f ca="1">SUMIF(INDIRECT($O$5),S90,INDIRECT($O$6))</f>
        <v>5</v>
      </c>
      <c r="V90" s="7">
        <f ca="1">SUMIF(INDIRECT($O$5),S90,INDIRECT($O$7))</f>
        <v>-1.1599999999999999</v>
      </c>
      <c r="W90" s="7">
        <f t="shared" ca="1" si="7"/>
        <v>0.86416999999999999</v>
      </c>
      <c r="X90" s="7">
        <f t="shared" ca="1" si="8"/>
        <v>0.86595</v>
      </c>
      <c r="Y90" s="7">
        <f t="shared" ca="1" si="9"/>
        <v>0.86592999999999998</v>
      </c>
      <c r="Z90">
        <f t="shared" ca="1" si="10"/>
        <v>0</v>
      </c>
      <c r="AA90">
        <f t="shared" ca="1" si="11"/>
        <v>0</v>
      </c>
      <c r="AB90">
        <f t="shared" ca="1" si="12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3"/>
        <v>44124.810000000114</v>
      </c>
      <c r="S91" s="7" t="str">
        <f ca="1"/>
        <v>2025-06-05 08:29:21</v>
      </c>
      <c r="T91" s="7">
        <f ca="1">COUNTIF(INDIRECT($O$5),S91)</f>
        <v>6</v>
      </c>
      <c r="U91" s="7">
        <f ca="1">SUMIF(INDIRECT($O$5),S91,INDIRECT($O$6))</f>
        <v>11</v>
      </c>
      <c r="V91" s="7">
        <f ca="1">SUMIF(INDIRECT($O$5),S91,INDIRECT($O$7))</f>
        <v>-1.4000000000000001</v>
      </c>
      <c r="W91" s="7">
        <f t="shared" ca="1" si="7"/>
        <v>0.86631999999999998</v>
      </c>
      <c r="X91" s="7">
        <f t="shared" ca="1" si="8"/>
        <v>0.86709999999999998</v>
      </c>
      <c r="Y91" s="7">
        <f t="shared" ca="1" si="9"/>
        <v>0.8669</v>
      </c>
      <c r="Z91">
        <f t="shared" ca="1" si="10"/>
        <v>0</v>
      </c>
      <c r="AA91">
        <f t="shared" ca="1" si="11"/>
        <v>0</v>
      </c>
      <c r="AB91">
        <f t="shared" ca="1" si="12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3"/>
        <v>44122.970000000118</v>
      </c>
      <c r="S92" s="7" t="str">
        <f ca="1"/>
        <v>2025-06-05 08:23:38</v>
      </c>
      <c r="T92" s="7">
        <f ca="1">COUNTIF(INDIRECT($O$5),S92)</f>
        <v>4</v>
      </c>
      <c r="U92" s="7">
        <f ca="1">SUMIF(INDIRECT($O$5),S92,INDIRECT($O$6))</f>
        <v>7</v>
      </c>
      <c r="V92" s="7">
        <f ca="1">SUMIF(INDIRECT($O$5),S92,INDIRECT($O$7))</f>
        <v>-1.2399999999999998</v>
      </c>
      <c r="W92" s="7">
        <f t="shared" ca="1" si="7"/>
        <v>0.86738999999999999</v>
      </c>
      <c r="X92" s="7">
        <f t="shared" ca="1" si="8"/>
        <v>0.86651</v>
      </c>
      <c r="Y92" s="7">
        <f t="shared" ca="1" si="9"/>
        <v>0.86631000000000002</v>
      </c>
      <c r="Z92">
        <f t="shared" ca="1" si="10"/>
        <v>0</v>
      </c>
      <c r="AA92">
        <f t="shared" ca="1" si="11"/>
        <v>1</v>
      </c>
      <c r="AB92">
        <f t="shared" ca="1" si="12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3"/>
        <v>44124.970000000118</v>
      </c>
      <c r="S93" s="7" t="str">
        <f ca="1"/>
        <v>2025-06-05 08:18:27</v>
      </c>
      <c r="T93" s="7">
        <f ca="1">COUNTIF(INDIRECT($O$5),S93)</f>
        <v>5</v>
      </c>
      <c r="U93" s="7">
        <f ca="1">SUMIF(INDIRECT($O$5),S93,INDIRECT($O$6))</f>
        <v>9</v>
      </c>
      <c r="V93" s="7">
        <f ca="1">SUMIF(INDIRECT($O$5),S93,INDIRECT($O$7))</f>
        <v>-1.3199999999999998</v>
      </c>
      <c r="W93" s="7">
        <f t="shared" ca="1" si="7"/>
        <v>0.86609000000000003</v>
      </c>
      <c r="X93" s="7">
        <f t="shared" ca="1" si="8"/>
        <v>0.86573999999999995</v>
      </c>
      <c r="Y93" s="7">
        <f t="shared" ca="1" si="9"/>
        <v>0.86519000000000001</v>
      </c>
      <c r="Z93">
        <f t="shared" ca="1" si="10"/>
        <v>0</v>
      </c>
      <c r="AA93">
        <f t="shared" ca="1" si="11"/>
        <v>1</v>
      </c>
      <c r="AB93">
        <f t="shared" ca="1" si="12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3"/>
        <v>44126.970000000118</v>
      </c>
      <c r="S94" s="7" t="str">
        <f ca="1"/>
        <v>2025-06-05 08:13:16</v>
      </c>
      <c r="T94" s="7">
        <f ca="1">COUNTIF(INDIRECT($O$5),S94)</f>
        <v>4</v>
      </c>
      <c r="U94" s="7">
        <f ca="1">SUMIF(INDIRECT($O$5),S94,INDIRECT($O$6))</f>
        <v>7</v>
      </c>
      <c r="V94" s="7">
        <f ca="1">SUMIF(INDIRECT($O$5),S94,INDIRECT($O$7))</f>
        <v>-1.2400000000000002</v>
      </c>
      <c r="W94" s="7">
        <f t="shared" ca="1" si="7"/>
        <v>0.86495</v>
      </c>
      <c r="X94" s="7">
        <f t="shared" ca="1" si="8"/>
        <v>0.86458999999999997</v>
      </c>
      <c r="Y94" s="7">
        <f t="shared" ca="1" si="9"/>
        <v>0.86421000000000003</v>
      </c>
      <c r="Z94">
        <f t="shared" ca="1" si="10"/>
        <v>0</v>
      </c>
      <c r="AA94">
        <f t="shared" ca="1" si="11"/>
        <v>1</v>
      </c>
      <c r="AB94">
        <f t="shared" ca="1" si="12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3"/>
        <v>44125.130000000121</v>
      </c>
      <c r="S95" s="7" t="str">
        <f ca="1"/>
        <v>2025-06-05 08:08:05</v>
      </c>
      <c r="T95" s="7">
        <f ca="1">COUNTIF(INDIRECT($O$5),S95)</f>
        <v>3</v>
      </c>
      <c r="U95" s="7">
        <f ca="1">SUMIF(INDIRECT($O$5),S95,INDIRECT($O$6))</f>
        <v>5</v>
      </c>
      <c r="V95" s="7">
        <f ca="1">SUMIF(INDIRECT($O$5),S95,INDIRECT($O$7))</f>
        <v>-1.1599999999999999</v>
      </c>
      <c r="W95" s="7">
        <f t="shared" ca="1" si="7"/>
        <v>0.86473999999999995</v>
      </c>
      <c r="X95" s="7">
        <f t="shared" ca="1" si="8"/>
        <v>0.86121999999999999</v>
      </c>
      <c r="Y95" s="7">
        <f t="shared" ca="1" si="9"/>
        <v>0.86095999999999995</v>
      </c>
      <c r="Z95">
        <f t="shared" ca="1" si="10"/>
        <v>0</v>
      </c>
      <c r="AA95">
        <f t="shared" ca="1" si="11"/>
        <v>1</v>
      </c>
      <c r="AB95">
        <f t="shared" ca="1" si="12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3"/>
        <v>44127.130000000121</v>
      </c>
      <c r="S96" s="7" t="str">
        <f ca="1"/>
        <v>2025-06-05 08:02:54</v>
      </c>
      <c r="T96" s="7">
        <f ca="1">COUNTIF(INDIRECT($O$5),S96)</f>
        <v>3</v>
      </c>
      <c r="U96" s="7">
        <f ca="1">SUMIF(INDIRECT($O$5),S96,INDIRECT($O$6))</f>
        <v>5</v>
      </c>
      <c r="V96" s="7">
        <f ca="1">SUMIF(INDIRECT($O$5),S96,INDIRECT($O$7))</f>
        <v>-1.1599999999999999</v>
      </c>
      <c r="W96" s="7">
        <f t="shared" ca="1" si="7"/>
        <v>0.86126000000000003</v>
      </c>
      <c r="X96" s="7">
        <f t="shared" ca="1" si="8"/>
        <v>0.85955000000000004</v>
      </c>
      <c r="Y96" s="7">
        <f t="shared" ca="1" si="9"/>
        <v>0.85941000000000001</v>
      </c>
      <c r="Z96">
        <f t="shared" ca="1" si="10"/>
        <v>0</v>
      </c>
      <c r="AA96">
        <f t="shared" ca="1" si="11"/>
        <v>1</v>
      </c>
      <c r="AB96">
        <f t="shared" ca="1" si="12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3"/>
        <v>44126.210000000123</v>
      </c>
      <c r="S97" s="7" t="str">
        <f ca="1"/>
        <v>2025-06-05 07:57:43</v>
      </c>
      <c r="T97" s="7">
        <f ca="1">COUNTIF(INDIRECT($O$5),S97)</f>
        <v>6</v>
      </c>
      <c r="U97" s="7">
        <f ca="1">SUMIF(INDIRECT($O$5),S97,INDIRECT($O$6))</f>
        <v>11</v>
      </c>
      <c r="V97" s="7">
        <f ca="1">SUMIF(INDIRECT($O$5),S97,INDIRECT($O$7))</f>
        <v>-1.4</v>
      </c>
      <c r="W97" s="7">
        <f t="shared" ca="1" si="7"/>
        <v>0.85963000000000001</v>
      </c>
      <c r="X97" s="7">
        <f t="shared" ca="1" si="8"/>
        <v>0.86067000000000005</v>
      </c>
      <c r="Y97" s="7">
        <f t="shared" ca="1" si="9"/>
        <v>0.85967000000000005</v>
      </c>
      <c r="Z97">
        <f t="shared" ca="1" si="10"/>
        <v>0</v>
      </c>
      <c r="AA97">
        <f t="shared" ca="1" si="11"/>
        <v>0</v>
      </c>
      <c r="AB97">
        <f t="shared" ca="1" si="12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3"/>
        <v>44124.370000000126</v>
      </c>
      <c r="S98" s="7" t="str">
        <f ca="1"/>
        <v>2025-06-05 07:52:31</v>
      </c>
      <c r="T98" s="7">
        <f ca="1">COUNTIF(INDIRECT($O$5),S98)</f>
        <v>3</v>
      </c>
      <c r="U98" s="7">
        <f ca="1">SUMIF(INDIRECT($O$5),S98,INDIRECT($O$6))</f>
        <v>5</v>
      </c>
      <c r="V98" s="7">
        <f ca="1">SUMIF(INDIRECT($O$5),S98,INDIRECT($O$7))</f>
        <v>-1.1599999999999999</v>
      </c>
      <c r="W98" s="7">
        <f t="shared" ca="1" si="7"/>
        <v>0.86058999999999997</v>
      </c>
      <c r="X98" s="7">
        <f t="shared" ca="1" si="8"/>
        <v>0.86202999999999996</v>
      </c>
      <c r="Y98" s="7">
        <f t="shared" ca="1" si="9"/>
        <v>0.86192999999999997</v>
      </c>
      <c r="Z98">
        <f t="shared" ca="1" si="10"/>
        <v>0</v>
      </c>
      <c r="AA98">
        <f t="shared" ca="1" si="11"/>
        <v>0</v>
      </c>
      <c r="AB98">
        <f t="shared" ca="1" si="12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3"/>
        <v>44123.450000000128</v>
      </c>
      <c r="S99" s="7" t="str">
        <f ca="1"/>
        <v>2025-06-05 07:47:20</v>
      </c>
      <c r="T99" s="7">
        <f ca="1">COUNTIF(INDIRECT($O$5),S99)</f>
        <v>6</v>
      </c>
      <c r="U99" s="7">
        <f ca="1">SUMIF(INDIRECT($O$5),S99,INDIRECT($O$6))</f>
        <v>11</v>
      </c>
      <c r="V99" s="7">
        <f ca="1">SUMIF(INDIRECT($O$5),S99,INDIRECT($O$7))</f>
        <v>-1.4000000000000001</v>
      </c>
      <c r="W99" s="7">
        <f t="shared" ca="1" si="7"/>
        <v>0.86219999999999997</v>
      </c>
      <c r="X99" s="7">
        <f t="shared" ca="1" si="8"/>
        <v>0.86404000000000003</v>
      </c>
      <c r="Y99" s="7">
        <f t="shared" ca="1" si="9"/>
        <v>0.86317999999999995</v>
      </c>
      <c r="Z99">
        <f t="shared" ca="1" si="10"/>
        <v>0</v>
      </c>
      <c r="AA99">
        <f t="shared" ca="1" si="11"/>
        <v>0</v>
      </c>
      <c r="AB99">
        <f t="shared" ca="1" si="12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3"/>
        <v>44125.450000000128</v>
      </c>
      <c r="S100" s="7" t="str">
        <f ca="1"/>
        <v>2025-06-05 07:42:09</v>
      </c>
      <c r="T100" s="7">
        <f ca="1">COUNTIF(INDIRECT($O$5),S100)</f>
        <v>4</v>
      </c>
      <c r="U100" s="7">
        <f ca="1">SUMIF(INDIRECT($O$5),S100,INDIRECT($O$6))</f>
        <v>7</v>
      </c>
      <c r="V100" s="7">
        <f ca="1">SUMIF(INDIRECT($O$5),S100,INDIRECT($O$7))</f>
        <v>-1.2399999999999998</v>
      </c>
      <c r="W100" s="7">
        <f t="shared" ca="1" si="7"/>
        <v>0.86389000000000005</v>
      </c>
      <c r="X100" s="7">
        <f t="shared" ca="1" si="8"/>
        <v>0.86500999999999995</v>
      </c>
      <c r="Y100" s="7">
        <f t="shared" ca="1" si="9"/>
        <v>0.86456</v>
      </c>
      <c r="Z100">
        <f t="shared" ca="1" si="10"/>
        <v>0</v>
      </c>
      <c r="AA100">
        <f t="shared" ca="1" si="11"/>
        <v>0</v>
      </c>
      <c r="AB100">
        <f t="shared" ca="1" si="12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3"/>
        <v>44123.610000000132</v>
      </c>
      <c r="S101" s="7" t="str">
        <f ca="1"/>
        <v>2025-06-05 07:36:58</v>
      </c>
      <c r="T101" s="7">
        <f ca="1">COUNTIF(INDIRECT($O$5),S101)</f>
        <v>4</v>
      </c>
      <c r="U101" s="7">
        <f ca="1">SUMIF(INDIRECT($O$5),S101,INDIRECT($O$6))</f>
        <v>7</v>
      </c>
      <c r="V101" s="7">
        <f ca="1">SUMIF(INDIRECT($O$5),S101,INDIRECT($O$7))</f>
        <v>-1.2399999999999998</v>
      </c>
      <c r="W101" s="7">
        <f t="shared" ca="1" si="7"/>
        <v>0.86458000000000002</v>
      </c>
      <c r="X101" s="7">
        <f t="shared" ca="1" si="8"/>
        <v>0.8629</v>
      </c>
      <c r="Y101" s="7">
        <f t="shared" ca="1" si="9"/>
        <v>0.86253999999999997</v>
      </c>
      <c r="Z101">
        <f t="shared" ca="1" si="10"/>
        <v>0</v>
      </c>
      <c r="AA101">
        <f t="shared" ca="1" si="11"/>
        <v>1</v>
      </c>
      <c r="AB101">
        <f t="shared" ca="1" si="12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3"/>
        <v>44122.690000000133</v>
      </c>
      <c r="S102" s="7" t="str">
        <f ca="1"/>
        <v>2025-06-05 07:31:47</v>
      </c>
      <c r="T102" s="7">
        <f ca="1">COUNTIF(INDIRECT($O$5),S102)</f>
        <v>5</v>
      </c>
      <c r="U102" s="7">
        <f ca="1">SUMIF(INDIRECT($O$5),S102,INDIRECT($O$6))</f>
        <v>9</v>
      </c>
      <c r="V102" s="7">
        <f ca="1">SUMIF(INDIRECT($O$5),S102,INDIRECT($O$7))</f>
        <v>-1.3199999999999998</v>
      </c>
      <c r="W102" s="7">
        <f t="shared" ca="1" si="7"/>
        <v>0.86275000000000002</v>
      </c>
      <c r="X102" s="7">
        <f t="shared" ca="1" si="8"/>
        <v>0.86146999999999996</v>
      </c>
      <c r="Y102" s="7">
        <f t="shared" ca="1" si="9"/>
        <v>0.86090999999999995</v>
      </c>
      <c r="Z102">
        <f t="shared" ca="1" si="10"/>
        <v>0</v>
      </c>
      <c r="AA102">
        <f t="shared" ca="1" si="11"/>
        <v>1</v>
      </c>
      <c r="AB102">
        <f t="shared" ca="1" si="12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3"/>
        <v>44120.850000000137</v>
      </c>
      <c r="S103" s="7" t="str">
        <f ca="1"/>
        <v>2025-06-05 07:26:36</v>
      </c>
      <c r="T103" s="7">
        <f ca="1">COUNTIF(INDIRECT($O$5),S103)</f>
        <v>4</v>
      </c>
      <c r="U103" s="7">
        <f ca="1">SUMIF(INDIRECT($O$5),S103,INDIRECT($O$6))</f>
        <v>7</v>
      </c>
      <c r="V103" s="7">
        <f ca="1">SUMIF(INDIRECT($O$5),S103,INDIRECT($O$7))</f>
        <v>-1.2400000000000002</v>
      </c>
      <c r="W103" s="7">
        <f t="shared" ca="1" si="7"/>
        <v>0.86090999999999995</v>
      </c>
      <c r="X103" s="7">
        <f t="shared" ca="1" si="8"/>
        <v>0.85956999999999995</v>
      </c>
      <c r="Y103" s="7">
        <f t="shared" ca="1" si="9"/>
        <v>0.85931000000000002</v>
      </c>
      <c r="Z103">
        <f t="shared" ca="1" si="10"/>
        <v>0</v>
      </c>
      <c r="AA103">
        <f t="shared" ca="1" si="11"/>
        <v>1</v>
      </c>
      <c r="AB103">
        <f t="shared" ca="1" si="12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3"/>
        <v>44122.850000000137</v>
      </c>
      <c r="S104" s="7" t="str">
        <f ca="1"/>
        <v>2025-06-05 07:20:54</v>
      </c>
      <c r="T104" s="7">
        <f ca="1">COUNTIF(INDIRECT($O$5),S104)</f>
        <v>4</v>
      </c>
      <c r="U104" s="7">
        <f ca="1">SUMIF(INDIRECT($O$5),S104,INDIRECT($O$6))</f>
        <v>7</v>
      </c>
      <c r="V104" s="7">
        <f ca="1">SUMIF(INDIRECT($O$5),S104,INDIRECT($O$7))</f>
        <v>2.6000000000000005</v>
      </c>
      <c r="W104" s="7">
        <f t="shared" ca="1" si="7"/>
        <v>0.85929999999999995</v>
      </c>
      <c r="X104" s="7">
        <f t="shared" ca="1" si="8"/>
        <v>0.85963999999999996</v>
      </c>
      <c r="Y104" s="7">
        <f t="shared" ca="1" si="9"/>
        <v>0.85911999999999999</v>
      </c>
      <c r="Z104">
        <f t="shared" ca="1" si="10"/>
        <v>1</v>
      </c>
      <c r="AA104">
        <f t="shared" ca="1" si="11"/>
        <v>0</v>
      </c>
      <c r="AB104">
        <f t="shared" ca="1" si="12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3"/>
        <v>44124.850000000137</v>
      </c>
      <c r="S105" s="7" t="str">
        <f ca="1"/>
        <v>2025-06-05 07:15:43</v>
      </c>
      <c r="T105" s="7">
        <f ca="1">COUNTIF(INDIRECT($O$5),S105)</f>
        <v>4</v>
      </c>
      <c r="U105" s="7">
        <f ca="1">SUMIF(INDIRECT($O$5),S105,INDIRECT($O$6))</f>
        <v>7</v>
      </c>
      <c r="V105" s="7">
        <f ca="1">SUMIF(INDIRECT($O$5),S105,INDIRECT($O$7))</f>
        <v>-1.2399999999999998</v>
      </c>
      <c r="W105" s="7">
        <f t="shared" ca="1" si="7"/>
        <v>0.85902000000000001</v>
      </c>
      <c r="X105" s="7">
        <f t="shared" ca="1" si="8"/>
        <v>0.85885999999999996</v>
      </c>
      <c r="Y105" s="7">
        <f t="shared" ca="1" si="9"/>
        <v>0.85865000000000002</v>
      </c>
      <c r="Z105">
        <f t="shared" ca="1" si="10"/>
        <v>0</v>
      </c>
      <c r="AA105">
        <f t="shared" ca="1" si="11"/>
        <v>1</v>
      </c>
      <c r="AB105">
        <f t="shared" ca="1" si="12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3"/>
        <v>44123.01000000014</v>
      </c>
      <c r="S106" s="7" t="str">
        <f ca="1"/>
        <v>2025-06-05 07:10:32</v>
      </c>
      <c r="T106" s="7">
        <f ca="1">COUNTIF(INDIRECT($O$5),S106)</f>
        <v>5</v>
      </c>
      <c r="U106" s="7">
        <f ca="1">SUMIF(INDIRECT($O$5),S106,INDIRECT($O$6))</f>
        <v>9</v>
      </c>
      <c r="V106" s="7">
        <f ca="1">SUMIF(INDIRECT($O$5),S106,INDIRECT($O$7))</f>
        <v>-1.3199999999999998</v>
      </c>
      <c r="W106" s="7">
        <f t="shared" ca="1" si="7"/>
        <v>0.85892000000000002</v>
      </c>
      <c r="X106" s="7">
        <f t="shared" ca="1" si="8"/>
        <v>0.85699000000000003</v>
      </c>
      <c r="Y106" s="7">
        <f t="shared" ca="1" si="9"/>
        <v>0.85623000000000005</v>
      </c>
      <c r="Z106">
        <f t="shared" ca="1" si="10"/>
        <v>0</v>
      </c>
      <c r="AA106">
        <f t="shared" ca="1" si="11"/>
        <v>1</v>
      </c>
      <c r="AB106">
        <f t="shared" ca="1" si="12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3"/>
        <v>44125.01000000014</v>
      </c>
      <c r="S107" s="7" t="str">
        <f ca="1"/>
        <v>2025-06-05 07:05:21</v>
      </c>
      <c r="T107" s="7">
        <f ca="1">COUNTIF(INDIRECT($O$5),S107)</f>
        <v>4</v>
      </c>
      <c r="U107" s="7">
        <f ca="1">SUMIF(INDIRECT($O$5),S107,INDIRECT($O$6))</f>
        <v>7</v>
      </c>
      <c r="V107" s="7">
        <f ca="1">SUMIF(INDIRECT($O$5),S107,INDIRECT($O$7))</f>
        <v>-1.2399999999999998</v>
      </c>
      <c r="W107" s="7">
        <f t="shared" ca="1" si="7"/>
        <v>0.85636999999999996</v>
      </c>
      <c r="X107" s="7">
        <f t="shared" ca="1" si="8"/>
        <v>0.85157000000000005</v>
      </c>
      <c r="Y107" s="7">
        <f t="shared" ca="1" si="9"/>
        <v>0.85067999999999999</v>
      </c>
      <c r="Z107">
        <f t="shared" ca="1" si="10"/>
        <v>0</v>
      </c>
      <c r="AA107">
        <f t="shared" ca="1" si="11"/>
        <v>1</v>
      </c>
      <c r="AB107">
        <f t="shared" ca="1" si="12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3"/>
        <v>44123.170000000144</v>
      </c>
      <c r="S108" s="7" t="str">
        <f ca="1"/>
        <v>2025-06-05 06:59:07</v>
      </c>
      <c r="T108" s="7">
        <f ca="1">COUNTIF(INDIRECT($O$5),S108)</f>
        <v>4</v>
      </c>
      <c r="U108" s="7">
        <f ca="1">SUMIF(INDIRECT($O$5),S108,INDIRECT($O$6))</f>
        <v>7</v>
      </c>
      <c r="V108" s="7">
        <f ca="1">SUMIF(INDIRECT($O$5),S108,INDIRECT($O$7))</f>
        <v>-1.2400000000000002</v>
      </c>
      <c r="W108" s="7">
        <f t="shared" ca="1" si="7"/>
        <v>0.85145999999999999</v>
      </c>
      <c r="X108" s="7">
        <f t="shared" ca="1" si="8"/>
        <v>0.85267999999999999</v>
      </c>
      <c r="Y108" s="7">
        <f t="shared" ca="1" si="9"/>
        <v>0.85211000000000003</v>
      </c>
      <c r="Z108">
        <f t="shared" ca="1" si="10"/>
        <v>0</v>
      </c>
      <c r="AA108">
        <f t="shared" ca="1" si="11"/>
        <v>0</v>
      </c>
      <c r="AB108">
        <f t="shared" ca="1" si="12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3"/>
        <v>44122.250000000146</v>
      </c>
      <c r="S109" s="7" t="str">
        <f ca="1"/>
        <v>2025-06-05 06:53:56</v>
      </c>
      <c r="T109" s="7">
        <f ca="1">COUNTIF(INDIRECT($O$5),S109)</f>
        <v>3</v>
      </c>
      <c r="U109" s="7">
        <f ca="1">SUMIF(INDIRECT($O$5),S109,INDIRECT($O$6))</f>
        <v>5</v>
      </c>
      <c r="V109" s="7">
        <f ca="1">SUMIF(INDIRECT($O$5),S109,INDIRECT($O$7))</f>
        <v>-1.1599999999999999</v>
      </c>
      <c r="W109" s="7">
        <f t="shared" ca="1" si="7"/>
        <v>0.85243999999999998</v>
      </c>
      <c r="X109" s="7">
        <f t="shared" ca="1" si="8"/>
        <v>0.85385999999999995</v>
      </c>
      <c r="Y109" s="7">
        <f t="shared" ca="1" si="9"/>
        <v>0.85333999999999999</v>
      </c>
      <c r="Z109">
        <f t="shared" ca="1" si="10"/>
        <v>0</v>
      </c>
      <c r="AA109">
        <f t="shared" ca="1" si="11"/>
        <v>0</v>
      </c>
      <c r="AB109">
        <f t="shared" ca="1" si="12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3"/>
        <v>44120.410000000149</v>
      </c>
      <c r="S110" s="7" t="str">
        <f ca="1"/>
        <v>2025-06-05 06:48:45</v>
      </c>
      <c r="T110" s="7">
        <f ca="1">COUNTIF(INDIRECT($O$5),S110)</f>
        <v>6</v>
      </c>
      <c r="U110" s="7">
        <f ca="1">SUMIF(INDIRECT($O$5),S110,INDIRECT($O$6))</f>
        <v>11</v>
      </c>
      <c r="V110" s="7">
        <f ca="1">SUMIF(INDIRECT($O$5),S110,INDIRECT($O$7))</f>
        <v>-1.4</v>
      </c>
      <c r="W110" s="7">
        <f t="shared" ca="1" si="7"/>
        <v>0.85389999999999999</v>
      </c>
      <c r="X110" s="7">
        <f t="shared" ca="1" si="8"/>
        <v>0.85340000000000005</v>
      </c>
      <c r="Y110" s="7">
        <f t="shared" ca="1" si="9"/>
        <v>0.85241</v>
      </c>
      <c r="Z110">
        <f t="shared" ca="1" si="10"/>
        <v>0</v>
      </c>
      <c r="AA110">
        <f t="shared" ca="1" si="11"/>
        <v>1</v>
      </c>
      <c r="AB110">
        <f t="shared" ca="1" si="12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3"/>
        <v>44122.410000000149</v>
      </c>
      <c r="S111" s="7" t="str">
        <f ca="1"/>
        <v>2025-06-05 06:43:34</v>
      </c>
      <c r="T111" s="7">
        <f ca="1">COUNTIF(INDIRECT($O$5),S111)</f>
        <v>6</v>
      </c>
      <c r="U111" s="7">
        <f ca="1">SUMIF(INDIRECT($O$5),S111,INDIRECT($O$6))</f>
        <v>11</v>
      </c>
      <c r="V111" s="7">
        <f ca="1">SUMIF(INDIRECT($O$5),S111,INDIRECT($O$7))</f>
        <v>-1.4000000000000001</v>
      </c>
      <c r="W111" s="7">
        <f t="shared" ca="1" si="7"/>
        <v>0.85304000000000002</v>
      </c>
      <c r="X111" s="7">
        <f t="shared" ca="1" si="8"/>
        <v>0.85202</v>
      </c>
      <c r="Y111" s="7">
        <f t="shared" ca="1" si="9"/>
        <v>0.85124</v>
      </c>
      <c r="Z111">
        <f t="shared" ca="1" si="10"/>
        <v>0</v>
      </c>
      <c r="AA111">
        <f t="shared" ca="1" si="11"/>
        <v>1</v>
      </c>
      <c r="AB111">
        <f t="shared" ca="1" si="12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3"/>
        <v>44124.410000000149</v>
      </c>
      <c r="S112" s="7" t="str">
        <f ca="1"/>
        <v>2025-06-05 06:38:23</v>
      </c>
      <c r="T112" s="7">
        <f ca="1">COUNTIF(INDIRECT($O$5),S112)</f>
        <v>5</v>
      </c>
      <c r="U112" s="7">
        <f ca="1">SUMIF(INDIRECT($O$5),S112,INDIRECT($O$6))</f>
        <v>9</v>
      </c>
      <c r="V112" s="7">
        <f ca="1">SUMIF(INDIRECT($O$5),S112,INDIRECT($O$7))</f>
        <v>-1.3199999999999998</v>
      </c>
      <c r="W112" s="7">
        <f t="shared" ca="1" si="7"/>
        <v>0.85131000000000001</v>
      </c>
      <c r="X112" s="7">
        <f t="shared" ca="1" si="8"/>
        <v>0.85091000000000006</v>
      </c>
      <c r="Y112" s="7">
        <f t="shared" ca="1" si="9"/>
        <v>0.85038000000000002</v>
      </c>
      <c r="Z112">
        <f t="shared" ca="1" si="10"/>
        <v>0</v>
      </c>
      <c r="AA112">
        <f t="shared" ca="1" si="11"/>
        <v>1</v>
      </c>
      <c r="AB112">
        <f t="shared" ca="1" si="12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3"/>
        <v>44126.410000000149</v>
      </c>
      <c r="S113" s="7" t="str">
        <f ca="1"/>
        <v>2025-06-05 06:33:12</v>
      </c>
      <c r="T113" s="7">
        <f ca="1">COUNTIF(INDIRECT($O$5),S113)</f>
        <v>4</v>
      </c>
      <c r="U113" s="7">
        <f ca="1">SUMIF(INDIRECT($O$5),S113,INDIRECT($O$6))</f>
        <v>7</v>
      </c>
      <c r="V113" s="7">
        <f ca="1">SUMIF(INDIRECT($O$5),S113,INDIRECT($O$7))</f>
        <v>2.6000000000000005</v>
      </c>
      <c r="W113" s="7">
        <f t="shared" ca="1" si="7"/>
        <v>0.85006000000000004</v>
      </c>
      <c r="X113" s="7">
        <f t="shared" ca="1" si="8"/>
        <v>0.85043999999999997</v>
      </c>
      <c r="Y113" s="7">
        <f t="shared" ca="1" si="9"/>
        <v>0.84987999999999997</v>
      </c>
      <c r="Z113">
        <f t="shared" ca="1" si="10"/>
        <v>1</v>
      </c>
      <c r="AA113">
        <f t="shared" ca="1" si="11"/>
        <v>0</v>
      </c>
      <c r="AB113">
        <f t="shared" ca="1" si="12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3"/>
        <v>44128.410000000149</v>
      </c>
      <c r="S114" s="7" t="str">
        <f ca="1"/>
        <v>2025-06-05 06:28:01</v>
      </c>
      <c r="T114" s="7">
        <f ca="1">COUNTIF(INDIRECT($O$5),S114)</f>
        <v>3</v>
      </c>
      <c r="U114" s="7">
        <f ca="1">SUMIF(INDIRECT($O$5),S114,INDIRECT($O$6))</f>
        <v>5</v>
      </c>
      <c r="V114" s="7">
        <f ca="1">SUMIF(INDIRECT($O$5),S114,INDIRECT($O$7))</f>
        <v>-1.1599999999999999</v>
      </c>
      <c r="W114" s="7">
        <f t="shared" ca="1" si="7"/>
        <v>0.85009000000000001</v>
      </c>
      <c r="X114" s="7">
        <f t="shared" ca="1" si="8"/>
        <v>0.84913000000000005</v>
      </c>
      <c r="Y114" s="7">
        <f t="shared" ca="1" si="9"/>
        <v>0.84906000000000004</v>
      </c>
      <c r="Z114">
        <f t="shared" ca="1" si="10"/>
        <v>0</v>
      </c>
      <c r="AA114">
        <f t="shared" ca="1" si="11"/>
        <v>1</v>
      </c>
      <c r="AB114">
        <f t="shared" ca="1" si="12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3"/>
        <v>44129.410000000149</v>
      </c>
      <c r="S115" s="7" t="str">
        <f ca="1"/>
        <v>2025-06-05 06:22:50</v>
      </c>
      <c r="T115" s="7">
        <f ca="1">COUNTIF(INDIRECT($O$5),S115)</f>
        <v>6</v>
      </c>
      <c r="U115" s="7">
        <f ca="1">SUMIF(INDIRECT($O$5),S115,INDIRECT($O$6))</f>
        <v>11</v>
      </c>
      <c r="V115" s="7">
        <f ca="1">SUMIF(INDIRECT($O$5),S115,INDIRECT($O$7))</f>
        <v>2.4400000000000004</v>
      </c>
      <c r="W115" s="7">
        <f t="shared" ca="1" si="7"/>
        <v>0.84935000000000005</v>
      </c>
      <c r="X115" s="7">
        <f t="shared" ca="1" si="8"/>
        <v>0.84992000000000001</v>
      </c>
      <c r="Y115" s="7">
        <f t="shared" ca="1" si="9"/>
        <v>0.8488</v>
      </c>
      <c r="Z115">
        <f t="shared" ca="1" si="10"/>
        <v>1</v>
      </c>
      <c r="AA115">
        <f t="shared" ca="1" si="11"/>
        <v>0</v>
      </c>
      <c r="AB115">
        <f t="shared" ca="1" si="12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3"/>
        <v>44127.570000000153</v>
      </c>
      <c r="S116" s="7" t="str">
        <f ca="1"/>
        <v>2025-06-05 06:17:06</v>
      </c>
      <c r="T116" s="7">
        <f ca="1">COUNTIF(INDIRECT($O$5),S116)</f>
        <v>5</v>
      </c>
      <c r="U116" s="7">
        <f ca="1">SUMIF(INDIRECT($O$5),S116,INDIRECT($O$6))</f>
        <v>9</v>
      </c>
      <c r="V116" s="7">
        <f ca="1">SUMIF(INDIRECT($O$5),S116,INDIRECT($O$7))</f>
        <v>-1.3199999999999998</v>
      </c>
      <c r="W116" s="7">
        <f t="shared" ca="1" si="7"/>
        <v>0.84999000000000002</v>
      </c>
      <c r="X116" s="7">
        <f t="shared" ca="1" si="8"/>
        <v>0.85187000000000002</v>
      </c>
      <c r="Y116" s="7">
        <f t="shared" ca="1" si="9"/>
        <v>0.85099000000000002</v>
      </c>
      <c r="Z116">
        <f t="shared" ca="1" si="10"/>
        <v>0</v>
      </c>
      <c r="AA116">
        <f t="shared" ca="1" si="11"/>
        <v>0</v>
      </c>
      <c r="AB116">
        <f t="shared" ca="1" si="12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3"/>
        <v>44129.570000000153</v>
      </c>
      <c r="S117" s="7" t="str">
        <f ca="1"/>
        <v>2025-06-05 06:11:55</v>
      </c>
      <c r="T117" s="7">
        <f ca="1">COUNTIF(INDIRECT($O$5),S117)</f>
        <v>3</v>
      </c>
      <c r="U117" s="7">
        <f ca="1">SUMIF(INDIRECT($O$5),S117,INDIRECT($O$6))</f>
        <v>5</v>
      </c>
      <c r="V117" s="7">
        <f ca="1">SUMIF(INDIRECT($O$5),S117,INDIRECT($O$7))</f>
        <v>0.76000000000000012</v>
      </c>
      <c r="W117" s="7">
        <f t="shared" ca="1" si="7"/>
        <v>0.85087999999999997</v>
      </c>
      <c r="X117" s="7">
        <f t="shared" ca="1" si="8"/>
        <v>0.85135000000000005</v>
      </c>
      <c r="Y117" s="7">
        <f t="shared" ca="1" si="9"/>
        <v>0.85087000000000002</v>
      </c>
      <c r="Z117">
        <f t="shared" ca="1" si="10"/>
        <v>1</v>
      </c>
      <c r="AA117">
        <f t="shared" ca="1" si="11"/>
        <v>0</v>
      </c>
      <c r="AB117">
        <f t="shared" ca="1" si="12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3"/>
        <v>44127.730000000156</v>
      </c>
      <c r="S118" s="7" t="str">
        <f ca="1"/>
        <v>2025-06-05 06:06:44</v>
      </c>
      <c r="T118" s="7">
        <f ca="1">COUNTIF(INDIRECT($O$5),S118)</f>
        <v>4</v>
      </c>
      <c r="U118" s="7">
        <f ca="1">SUMIF(INDIRECT($O$5),S118,INDIRECT($O$6))</f>
        <v>7</v>
      </c>
      <c r="V118" s="7">
        <f ca="1">SUMIF(INDIRECT($O$5),S118,INDIRECT($O$7))</f>
        <v>-1.24</v>
      </c>
      <c r="W118" s="7">
        <f t="shared" ca="1" si="7"/>
        <v>0.85146999999999995</v>
      </c>
      <c r="X118" s="7">
        <f t="shared" ca="1" si="8"/>
        <v>0.84955999999999998</v>
      </c>
      <c r="Y118" s="7">
        <f t="shared" ca="1" si="9"/>
        <v>0.84889000000000003</v>
      </c>
      <c r="Z118">
        <f t="shared" ca="1" si="10"/>
        <v>0</v>
      </c>
      <c r="AA118">
        <f t="shared" ca="1" si="11"/>
        <v>1</v>
      </c>
      <c r="AB118">
        <f t="shared" ca="1" si="12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3"/>
        <v>44129.730000000156</v>
      </c>
      <c r="S119" s="7" t="str">
        <f ca="1"/>
        <v>2025-06-05 06:01:33</v>
      </c>
      <c r="T119" s="7">
        <f ca="1">COUNTIF(INDIRECT($O$5),S119)</f>
        <v>6</v>
      </c>
      <c r="U119" s="7">
        <f ca="1">SUMIF(INDIRECT($O$5),S119,INDIRECT($O$6))</f>
        <v>11</v>
      </c>
      <c r="V119" s="7">
        <f ca="1">SUMIF(INDIRECT($O$5),S119,INDIRECT($O$7))</f>
        <v>0.52</v>
      </c>
      <c r="W119" s="7">
        <f t="shared" ca="1" si="7"/>
        <v>0.84904999999999997</v>
      </c>
      <c r="X119" s="7">
        <f t="shared" ca="1" si="8"/>
        <v>0.84809999999999997</v>
      </c>
      <c r="Y119" s="7">
        <f t="shared" ca="1" si="9"/>
        <v>0.84789000000000003</v>
      </c>
      <c r="Z119">
        <f t="shared" ca="1" si="10"/>
        <v>0</v>
      </c>
      <c r="AA119">
        <f t="shared" ca="1" si="11"/>
        <v>1</v>
      </c>
      <c r="AB119">
        <f t="shared" ca="1" si="12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3"/>
        <v>44128.810000000158</v>
      </c>
      <c r="S120" s="7" t="str">
        <f ca="1"/>
        <v>2025-06-05 05:56:22</v>
      </c>
      <c r="T120" s="7">
        <f ca="1">COUNTIF(INDIRECT($O$5),S120)</f>
        <v>4</v>
      </c>
      <c r="U120" s="7">
        <f ca="1">SUMIF(INDIRECT($O$5),S120,INDIRECT($O$6))</f>
        <v>7</v>
      </c>
      <c r="V120" s="7">
        <f ca="1">SUMIF(INDIRECT($O$5),S120,INDIRECT($O$7))</f>
        <v>-1.24</v>
      </c>
      <c r="W120" s="7">
        <f t="shared" ca="1" si="7"/>
        <v>0.84824999999999995</v>
      </c>
      <c r="X120" s="7">
        <f t="shared" ca="1" si="8"/>
        <v>0.84963999999999995</v>
      </c>
      <c r="Y120" s="7">
        <f t="shared" ca="1" si="9"/>
        <v>0.84940000000000004</v>
      </c>
      <c r="Z120">
        <f t="shared" ca="1" si="10"/>
        <v>0</v>
      </c>
      <c r="AA120">
        <f t="shared" ca="1" si="11"/>
        <v>0</v>
      </c>
      <c r="AB120">
        <f t="shared" ca="1" si="12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3"/>
        <v>44126.970000000161</v>
      </c>
      <c r="S121" s="7" t="str">
        <f ca="1"/>
        <v>2025-06-05 05:51:11</v>
      </c>
      <c r="T121" s="7">
        <f ca="1">COUNTIF(INDIRECT($O$5),S121)</f>
        <v>4</v>
      </c>
      <c r="U121" s="7">
        <f ca="1">SUMIF(INDIRECT($O$5),S121,INDIRECT($O$6))</f>
        <v>7</v>
      </c>
      <c r="V121" s="7">
        <f ca="1">SUMIF(INDIRECT($O$5),S121,INDIRECT($O$7))</f>
        <v>-1.24</v>
      </c>
      <c r="W121" s="7">
        <f t="shared" ca="1" si="7"/>
        <v>0.84957000000000005</v>
      </c>
      <c r="X121" s="7">
        <f t="shared" ca="1" si="8"/>
        <v>0.85192000000000001</v>
      </c>
      <c r="Y121" s="7">
        <f t="shared" ca="1" si="9"/>
        <v>0.85146999999999995</v>
      </c>
      <c r="Z121">
        <f t="shared" ca="1" si="10"/>
        <v>0</v>
      </c>
      <c r="AA121">
        <f t="shared" ca="1" si="11"/>
        <v>0</v>
      </c>
      <c r="AB121">
        <f t="shared" ca="1" si="12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3"/>
        <v>44125.130000000165</v>
      </c>
      <c r="S122" s="7" t="str">
        <f ca="1"/>
        <v>2025-06-05 05:46:00</v>
      </c>
      <c r="T122" s="7">
        <f ca="1">COUNTIF(INDIRECT($O$5),S122)</f>
        <v>5</v>
      </c>
      <c r="U122" s="7">
        <f ca="1">SUMIF(INDIRECT($O$5),S122,INDIRECT($O$6))</f>
        <v>9</v>
      </c>
      <c r="V122" s="7">
        <f ca="1">SUMIF(INDIRECT($O$5),S122,INDIRECT($O$7))</f>
        <v>-1.3199999999999998</v>
      </c>
      <c r="W122" s="7">
        <f t="shared" ca="1" si="7"/>
        <v>0.85182999999999998</v>
      </c>
      <c r="X122" s="7">
        <f t="shared" ca="1" si="8"/>
        <v>0.85414000000000001</v>
      </c>
      <c r="Y122" s="7">
        <f t="shared" ca="1" si="9"/>
        <v>0.85367999999999999</v>
      </c>
      <c r="Z122">
        <f t="shared" ca="1" si="10"/>
        <v>0</v>
      </c>
      <c r="AA122">
        <f t="shared" ca="1" si="11"/>
        <v>0</v>
      </c>
      <c r="AB122">
        <f t="shared" ca="1" si="12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3"/>
        <v>44127.130000000165</v>
      </c>
      <c r="S123" s="7" t="str">
        <f ca="1"/>
        <v>2025-06-05 05:40:48</v>
      </c>
      <c r="T123" s="7">
        <f ca="1">COUNTIF(INDIRECT($O$5),S123)</f>
        <v>4</v>
      </c>
      <c r="U123" s="7">
        <f ca="1">SUMIF(INDIRECT($O$5),S123,INDIRECT($O$6))</f>
        <v>7</v>
      </c>
      <c r="V123" s="7">
        <f ca="1">SUMIF(INDIRECT($O$5),S123,INDIRECT($O$7))</f>
        <v>2.6</v>
      </c>
      <c r="W123" s="7">
        <f t="shared" ca="1" si="7"/>
        <v>0.85409000000000002</v>
      </c>
      <c r="X123" s="7">
        <f t="shared" ca="1" si="8"/>
        <v>0.85426000000000002</v>
      </c>
      <c r="Y123" s="7">
        <f t="shared" ca="1" si="9"/>
        <v>0.85382000000000002</v>
      </c>
      <c r="Z123">
        <f t="shared" ca="1" si="10"/>
        <v>1</v>
      </c>
      <c r="AA123">
        <f t="shared" ca="1" si="11"/>
        <v>0</v>
      </c>
      <c r="AB123">
        <f t="shared" ca="1" si="12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3"/>
        <v>44125.290000000168</v>
      </c>
      <c r="S124" s="7" t="str">
        <f ca="1"/>
        <v>2025-06-05 05:35:37</v>
      </c>
      <c r="T124" s="7">
        <f ca="1">COUNTIF(INDIRECT($O$5),S124)</f>
        <v>5</v>
      </c>
      <c r="U124" s="7">
        <f ca="1">SUMIF(INDIRECT($O$5),S124,INDIRECT($O$6))</f>
        <v>9</v>
      </c>
      <c r="V124" s="7">
        <f ca="1">SUMIF(INDIRECT($O$5),S124,INDIRECT($O$7))</f>
        <v>-1.32</v>
      </c>
      <c r="W124" s="7">
        <f t="shared" ca="1" si="7"/>
        <v>0.85443000000000002</v>
      </c>
      <c r="X124" s="7">
        <f t="shared" ca="1" si="8"/>
        <v>0.85428999999999999</v>
      </c>
      <c r="Y124" s="7">
        <f t="shared" ca="1" si="9"/>
        <v>0.85380999999999996</v>
      </c>
      <c r="Z124">
        <f t="shared" ca="1" si="10"/>
        <v>0</v>
      </c>
      <c r="AA124">
        <f t="shared" ca="1" si="11"/>
        <v>1</v>
      </c>
      <c r="AB124">
        <f t="shared" ca="1" si="12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3"/>
        <v>44127.290000000168</v>
      </c>
      <c r="S125" s="7" t="str">
        <f ca="1"/>
        <v>2025-06-05 05:30:26</v>
      </c>
      <c r="T125" s="7">
        <f ca="1">COUNTIF(INDIRECT($O$5),S125)</f>
        <v>4</v>
      </c>
      <c r="U125" s="7">
        <f ca="1">SUMIF(INDIRECT($O$5),S125,INDIRECT($O$6))</f>
        <v>7</v>
      </c>
      <c r="V125" s="7">
        <f ca="1">SUMIF(INDIRECT($O$5),S125,INDIRECT($O$7))</f>
        <v>2.6</v>
      </c>
      <c r="W125" s="7">
        <f t="shared" ca="1" si="7"/>
        <v>0.85360999999999998</v>
      </c>
      <c r="X125" s="7">
        <f t="shared" ca="1" si="8"/>
        <v>0.85382000000000002</v>
      </c>
      <c r="Y125" s="7">
        <f t="shared" ca="1" si="9"/>
        <v>0.85343999999999998</v>
      </c>
      <c r="Z125">
        <f t="shared" ca="1" si="10"/>
        <v>1</v>
      </c>
      <c r="AA125">
        <f t="shared" ca="1" si="11"/>
        <v>0</v>
      </c>
      <c r="AB125">
        <f t="shared" ca="1" si="12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3"/>
        <v>44125.450000000172</v>
      </c>
      <c r="S126" s="7" t="str">
        <f ca="1"/>
        <v>2025-06-05 05:25:15</v>
      </c>
      <c r="T126" s="7">
        <f ca="1">COUNTIF(INDIRECT($O$5),S126)</f>
        <v>5</v>
      </c>
      <c r="U126" s="7">
        <f ca="1">SUMIF(INDIRECT($O$5),S126,INDIRECT($O$6))</f>
        <v>9</v>
      </c>
      <c r="V126" s="7">
        <f ca="1">SUMIF(INDIRECT($O$5),S126,INDIRECT($O$7))</f>
        <v>-1.32</v>
      </c>
      <c r="W126" s="7">
        <f t="shared" ca="1" si="7"/>
        <v>0.85397000000000001</v>
      </c>
      <c r="X126" s="7">
        <f t="shared" ca="1" si="8"/>
        <v>0.85382000000000002</v>
      </c>
      <c r="Y126" s="7">
        <f t="shared" ca="1" si="9"/>
        <v>0.85319</v>
      </c>
      <c r="Z126">
        <f t="shared" ca="1" si="10"/>
        <v>0</v>
      </c>
      <c r="AA126">
        <f t="shared" ca="1" si="11"/>
        <v>1</v>
      </c>
      <c r="AB126">
        <f t="shared" ca="1" si="12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3"/>
        <v>44126.450000000172</v>
      </c>
      <c r="S127" s="7" t="str">
        <f ca="1"/>
        <v>2025-06-05 05:20:04</v>
      </c>
      <c r="T127" s="7">
        <f ca="1">COUNTIF(INDIRECT($O$5),S127)</f>
        <v>6</v>
      </c>
      <c r="U127" s="7">
        <f ca="1">SUMIF(INDIRECT($O$5),S127,INDIRECT($O$6))</f>
        <v>11</v>
      </c>
      <c r="V127" s="7">
        <f ca="1">SUMIF(INDIRECT($O$5),S127,INDIRECT($O$7))</f>
        <v>0.52000000000000046</v>
      </c>
      <c r="W127" s="7">
        <f t="shared" ca="1" si="7"/>
        <v>0.85363999999999995</v>
      </c>
      <c r="X127" s="7">
        <f t="shared" ca="1" si="8"/>
        <v>0.85280999999999996</v>
      </c>
      <c r="Y127" s="7">
        <f t="shared" ca="1" si="9"/>
        <v>0.85211999999999999</v>
      </c>
      <c r="Z127">
        <f t="shared" ca="1" si="10"/>
        <v>0</v>
      </c>
      <c r="AA127">
        <f t="shared" ca="1" si="11"/>
        <v>1</v>
      </c>
      <c r="AB127">
        <f t="shared" ca="1" si="12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3"/>
        <v>44128.450000000172</v>
      </c>
      <c r="S128" s="7" t="str">
        <f ca="1"/>
        <v>2025-06-05 05:14:22</v>
      </c>
      <c r="T128" s="7">
        <f ca="1">COUNTIF(INDIRECT($O$5),S128)</f>
        <v>5</v>
      </c>
      <c r="U128" s="7">
        <f ca="1">SUMIF(INDIRECT($O$5),S128,INDIRECT($O$6))</f>
        <v>9</v>
      </c>
      <c r="V128" s="7">
        <f ca="1">SUMIF(INDIRECT($O$5),S128,INDIRECT($O$7))</f>
        <v>-1.3199999999999998</v>
      </c>
      <c r="W128" s="7">
        <f t="shared" ca="1" si="7"/>
        <v>0.85185999999999995</v>
      </c>
      <c r="X128" s="7">
        <f t="shared" ca="1" si="8"/>
        <v>0.84906999999999999</v>
      </c>
      <c r="Y128" s="7">
        <f t="shared" ca="1" si="9"/>
        <v>0.84830000000000005</v>
      </c>
      <c r="Z128">
        <f t="shared" ca="1" si="10"/>
        <v>0</v>
      </c>
      <c r="AA128">
        <f t="shared" ca="1" si="11"/>
        <v>1</v>
      </c>
      <c r="AB128">
        <f t="shared" ca="1" si="12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3"/>
        <v>44130.450000000172</v>
      </c>
      <c r="S129" s="7" t="str">
        <f ca="1"/>
        <v>2025-06-05 05:09:11</v>
      </c>
      <c r="T129" s="7">
        <f ca="1">COUNTIF(INDIRECT($O$5),S129)</f>
        <v>4</v>
      </c>
      <c r="U129" s="7">
        <f ca="1">SUMIF(INDIRECT($O$5),S129,INDIRECT($O$6))</f>
        <v>7</v>
      </c>
      <c r="V129" s="7">
        <f ca="1">SUMIF(INDIRECT($O$5),S129,INDIRECT($O$7))</f>
        <v>2.6</v>
      </c>
      <c r="W129" s="7">
        <f t="shared" ca="1" si="7"/>
        <v>0.84831000000000001</v>
      </c>
      <c r="X129" s="7">
        <f t="shared" ca="1" si="8"/>
        <v>0.84909000000000001</v>
      </c>
      <c r="Y129" s="7">
        <f t="shared" ca="1" si="9"/>
        <v>0.84821000000000002</v>
      </c>
      <c r="Z129">
        <f t="shared" ca="1" si="10"/>
        <v>1</v>
      </c>
      <c r="AA129">
        <f t="shared" ca="1" si="11"/>
        <v>0</v>
      </c>
      <c r="AB129">
        <f t="shared" ca="1" si="12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3"/>
        <v>44128.610000000175</v>
      </c>
      <c r="S130" s="7" t="str">
        <f ca="1"/>
        <v>2025-06-05 05:04:00</v>
      </c>
      <c r="T130" s="7">
        <f ca="1">COUNTIF(INDIRECT($O$5),S130)</f>
        <v>4</v>
      </c>
      <c r="U130" s="7">
        <f ca="1">SUMIF(INDIRECT($O$5),S130,INDIRECT($O$6))</f>
        <v>7</v>
      </c>
      <c r="V130" s="7">
        <f ca="1">SUMIF(INDIRECT($O$5),S130,INDIRECT($O$7))</f>
        <v>-1.2399999999999998</v>
      </c>
      <c r="W130" s="7">
        <f t="shared" ca="1" si="7"/>
        <v>0.84863</v>
      </c>
      <c r="X130" s="7">
        <f t="shared" ca="1" si="8"/>
        <v>0.84970000000000001</v>
      </c>
      <c r="Y130" s="7">
        <f t="shared" ca="1" si="9"/>
        <v>0.84946999999999995</v>
      </c>
      <c r="Z130">
        <f t="shared" ca="1" si="10"/>
        <v>0</v>
      </c>
      <c r="AA130">
        <f t="shared" ca="1" si="11"/>
        <v>0</v>
      </c>
      <c r="AB130">
        <f t="shared" ca="1" si="12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3"/>
        <v>44127.690000000177</v>
      </c>
      <c r="S131" s="7" t="str">
        <f ca="1"/>
        <v>2025-06-05 04:58:48</v>
      </c>
      <c r="T131" s="7">
        <f ca="1">COUNTIF(INDIRECT($O$5),S131)</f>
        <v>5</v>
      </c>
      <c r="U131" s="7">
        <f ca="1">SUMIF(INDIRECT($O$5),S131,INDIRECT($O$6))</f>
        <v>9</v>
      </c>
      <c r="V131" s="7">
        <f ca="1">SUMIF(INDIRECT($O$5),S131,INDIRECT($O$7))</f>
        <v>-1.3199999999999998</v>
      </c>
      <c r="W131" s="7">
        <f t="shared" ref="W131:W194" ca="1" si="14">_xlfn.MAXIFS(INDIRECT($O$10),INDIRECT($O$5),$S131)</f>
        <v>0.84965000000000002</v>
      </c>
      <c r="X131" s="7">
        <f t="shared" ref="X131:X194" ca="1" si="15">_xlfn.MAXIFS(INDIRECT($O$9),INDIRECT($O$5),$S131)</f>
        <v>0.84938000000000002</v>
      </c>
      <c r="Y131" s="7">
        <f t="shared" ref="Y131:Y194" ca="1" si="16">_xlfn.MINIFS(INDIRECT($O$9),INDIRECT($O$5),$S131)</f>
        <v>0.84870000000000001</v>
      </c>
      <c r="Z131">
        <f t="shared" ref="Z131:Z194" ca="1" si="17">IF(AND(X131&gt;W131,W131&gt;Y131), 1,0)</f>
        <v>0</v>
      </c>
      <c r="AA131">
        <f t="shared" ref="AA131:AA194" ca="1" si="18">IF(W131&gt;X131,1,0)</f>
        <v>1</v>
      </c>
      <c r="AB131">
        <f t="shared" ref="AB131:AB194" ca="1" si="19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0">L131-J131</f>
        <v>44129.690000000177</v>
      </c>
      <c r="S132" s="7" t="str">
        <f ca="1"/>
        <v>2025-06-05 04:53:38</v>
      </c>
      <c r="T132" s="7">
        <f ca="1">COUNTIF(INDIRECT($O$5),S132)</f>
        <v>4</v>
      </c>
      <c r="U132" s="7">
        <f ca="1">SUMIF(INDIRECT($O$5),S132,INDIRECT($O$6))</f>
        <v>7</v>
      </c>
      <c r="V132" s="7">
        <f ca="1">SUMIF(INDIRECT($O$5),S132,INDIRECT($O$7))</f>
        <v>-1.2400000000000002</v>
      </c>
      <c r="W132" s="7">
        <f t="shared" ca="1" si="14"/>
        <v>0.84907999999999995</v>
      </c>
      <c r="X132" s="7">
        <f t="shared" ca="1" si="15"/>
        <v>0.85031000000000001</v>
      </c>
      <c r="Y132" s="7">
        <f t="shared" ca="1" si="16"/>
        <v>0.85011999999999999</v>
      </c>
      <c r="Z132">
        <f t="shared" ca="1" si="17"/>
        <v>0</v>
      </c>
      <c r="AA132">
        <f t="shared" ca="1" si="18"/>
        <v>0</v>
      </c>
      <c r="AB132">
        <f t="shared" ca="1" si="19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0"/>
        <v>44127.85000000018</v>
      </c>
      <c r="S133" s="7" t="str">
        <f ca="1"/>
        <v>2025-06-05 04:48:26</v>
      </c>
      <c r="T133" s="7">
        <f ca="1">COUNTIF(INDIRECT($O$5),S133)</f>
        <v>6</v>
      </c>
      <c r="U133" s="7">
        <f ca="1">SUMIF(INDIRECT($O$5),S133,INDIRECT($O$6))</f>
        <v>11</v>
      </c>
      <c r="V133" s="7">
        <f ca="1">SUMIF(INDIRECT($O$5),S133,INDIRECT($O$7))</f>
        <v>-1.4000000000000004</v>
      </c>
      <c r="W133" s="7">
        <f t="shared" ca="1" si="14"/>
        <v>0.85019</v>
      </c>
      <c r="X133" s="7">
        <f t="shared" ca="1" si="15"/>
        <v>0.85294999999999999</v>
      </c>
      <c r="Y133" s="7">
        <f t="shared" ca="1" si="16"/>
        <v>0.85223000000000004</v>
      </c>
      <c r="Z133">
        <f t="shared" ca="1" si="17"/>
        <v>0</v>
      </c>
      <c r="AA133">
        <f t="shared" ca="1" si="18"/>
        <v>0</v>
      </c>
      <c r="AB133">
        <f t="shared" ca="1" si="19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0"/>
        <v>44126.010000000184</v>
      </c>
      <c r="S134" s="7" t="str">
        <f ca="1"/>
        <v>2025-06-05 04:43:15</v>
      </c>
      <c r="T134" s="7">
        <f ca="1">COUNTIF(INDIRECT($O$5),S134)</f>
        <v>3</v>
      </c>
      <c r="U134" s="7">
        <f ca="1">SUMIF(INDIRECT($O$5),S134,INDIRECT($O$6))</f>
        <v>5</v>
      </c>
      <c r="V134" s="7">
        <f ca="1">SUMIF(INDIRECT($O$5),S134,INDIRECT($O$7))</f>
        <v>-1.1599999999999999</v>
      </c>
      <c r="W134" s="7">
        <f t="shared" ca="1" si="14"/>
        <v>0.85257000000000005</v>
      </c>
      <c r="X134" s="7">
        <f t="shared" ca="1" si="15"/>
        <v>0.85226999999999997</v>
      </c>
      <c r="Y134" s="7">
        <f t="shared" ca="1" si="16"/>
        <v>0.85199999999999998</v>
      </c>
      <c r="Z134">
        <f t="shared" ca="1" si="17"/>
        <v>0</v>
      </c>
      <c r="AA134">
        <f t="shared" ca="1" si="18"/>
        <v>1</v>
      </c>
      <c r="AB134">
        <f t="shared" ca="1" si="19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0"/>
        <v>44127.010000000184</v>
      </c>
      <c r="S135" s="7" t="str">
        <f ca="1"/>
        <v>2025-06-05 04:38:04</v>
      </c>
      <c r="T135" s="7">
        <f ca="1">COUNTIF(INDIRECT($O$5),S135)</f>
        <v>4</v>
      </c>
      <c r="U135" s="7">
        <f ca="1">SUMIF(INDIRECT($O$5),S135,INDIRECT($O$6))</f>
        <v>7</v>
      </c>
      <c r="V135" s="7">
        <f ca="1">SUMIF(INDIRECT($O$5),S135,INDIRECT($O$7))</f>
        <v>-1.2399999999999998</v>
      </c>
      <c r="W135" s="7">
        <f t="shared" ca="1" si="14"/>
        <v>0.85141</v>
      </c>
      <c r="X135" s="7">
        <f t="shared" ca="1" si="15"/>
        <v>0.85124999999999995</v>
      </c>
      <c r="Y135" s="7">
        <f t="shared" ca="1" si="16"/>
        <v>0.85048999999999997</v>
      </c>
      <c r="Z135">
        <f t="shared" ca="1" si="17"/>
        <v>0</v>
      </c>
      <c r="AA135">
        <f t="shared" ca="1" si="18"/>
        <v>1</v>
      </c>
      <c r="AB135">
        <f t="shared" ca="1" si="19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0"/>
        <v>44125.170000000187</v>
      </c>
      <c r="S136" s="7" t="str">
        <f ca="1"/>
        <v>2025-06-05 04:32:53</v>
      </c>
      <c r="T136" s="7">
        <f ca="1">COUNTIF(INDIRECT($O$5),S136)</f>
        <v>5</v>
      </c>
      <c r="U136" s="7">
        <f ca="1">SUMIF(INDIRECT($O$5),S136,INDIRECT($O$6))</f>
        <v>9</v>
      </c>
      <c r="V136" s="7">
        <f ca="1">SUMIF(INDIRECT($O$5),S136,INDIRECT($O$7))</f>
        <v>-1.3199999999999998</v>
      </c>
      <c r="W136" s="7">
        <f t="shared" ca="1" si="14"/>
        <v>0.85101000000000004</v>
      </c>
      <c r="X136" s="7">
        <f t="shared" ca="1" si="15"/>
        <v>0.85324</v>
      </c>
      <c r="Y136" s="7">
        <f t="shared" ca="1" si="16"/>
        <v>0.85274000000000005</v>
      </c>
      <c r="Z136">
        <f t="shared" ca="1" si="17"/>
        <v>0</v>
      </c>
      <c r="AA136">
        <f t="shared" ca="1" si="18"/>
        <v>0</v>
      </c>
      <c r="AB136">
        <f t="shared" ca="1" si="19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0"/>
        <v>44127.170000000187</v>
      </c>
      <c r="S137" s="7" t="str">
        <f ca="1"/>
        <v>2025-06-05 04:27:42</v>
      </c>
      <c r="T137" s="7">
        <f ca="1">COUNTIF(INDIRECT($O$5),S137)</f>
        <v>5</v>
      </c>
      <c r="U137" s="7">
        <f ca="1">SUMIF(INDIRECT($O$5),S137,INDIRECT($O$6))</f>
        <v>9</v>
      </c>
      <c r="V137" s="7">
        <f ca="1">SUMIF(INDIRECT($O$5),S137,INDIRECT($O$7))</f>
        <v>4.4400000000000004</v>
      </c>
      <c r="W137" s="7">
        <f t="shared" ca="1" si="14"/>
        <v>0.85324999999999995</v>
      </c>
      <c r="X137" s="7">
        <f t="shared" ca="1" si="15"/>
        <v>0.85382000000000002</v>
      </c>
      <c r="Y137" s="7">
        <f t="shared" ca="1" si="16"/>
        <v>0.85321000000000002</v>
      </c>
      <c r="Z137">
        <f t="shared" ca="1" si="17"/>
        <v>1</v>
      </c>
      <c r="AA137">
        <f t="shared" ca="1" si="18"/>
        <v>0</v>
      </c>
      <c r="AB137">
        <f t="shared" ca="1" si="19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0"/>
        <v>44129.170000000187</v>
      </c>
      <c r="S138" s="7" t="str">
        <f ca="1"/>
        <v>2025-06-05 04:22:31</v>
      </c>
      <c r="T138" s="7">
        <f ca="1">COUNTIF(INDIRECT($O$5),S138)</f>
        <v>5</v>
      </c>
      <c r="U138" s="7">
        <f ca="1">SUMIF(INDIRECT($O$5),S138,INDIRECT($O$6))</f>
        <v>9</v>
      </c>
      <c r="V138" s="7">
        <f ca="1">SUMIF(INDIRECT($O$5),S138,INDIRECT($O$7))</f>
        <v>-1.3199999999999998</v>
      </c>
      <c r="W138" s="7">
        <f t="shared" ca="1" si="14"/>
        <v>0.85368999999999995</v>
      </c>
      <c r="X138" s="7">
        <f t="shared" ca="1" si="15"/>
        <v>0.85316999999999998</v>
      </c>
      <c r="Y138" s="7">
        <f t="shared" ca="1" si="16"/>
        <v>0.85235000000000005</v>
      </c>
      <c r="Z138">
        <f t="shared" ca="1" si="17"/>
        <v>0</v>
      </c>
      <c r="AA138">
        <f t="shared" ca="1" si="18"/>
        <v>1</v>
      </c>
      <c r="AB138">
        <f t="shared" ca="1" si="19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0"/>
        <v>44127.330000000191</v>
      </c>
      <c r="S139" s="7" t="str">
        <f ca="1"/>
        <v>2025-06-05 04:17:20</v>
      </c>
      <c r="T139" s="7">
        <f ca="1">COUNTIF(INDIRECT($O$5),S139)</f>
        <v>6</v>
      </c>
      <c r="U139" s="7">
        <f ca="1">SUMIF(INDIRECT($O$5),S139,INDIRECT($O$6))</f>
        <v>11</v>
      </c>
      <c r="V139" s="7">
        <f ca="1">SUMIF(INDIRECT($O$5),S139,INDIRECT($O$7))</f>
        <v>0.52000000000000024</v>
      </c>
      <c r="W139" s="7">
        <f t="shared" ca="1" si="14"/>
        <v>0.85301000000000005</v>
      </c>
      <c r="X139" s="7">
        <f t="shared" ca="1" si="15"/>
        <v>0.85282000000000002</v>
      </c>
      <c r="Y139" s="7">
        <f t="shared" ca="1" si="16"/>
        <v>0.85260999999999998</v>
      </c>
      <c r="Z139">
        <f t="shared" ca="1" si="17"/>
        <v>0</v>
      </c>
      <c r="AA139">
        <f t="shared" ca="1" si="18"/>
        <v>1</v>
      </c>
      <c r="AB139">
        <f t="shared" ca="1" si="19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0"/>
        <v>44128.330000000191</v>
      </c>
      <c r="S140" s="7" t="str">
        <f ca="1"/>
        <v>2025-06-05 04:11:38</v>
      </c>
      <c r="T140" s="7">
        <f ca="1">COUNTIF(INDIRECT($O$5),S140)</f>
        <v>3</v>
      </c>
      <c r="U140" s="7">
        <f ca="1">SUMIF(INDIRECT($O$5),S140,INDIRECT($O$6))</f>
        <v>5</v>
      </c>
      <c r="V140" s="7">
        <f ca="1">SUMIF(INDIRECT($O$5),S140,INDIRECT($O$7))</f>
        <v>-1.1599999999999999</v>
      </c>
      <c r="W140" s="7">
        <f t="shared" ca="1" si="14"/>
        <v>0.85255999999999998</v>
      </c>
      <c r="X140" s="7">
        <f t="shared" ca="1" si="15"/>
        <v>0.85341</v>
      </c>
      <c r="Y140" s="7">
        <f t="shared" ca="1" si="16"/>
        <v>0.85323000000000004</v>
      </c>
      <c r="Z140">
        <f t="shared" ca="1" si="17"/>
        <v>0</v>
      </c>
      <c r="AA140">
        <f t="shared" ca="1" si="18"/>
        <v>0</v>
      </c>
      <c r="AB140">
        <f t="shared" ca="1" si="19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0"/>
        <v>44130.330000000191</v>
      </c>
      <c r="S141" s="7" t="str">
        <f ca="1"/>
        <v>2025-06-05 04:06:26</v>
      </c>
      <c r="T141" s="7">
        <f ca="1">COUNTIF(INDIRECT($O$5),S141)</f>
        <v>6</v>
      </c>
      <c r="U141" s="7">
        <f ca="1">SUMIF(INDIRECT($O$5),S141,INDIRECT($O$6))</f>
        <v>11</v>
      </c>
      <c r="V141" s="7">
        <f ca="1">SUMIF(INDIRECT($O$5),S141,INDIRECT($O$7))</f>
        <v>4.3600000000000003</v>
      </c>
      <c r="W141" s="7">
        <f t="shared" ca="1" si="14"/>
        <v>0.85319</v>
      </c>
      <c r="X141" s="7">
        <f t="shared" ca="1" si="15"/>
        <v>0.85421000000000002</v>
      </c>
      <c r="Y141" s="7">
        <f t="shared" ca="1" si="16"/>
        <v>0.85292000000000001</v>
      </c>
      <c r="Z141">
        <f t="shared" ca="1" si="17"/>
        <v>1</v>
      </c>
      <c r="AA141">
        <f t="shared" ca="1" si="18"/>
        <v>0</v>
      </c>
      <c r="AB141">
        <f t="shared" ca="1" si="19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0"/>
        <v>44129.410000000193</v>
      </c>
      <c r="S142" s="7" t="str">
        <f ca="1"/>
        <v>2025-06-05 04:01:15</v>
      </c>
      <c r="T142" s="7">
        <f ca="1">COUNTIF(INDIRECT($O$5),S142)</f>
        <v>5</v>
      </c>
      <c r="U142" s="7">
        <f ca="1">SUMIF(INDIRECT($O$5),S142,INDIRECT($O$6))</f>
        <v>9</v>
      </c>
      <c r="V142" s="7">
        <f ca="1">SUMIF(INDIRECT($O$5),S142,INDIRECT($O$7))</f>
        <v>-1.3199999999999998</v>
      </c>
      <c r="W142" s="7">
        <f t="shared" ca="1" si="14"/>
        <v>0.85394000000000003</v>
      </c>
      <c r="X142" s="7">
        <f t="shared" ca="1" si="15"/>
        <v>0.85485</v>
      </c>
      <c r="Y142" s="7">
        <f t="shared" ca="1" si="16"/>
        <v>0.85433000000000003</v>
      </c>
      <c r="Z142">
        <f t="shared" ca="1" si="17"/>
        <v>0</v>
      </c>
      <c r="AA142">
        <f t="shared" ca="1" si="18"/>
        <v>0</v>
      </c>
      <c r="AB142">
        <f t="shared" ca="1" si="19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0"/>
        <v>44131.410000000193</v>
      </c>
      <c r="S143" s="7" t="str">
        <f ca="1"/>
        <v>2025-06-05 03:56:04</v>
      </c>
      <c r="T143" s="7">
        <f ca="1">COUNTIF(INDIRECT($O$5),S143)</f>
        <v>4</v>
      </c>
      <c r="U143" s="7">
        <f ca="1">SUMIF(INDIRECT($O$5),S143,INDIRECT($O$6))</f>
        <v>7</v>
      </c>
      <c r="V143" s="7">
        <f ca="1">SUMIF(INDIRECT($O$5),S143,INDIRECT($O$7))</f>
        <v>-1.2400000000000002</v>
      </c>
      <c r="W143" s="7">
        <f t="shared" ca="1" si="14"/>
        <v>0.85440000000000005</v>
      </c>
      <c r="X143" s="7">
        <f t="shared" ca="1" si="15"/>
        <v>0.85538999999999998</v>
      </c>
      <c r="Y143" s="7">
        <f t="shared" ca="1" si="16"/>
        <v>0.85523000000000005</v>
      </c>
      <c r="Z143">
        <f t="shared" ca="1" si="17"/>
        <v>0</v>
      </c>
      <c r="AA143">
        <f t="shared" ca="1" si="18"/>
        <v>0</v>
      </c>
      <c r="AB143">
        <f t="shared" ca="1" si="19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0"/>
        <v>44133.410000000193</v>
      </c>
      <c r="S144" s="7" t="str">
        <f ca="1"/>
        <v>2025-06-05 03:50:53</v>
      </c>
      <c r="T144" s="7">
        <f ca="1">COUNTIF(INDIRECT($O$5),S144)</f>
        <v>3</v>
      </c>
      <c r="U144" s="7">
        <f ca="1">SUMIF(INDIRECT($O$5),S144,INDIRECT($O$6))</f>
        <v>5</v>
      </c>
      <c r="V144" s="7">
        <f ca="1">SUMIF(INDIRECT($O$5),S144,INDIRECT($O$7))</f>
        <v>-1.1599999999999999</v>
      </c>
      <c r="W144" s="7">
        <f t="shared" ca="1" si="14"/>
        <v>0.8548</v>
      </c>
      <c r="X144" s="7">
        <f t="shared" ca="1" si="15"/>
        <v>0.85640000000000005</v>
      </c>
      <c r="Y144" s="7">
        <f t="shared" ca="1" si="16"/>
        <v>0.85601000000000005</v>
      </c>
      <c r="Z144">
        <f t="shared" ca="1" si="17"/>
        <v>0</v>
      </c>
      <c r="AA144">
        <f t="shared" ca="1" si="18"/>
        <v>0</v>
      </c>
      <c r="AB144">
        <f t="shared" ca="1" si="19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0"/>
        <v>44131.570000000196</v>
      </c>
      <c r="S145" s="7" t="str">
        <f ca="1"/>
        <v>2025-06-05 03:45:42</v>
      </c>
      <c r="T145" s="7">
        <f ca="1">COUNTIF(INDIRECT($O$5),S145)</f>
        <v>6</v>
      </c>
      <c r="U145" s="7">
        <f ca="1">SUMIF(INDIRECT($O$5),S145,INDIRECT($O$6))</f>
        <v>11</v>
      </c>
      <c r="V145" s="7">
        <f ca="1">SUMIF(INDIRECT($O$5),S145,INDIRECT($O$7))</f>
        <v>-1.4</v>
      </c>
      <c r="W145" s="7">
        <f t="shared" ca="1" si="14"/>
        <v>0.85653000000000001</v>
      </c>
      <c r="X145" s="7">
        <f t="shared" ca="1" si="15"/>
        <v>0.85768999999999995</v>
      </c>
      <c r="Y145" s="7">
        <f t="shared" ca="1" si="16"/>
        <v>0.85702999999999996</v>
      </c>
      <c r="Z145">
        <f t="shared" ca="1" si="17"/>
        <v>0</v>
      </c>
      <c r="AA145">
        <f t="shared" ca="1" si="18"/>
        <v>0</v>
      </c>
      <c r="AB145">
        <f t="shared" ca="1" si="19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0"/>
        <v>44133.570000000196</v>
      </c>
      <c r="S146" s="7" t="str">
        <f ca="1"/>
        <v>2025-06-05 03:40:30</v>
      </c>
      <c r="T146" s="7">
        <f ca="1">COUNTIF(INDIRECT($O$5),S146)</f>
        <v>3</v>
      </c>
      <c r="U146" s="7">
        <f ca="1">SUMIF(INDIRECT($O$5),S146,INDIRECT($O$6))</f>
        <v>5</v>
      </c>
      <c r="V146" s="7">
        <f ca="1">SUMIF(INDIRECT($O$5),S146,INDIRECT($O$7))</f>
        <v>-1.1599999999999999</v>
      </c>
      <c r="W146" s="7">
        <f t="shared" ca="1" si="14"/>
        <v>0.85758999999999996</v>
      </c>
      <c r="X146" s="7">
        <f t="shared" ca="1" si="15"/>
        <v>0.85904999999999998</v>
      </c>
      <c r="Y146" s="7">
        <f t="shared" ca="1" si="16"/>
        <v>0.85897000000000001</v>
      </c>
      <c r="Z146">
        <f t="shared" ca="1" si="17"/>
        <v>0</v>
      </c>
      <c r="AA146">
        <f t="shared" ca="1" si="18"/>
        <v>0</v>
      </c>
      <c r="AB146">
        <f t="shared" ca="1" si="19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0"/>
        <v>44131.7300000002</v>
      </c>
      <c r="S147" s="7" t="str">
        <f ca="1"/>
        <v>2025-06-05 03:35:20</v>
      </c>
      <c r="T147" s="7">
        <f ca="1">COUNTIF(INDIRECT($O$5),S147)</f>
        <v>3</v>
      </c>
      <c r="U147" s="7">
        <f ca="1">SUMIF(INDIRECT($O$5),S147,INDIRECT($O$6))</f>
        <v>5</v>
      </c>
      <c r="V147" s="7">
        <f ca="1">SUMIF(INDIRECT($O$5),S147,INDIRECT($O$7))</f>
        <v>-1.1599999999999999</v>
      </c>
      <c r="W147" s="7">
        <f t="shared" ca="1" si="14"/>
        <v>0.85934999999999995</v>
      </c>
      <c r="X147" s="7">
        <f t="shared" ca="1" si="15"/>
        <v>0.85848000000000002</v>
      </c>
      <c r="Y147" s="7">
        <f t="shared" ca="1" si="16"/>
        <v>0.85843999999999998</v>
      </c>
      <c r="Z147">
        <f t="shared" ca="1" si="17"/>
        <v>0</v>
      </c>
      <c r="AA147">
        <f t="shared" ca="1" si="18"/>
        <v>1</v>
      </c>
      <c r="AB147">
        <f t="shared" ca="1" si="19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0"/>
        <v>44129.890000000203</v>
      </c>
      <c r="S148" s="7" t="str">
        <f ca="1"/>
        <v>2025-06-05 03:30:08</v>
      </c>
      <c r="T148" s="7">
        <f ca="1">COUNTIF(INDIRECT($O$5),S148)</f>
        <v>5</v>
      </c>
      <c r="U148" s="7">
        <f ca="1">SUMIF(INDIRECT($O$5),S148,INDIRECT($O$6))</f>
        <v>9</v>
      </c>
      <c r="V148" s="7">
        <f ca="1">SUMIF(INDIRECT($O$5),S148,INDIRECT($O$7))</f>
        <v>-1.32</v>
      </c>
      <c r="W148" s="7">
        <f t="shared" ca="1" si="14"/>
        <v>0.85836000000000001</v>
      </c>
      <c r="X148" s="7">
        <f t="shared" ca="1" si="15"/>
        <v>0.86124999999999996</v>
      </c>
      <c r="Y148" s="7">
        <f t="shared" ca="1" si="16"/>
        <v>0.86092999999999997</v>
      </c>
      <c r="Z148">
        <f t="shared" ca="1" si="17"/>
        <v>0</v>
      </c>
      <c r="AA148">
        <f t="shared" ca="1" si="18"/>
        <v>0</v>
      </c>
      <c r="AB148">
        <f t="shared" ca="1" si="19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0"/>
        <v>44130.890000000203</v>
      </c>
      <c r="S149" s="7" t="str">
        <f ca="1"/>
        <v>2025-06-05 03:24:57</v>
      </c>
      <c r="T149" s="7">
        <f ca="1">COUNTIF(INDIRECT($O$5),S149)</f>
        <v>6</v>
      </c>
      <c r="U149" s="7">
        <f ca="1">SUMIF(INDIRECT($O$5),S149,INDIRECT($O$6))</f>
        <v>11</v>
      </c>
      <c r="V149" s="7">
        <f ca="1">SUMIF(INDIRECT($O$5),S149,INDIRECT($O$7))</f>
        <v>0.52000000000000046</v>
      </c>
      <c r="W149" s="7">
        <f t="shared" ca="1" si="14"/>
        <v>0.86095999999999995</v>
      </c>
      <c r="X149" s="7">
        <f t="shared" ca="1" si="15"/>
        <v>0.85936000000000001</v>
      </c>
      <c r="Y149" s="7">
        <f t="shared" ca="1" si="16"/>
        <v>0.85902999999999996</v>
      </c>
      <c r="Z149">
        <f t="shared" ca="1" si="17"/>
        <v>0</v>
      </c>
      <c r="AA149">
        <f t="shared" ca="1" si="18"/>
        <v>1</v>
      </c>
      <c r="AB149">
        <f t="shared" ca="1" si="19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0"/>
        <v>44129.050000000207</v>
      </c>
      <c r="S150" s="7" t="str">
        <f ca="1"/>
        <v>2025-06-05 03:19:46</v>
      </c>
      <c r="T150" s="7">
        <f ca="1">COUNTIF(INDIRECT($O$5),S150)</f>
        <v>6</v>
      </c>
      <c r="U150" s="7">
        <f ca="1">SUMIF(INDIRECT($O$5),S150,INDIRECT($O$6))</f>
        <v>11</v>
      </c>
      <c r="V150" s="7">
        <f ca="1">SUMIF(INDIRECT($O$5),S150,INDIRECT($O$7))</f>
        <v>0.52000000000000024</v>
      </c>
      <c r="W150" s="7">
        <f t="shared" ca="1" si="14"/>
        <v>0.85890999999999995</v>
      </c>
      <c r="X150" s="7">
        <f t="shared" ca="1" si="15"/>
        <v>0.85709000000000002</v>
      </c>
      <c r="Y150" s="7">
        <f t="shared" ca="1" si="16"/>
        <v>0.85672000000000004</v>
      </c>
      <c r="Z150">
        <f t="shared" ca="1" si="17"/>
        <v>0</v>
      </c>
      <c r="AA150">
        <f t="shared" ca="1" si="18"/>
        <v>1</v>
      </c>
      <c r="AB150">
        <f t="shared" ca="1" si="19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0"/>
        <v>44131.050000000207</v>
      </c>
      <c r="S151" s="7" t="str">
        <f ca="1"/>
        <v>2025-06-05 03:14:35</v>
      </c>
      <c r="T151" s="7">
        <f ca="1">COUNTIF(INDIRECT($O$5),S151)</f>
        <v>6</v>
      </c>
      <c r="U151" s="7">
        <f ca="1">SUMIF(INDIRECT($O$5),S151,INDIRECT($O$6))</f>
        <v>11</v>
      </c>
      <c r="V151" s="7">
        <f ca="1">SUMIF(INDIRECT($O$5),S151,INDIRECT($O$7))</f>
        <v>2.4400000000000004</v>
      </c>
      <c r="W151" s="7">
        <f t="shared" ca="1" si="14"/>
        <v>0.85696000000000006</v>
      </c>
      <c r="X151" s="7">
        <f t="shared" ca="1" si="15"/>
        <v>0.85770000000000002</v>
      </c>
      <c r="Y151" s="7">
        <f t="shared" ca="1" si="16"/>
        <v>0.85651999999999995</v>
      </c>
      <c r="Z151">
        <f t="shared" ca="1" si="17"/>
        <v>1</v>
      </c>
      <c r="AA151">
        <f t="shared" ca="1" si="18"/>
        <v>0</v>
      </c>
      <c r="AB151">
        <f t="shared" ca="1" si="19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0"/>
        <v>44130.130000000208</v>
      </c>
      <c r="S152" s="7" t="str">
        <f ca="1"/>
        <v>2025-06-05 03:08:53</v>
      </c>
      <c r="T152" s="7">
        <f ca="1">COUNTIF(INDIRECT($O$5),S152)</f>
        <v>4</v>
      </c>
      <c r="U152" s="7">
        <f ca="1">SUMIF(INDIRECT($O$5),S152,INDIRECT($O$6))</f>
        <v>7</v>
      </c>
      <c r="V152" s="7">
        <f ca="1">SUMIF(INDIRECT($O$5),S152,INDIRECT($O$7))</f>
        <v>-1.2400000000000002</v>
      </c>
      <c r="W152" s="7">
        <f t="shared" ca="1" si="14"/>
        <v>0.85763999999999996</v>
      </c>
      <c r="X152" s="7">
        <f t="shared" ca="1" si="15"/>
        <v>0.85668999999999995</v>
      </c>
      <c r="Y152" s="7">
        <f t="shared" ca="1" si="16"/>
        <v>0.85618000000000005</v>
      </c>
      <c r="Z152">
        <f t="shared" ca="1" si="17"/>
        <v>0</v>
      </c>
      <c r="AA152">
        <f t="shared" ca="1" si="18"/>
        <v>1</v>
      </c>
      <c r="AB152">
        <f t="shared" ca="1" si="19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0"/>
        <v>44132.130000000208</v>
      </c>
      <c r="S153" s="7" t="str">
        <f ca="1"/>
        <v>2025-06-05 03:03:42</v>
      </c>
      <c r="T153" s="7">
        <f ca="1">COUNTIF(INDIRECT($O$5),S153)</f>
        <v>5</v>
      </c>
      <c r="U153" s="7">
        <f ca="1">SUMIF(INDIRECT($O$5),S153,INDIRECT($O$6))</f>
        <v>9</v>
      </c>
      <c r="V153" s="7">
        <f ca="1">SUMIF(INDIRECT($O$5),S153,INDIRECT($O$7))</f>
        <v>-1.32</v>
      </c>
      <c r="W153" s="7">
        <f t="shared" ca="1" si="14"/>
        <v>0.85614000000000001</v>
      </c>
      <c r="X153" s="7">
        <f t="shared" ca="1" si="15"/>
        <v>0.85706000000000004</v>
      </c>
      <c r="Y153" s="7">
        <f t="shared" ca="1" si="16"/>
        <v>0.85646999999999995</v>
      </c>
      <c r="Z153">
        <f t="shared" ca="1" si="17"/>
        <v>0</v>
      </c>
      <c r="AA153">
        <f t="shared" ca="1" si="18"/>
        <v>0</v>
      </c>
      <c r="AB153">
        <f t="shared" ca="1" si="19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0"/>
        <v>44130.290000000212</v>
      </c>
      <c r="S154" s="7" t="str">
        <f ca="1"/>
        <v>2025-06-05 02:58:30</v>
      </c>
      <c r="T154" s="7">
        <f ca="1">COUNTIF(INDIRECT($O$5),S154)</f>
        <v>4</v>
      </c>
      <c r="U154" s="7">
        <f ca="1">SUMIF(INDIRECT($O$5),S154,INDIRECT($O$6))</f>
        <v>7</v>
      </c>
      <c r="V154" s="7">
        <f ca="1">SUMIF(INDIRECT($O$5),S154,INDIRECT($O$7))</f>
        <v>2.6</v>
      </c>
      <c r="W154" s="7">
        <f t="shared" ca="1" si="14"/>
        <v>0.85694000000000004</v>
      </c>
      <c r="X154" s="7">
        <f t="shared" ca="1" si="15"/>
        <v>0.85702</v>
      </c>
      <c r="Y154" s="7">
        <f t="shared" ca="1" si="16"/>
        <v>0.85638999999999998</v>
      </c>
      <c r="Z154">
        <f t="shared" ca="1" si="17"/>
        <v>1</v>
      </c>
      <c r="AA154">
        <f t="shared" ca="1" si="18"/>
        <v>0</v>
      </c>
      <c r="AB154">
        <f t="shared" ca="1" si="19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0"/>
        <v>44128.450000000215</v>
      </c>
      <c r="S155" s="7" t="str">
        <f ca="1"/>
        <v>2025-06-05 02:53:19</v>
      </c>
      <c r="T155" s="7">
        <f ca="1">COUNTIF(INDIRECT($O$5),S155)</f>
        <v>6</v>
      </c>
      <c r="U155" s="7">
        <f ca="1">SUMIF(INDIRECT($O$5),S155,INDIRECT($O$6))</f>
        <v>11</v>
      </c>
      <c r="V155" s="7">
        <f ca="1">SUMIF(INDIRECT($O$5),S155,INDIRECT($O$7))</f>
        <v>2.4400000000000004</v>
      </c>
      <c r="W155" s="7">
        <f t="shared" ca="1" si="14"/>
        <v>0.85677999999999999</v>
      </c>
      <c r="X155" s="7">
        <f t="shared" ca="1" si="15"/>
        <v>0.85707999999999995</v>
      </c>
      <c r="Y155" s="7">
        <f t="shared" ca="1" si="16"/>
        <v>0.85663999999999996</v>
      </c>
      <c r="Z155">
        <f t="shared" ca="1" si="17"/>
        <v>1</v>
      </c>
      <c r="AA155">
        <f t="shared" ca="1" si="18"/>
        <v>0</v>
      </c>
      <c r="AB155">
        <f t="shared" ca="1" si="19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0"/>
        <v>44130.450000000215</v>
      </c>
      <c r="S156" s="7" t="str">
        <f ca="1"/>
        <v>2025-06-05 02:48:08</v>
      </c>
      <c r="T156" s="7">
        <f ca="1">COUNTIF(INDIRECT($O$5),S156)</f>
        <v>4</v>
      </c>
      <c r="U156" s="7">
        <f ca="1">SUMIF(INDIRECT($O$5),S156,INDIRECT($O$6))</f>
        <v>7</v>
      </c>
      <c r="V156" s="7">
        <f ca="1">SUMIF(INDIRECT($O$5),S156,INDIRECT($O$7))</f>
        <v>-1.24</v>
      </c>
      <c r="W156" s="7">
        <f t="shared" ca="1" si="14"/>
        <v>0.85663</v>
      </c>
      <c r="X156" s="7">
        <f t="shared" ca="1" si="15"/>
        <v>0.85592000000000001</v>
      </c>
      <c r="Y156" s="7">
        <f t="shared" ca="1" si="16"/>
        <v>0.85558000000000001</v>
      </c>
      <c r="Z156">
        <f t="shared" ca="1" si="17"/>
        <v>0</v>
      </c>
      <c r="AA156">
        <f t="shared" ca="1" si="18"/>
        <v>1</v>
      </c>
      <c r="AB156">
        <f t="shared" ca="1" si="19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0"/>
        <v>44132.450000000215</v>
      </c>
      <c r="S157" s="7" t="str">
        <f ca="1"/>
        <v>2025-06-05 02:42:57</v>
      </c>
      <c r="T157" s="7">
        <f ca="1">COUNTIF(INDIRECT($O$5),S157)</f>
        <v>5</v>
      </c>
      <c r="U157" s="7">
        <f ca="1">SUMIF(INDIRECT($O$5),S157,INDIRECT($O$6))</f>
        <v>9</v>
      </c>
      <c r="V157" s="7">
        <f ca="1">SUMIF(INDIRECT($O$5),S157,INDIRECT($O$7))</f>
        <v>-1.32</v>
      </c>
      <c r="W157" s="7">
        <f t="shared" ca="1" si="14"/>
        <v>0.85601000000000005</v>
      </c>
      <c r="X157" s="7">
        <f t="shared" ca="1" si="15"/>
        <v>0.85585999999999995</v>
      </c>
      <c r="Y157" s="7">
        <f t="shared" ca="1" si="16"/>
        <v>0.85536000000000001</v>
      </c>
      <c r="Z157">
        <f t="shared" ca="1" si="17"/>
        <v>0</v>
      </c>
      <c r="AA157">
        <f t="shared" ca="1" si="18"/>
        <v>1</v>
      </c>
      <c r="AB157">
        <f t="shared" ca="1" si="19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0"/>
        <v>44133.450000000215</v>
      </c>
      <c r="S158" s="7" t="str">
        <f ca="1"/>
        <v>2025-06-05 02:37:46</v>
      </c>
      <c r="T158" s="7">
        <f ca="1">COUNTIF(INDIRECT($O$5),S158)</f>
        <v>6</v>
      </c>
      <c r="U158" s="7">
        <f ca="1">SUMIF(INDIRECT($O$5),S158,INDIRECT($O$6))</f>
        <v>11</v>
      </c>
      <c r="V158" s="7">
        <f ca="1">SUMIF(INDIRECT($O$5),S158,INDIRECT($O$7))</f>
        <v>-1.4</v>
      </c>
      <c r="W158" s="7">
        <f t="shared" ca="1" si="14"/>
        <v>0.85540000000000005</v>
      </c>
      <c r="X158" s="7">
        <f t="shared" ca="1" si="15"/>
        <v>0.85416000000000003</v>
      </c>
      <c r="Y158" s="7">
        <f t="shared" ca="1" si="16"/>
        <v>0.85358000000000001</v>
      </c>
      <c r="Z158">
        <f t="shared" ca="1" si="17"/>
        <v>0</v>
      </c>
      <c r="AA158">
        <f t="shared" ca="1" si="18"/>
        <v>1</v>
      </c>
      <c r="AB158">
        <f t="shared" ca="1" si="19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0"/>
        <v>44131.610000000219</v>
      </c>
      <c r="S159" s="7" t="str">
        <f ca="1"/>
        <v>2025-06-05 02:32:35</v>
      </c>
      <c r="T159" s="7">
        <f ca="1">COUNTIF(INDIRECT($O$5),S159)</f>
        <v>4</v>
      </c>
      <c r="U159" s="7">
        <f ca="1">SUMIF(INDIRECT($O$5),S159,INDIRECT($O$6))</f>
        <v>7</v>
      </c>
      <c r="V159" s="7">
        <f ca="1">SUMIF(INDIRECT($O$5),S159,INDIRECT($O$7))</f>
        <v>2.6000000000000005</v>
      </c>
      <c r="W159" s="7">
        <f t="shared" ca="1" si="14"/>
        <v>0.85355000000000003</v>
      </c>
      <c r="X159" s="7">
        <f t="shared" ca="1" si="15"/>
        <v>0.85392999999999997</v>
      </c>
      <c r="Y159" s="7">
        <f t="shared" ca="1" si="16"/>
        <v>0.85348000000000002</v>
      </c>
      <c r="Z159">
        <f t="shared" ca="1" si="17"/>
        <v>1</v>
      </c>
      <c r="AA159">
        <f t="shared" ca="1" si="18"/>
        <v>0</v>
      </c>
      <c r="AB159">
        <f t="shared" ca="1" si="19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0"/>
        <v>44133.610000000219</v>
      </c>
      <c r="S160" s="7" t="str">
        <f ca="1"/>
        <v>2025-06-05 02:27:23</v>
      </c>
      <c r="T160" s="7">
        <f ca="1">COUNTIF(INDIRECT($O$5),S160)</f>
        <v>3</v>
      </c>
      <c r="U160" s="7">
        <f ca="1">SUMIF(INDIRECT($O$5),S160,INDIRECT($O$6))</f>
        <v>5</v>
      </c>
      <c r="V160" s="7">
        <f ca="1">SUMIF(INDIRECT($O$5),S160,INDIRECT($O$7))</f>
        <v>-1.1599999999999999</v>
      </c>
      <c r="W160" s="7">
        <f t="shared" ca="1" si="14"/>
        <v>0.85392000000000001</v>
      </c>
      <c r="X160" s="7">
        <f t="shared" ca="1" si="15"/>
        <v>0.85580999999999996</v>
      </c>
      <c r="Y160" s="7">
        <f t="shared" ca="1" si="16"/>
        <v>0.85550000000000004</v>
      </c>
      <c r="Z160">
        <f t="shared" ca="1" si="17"/>
        <v>0</v>
      </c>
      <c r="AA160">
        <f t="shared" ca="1" si="18"/>
        <v>0</v>
      </c>
      <c r="AB160">
        <f t="shared" ca="1" si="19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0"/>
        <v>44132.690000000221</v>
      </c>
      <c r="S161" s="7" t="str">
        <f ca="1"/>
        <v>2025-06-05 02:22:12</v>
      </c>
      <c r="T161" s="7">
        <f ca="1">COUNTIF(INDIRECT($O$5),S161)</f>
        <v>4</v>
      </c>
      <c r="U161" s="7">
        <f ca="1">SUMIF(INDIRECT($O$5),S161,INDIRECT($O$6))</f>
        <v>7</v>
      </c>
      <c r="V161" s="7">
        <f ca="1">SUMIF(INDIRECT($O$5),S161,INDIRECT($O$7))</f>
        <v>-1.24</v>
      </c>
      <c r="W161" s="7">
        <f t="shared" ca="1" si="14"/>
        <v>0.85596000000000005</v>
      </c>
      <c r="X161" s="7">
        <f t="shared" ca="1" si="15"/>
        <v>0.85862000000000005</v>
      </c>
      <c r="Y161" s="7">
        <f t="shared" ca="1" si="16"/>
        <v>0.85829999999999995</v>
      </c>
      <c r="Z161">
        <f t="shared" ca="1" si="17"/>
        <v>0</v>
      </c>
      <c r="AA161">
        <f t="shared" ca="1" si="18"/>
        <v>0</v>
      </c>
      <c r="AB161">
        <f t="shared" ca="1" si="19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0"/>
        <v>44134.690000000221</v>
      </c>
      <c r="S162" s="7" t="str">
        <f ca="1"/>
        <v>2025-06-05 02:17:01</v>
      </c>
      <c r="T162" s="7">
        <f ca="1">COUNTIF(INDIRECT($O$5),S162)</f>
        <v>5</v>
      </c>
      <c r="U162" s="7">
        <f ca="1">SUMIF(INDIRECT($O$5),S162,INDIRECT($O$6))</f>
        <v>9</v>
      </c>
      <c r="V162" s="7">
        <f ca="1">SUMIF(INDIRECT($O$5),S162,INDIRECT($O$7))</f>
        <v>-1.3199999999999998</v>
      </c>
      <c r="W162" s="7">
        <f t="shared" ca="1" si="14"/>
        <v>0.85821999999999998</v>
      </c>
      <c r="X162" s="7">
        <f t="shared" ca="1" si="15"/>
        <v>0.86119999999999997</v>
      </c>
      <c r="Y162" s="7">
        <f t="shared" ca="1" si="16"/>
        <v>0.86051</v>
      </c>
      <c r="Z162">
        <f t="shared" ca="1" si="17"/>
        <v>0</v>
      </c>
      <c r="AA162">
        <f t="shared" ca="1" si="18"/>
        <v>0</v>
      </c>
      <c r="AB162">
        <f t="shared" ca="1" si="19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0"/>
        <v>44132.850000000224</v>
      </c>
      <c r="S163" s="7" t="str">
        <f ca="1"/>
        <v>2025-06-05 02:11:50</v>
      </c>
      <c r="T163" s="7">
        <f ca="1">COUNTIF(INDIRECT($O$5),S163)</f>
        <v>4</v>
      </c>
      <c r="U163" s="7">
        <f ca="1">SUMIF(INDIRECT($O$5),S163,INDIRECT($O$6))</f>
        <v>7</v>
      </c>
      <c r="V163" s="7">
        <f ca="1">SUMIF(INDIRECT($O$5),S163,INDIRECT($O$7))</f>
        <v>-1.2400000000000002</v>
      </c>
      <c r="W163" s="7">
        <f t="shared" ca="1" si="14"/>
        <v>0.86085999999999996</v>
      </c>
      <c r="X163" s="7">
        <f t="shared" ca="1" si="15"/>
        <v>0.85953000000000002</v>
      </c>
      <c r="Y163" s="7">
        <f t="shared" ca="1" si="16"/>
        <v>0.85918000000000005</v>
      </c>
      <c r="Z163">
        <f t="shared" ca="1" si="17"/>
        <v>0</v>
      </c>
      <c r="AA163">
        <f t="shared" ca="1" si="18"/>
        <v>1</v>
      </c>
      <c r="AB163">
        <f t="shared" ca="1" si="19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0"/>
        <v>44134.850000000224</v>
      </c>
      <c r="S164" s="7" t="str">
        <f ca="1"/>
        <v>2025-06-05 02:06:07</v>
      </c>
      <c r="T164" s="7">
        <f ca="1">COUNTIF(INDIRECT($O$5),S164)</f>
        <v>4</v>
      </c>
      <c r="U164" s="7">
        <f ca="1">SUMIF(INDIRECT($O$5),S164,INDIRECT($O$6))</f>
        <v>7</v>
      </c>
      <c r="V164" s="7">
        <f ca="1">SUMIF(INDIRECT($O$5),S164,INDIRECT($O$7))</f>
        <v>-1.2399999999999998</v>
      </c>
      <c r="W164" s="7">
        <f t="shared" ca="1" si="14"/>
        <v>0.85946999999999996</v>
      </c>
      <c r="X164" s="7">
        <f t="shared" ca="1" si="15"/>
        <v>0.85724999999999996</v>
      </c>
      <c r="Y164" s="7">
        <f t="shared" ca="1" si="16"/>
        <v>0.85707</v>
      </c>
      <c r="Z164">
        <f t="shared" ca="1" si="17"/>
        <v>0</v>
      </c>
      <c r="AA164">
        <f t="shared" ca="1" si="18"/>
        <v>1</v>
      </c>
      <c r="AB164">
        <f t="shared" ca="1" si="19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0"/>
        <v>44133.010000000228</v>
      </c>
      <c r="S165" s="7" t="str">
        <f ca="1"/>
        <v>2025-06-05 02:00:56</v>
      </c>
      <c r="T165" s="7">
        <f ca="1">COUNTIF(INDIRECT($O$5),S165)</f>
        <v>4</v>
      </c>
      <c r="U165" s="7">
        <f ca="1">SUMIF(INDIRECT($O$5),S165,INDIRECT($O$6))</f>
        <v>7</v>
      </c>
      <c r="V165" s="7">
        <f ca="1">SUMIF(INDIRECT($O$5),S165,INDIRECT($O$7))</f>
        <v>-1.2400000000000002</v>
      </c>
      <c r="W165" s="7">
        <f t="shared" ca="1" si="14"/>
        <v>0.85694999999999999</v>
      </c>
      <c r="X165" s="7">
        <f t="shared" ca="1" si="15"/>
        <v>0.85612999999999995</v>
      </c>
      <c r="Y165" s="7">
        <f t="shared" ca="1" si="16"/>
        <v>0.85550000000000004</v>
      </c>
      <c r="Z165">
        <f t="shared" ca="1" si="17"/>
        <v>0</v>
      </c>
      <c r="AA165">
        <f t="shared" ca="1" si="18"/>
        <v>1</v>
      </c>
      <c r="AB165">
        <f t="shared" ca="1" si="19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0"/>
        <v>44135.010000000228</v>
      </c>
      <c r="S166" s="7" t="str">
        <f ca="1"/>
        <v>2025-06-05 01:55:45</v>
      </c>
      <c r="T166" s="7">
        <f ca="1">COUNTIF(INDIRECT($O$5),S166)</f>
        <v>3</v>
      </c>
      <c r="U166" s="7">
        <f ca="1">SUMIF(INDIRECT($O$5),S166,INDIRECT($O$6))</f>
        <v>5</v>
      </c>
      <c r="V166" s="7">
        <f ca="1">SUMIF(INDIRECT($O$5),S166,INDIRECT($O$7))</f>
        <v>0.76000000000000012</v>
      </c>
      <c r="W166" s="7">
        <f t="shared" ca="1" si="14"/>
        <v>0.85589000000000004</v>
      </c>
      <c r="X166" s="7">
        <f t="shared" ca="1" si="15"/>
        <v>0.85631999999999997</v>
      </c>
      <c r="Y166" s="7">
        <f t="shared" ca="1" si="16"/>
        <v>0.85629999999999995</v>
      </c>
      <c r="Z166">
        <f t="shared" ca="1" si="17"/>
        <v>0</v>
      </c>
      <c r="AA166">
        <f t="shared" ca="1" si="18"/>
        <v>0</v>
      </c>
      <c r="AB166">
        <f t="shared" ca="1" si="19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0"/>
        <v>44137.010000000228</v>
      </c>
      <c r="S167" s="7" t="str">
        <f ca="1"/>
        <v>2025-06-05 01:50:24</v>
      </c>
      <c r="T167" s="7">
        <f ca="1">COUNTIF(INDIRECT($O$5),S167)</f>
        <v>6</v>
      </c>
      <c r="U167" s="7">
        <f ca="1">SUMIF(INDIRECT($O$5),S167,INDIRECT($O$6))</f>
        <v>11</v>
      </c>
      <c r="V167" s="7">
        <f ca="1">SUMIF(INDIRECT($O$5),S167,INDIRECT($O$7))</f>
        <v>-1.3999999999999997</v>
      </c>
      <c r="W167" s="7">
        <f t="shared" ca="1" si="14"/>
        <v>1.2337400000000001</v>
      </c>
      <c r="X167" s="7">
        <f t="shared" ca="1" si="15"/>
        <v>1.23614</v>
      </c>
      <c r="Y167" s="7">
        <f t="shared" ca="1" si="16"/>
        <v>1.2339100000000001</v>
      </c>
      <c r="Z167">
        <f t="shared" ca="1" si="17"/>
        <v>0</v>
      </c>
      <c r="AA167">
        <f t="shared" ca="1" si="18"/>
        <v>0</v>
      </c>
      <c r="AB167">
        <f t="shared" ca="1" si="19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0"/>
        <v>44135.170000000231</v>
      </c>
      <c r="S168" s="7" t="str">
        <f ca="1"/>
        <v>2025-06-05 01:45:02</v>
      </c>
      <c r="T168" s="7">
        <f ca="1">COUNTIF(INDIRECT($O$5),S168)</f>
        <v>5</v>
      </c>
      <c r="U168" s="7">
        <f ca="1">SUMIF(INDIRECT($O$5),S168,INDIRECT($O$6))</f>
        <v>9</v>
      </c>
      <c r="V168" s="7">
        <f ca="1">SUMIF(INDIRECT($O$5),S168,INDIRECT($O$7))</f>
        <v>3.4800000000000004</v>
      </c>
      <c r="W168" s="7">
        <f t="shared" ca="1" si="14"/>
        <v>1.9910300000000001</v>
      </c>
      <c r="X168" s="7">
        <f t="shared" ca="1" si="15"/>
        <v>1.9921599999999999</v>
      </c>
      <c r="Y168" s="7">
        <f t="shared" ca="1" si="16"/>
        <v>1.9906200000000001</v>
      </c>
      <c r="Z168">
        <f t="shared" ca="1" si="17"/>
        <v>1</v>
      </c>
      <c r="AA168">
        <f t="shared" ca="1" si="18"/>
        <v>0</v>
      </c>
      <c r="AB168">
        <f t="shared" ca="1" si="19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0"/>
        <v>44133.330000000235</v>
      </c>
      <c r="S169" s="7" t="str">
        <f ca="1"/>
        <v>2025-06-05 01:39:51</v>
      </c>
      <c r="T169" s="7">
        <f ca="1">COUNTIF(INDIRECT($O$5),S169)</f>
        <v>5</v>
      </c>
      <c r="U169" s="7">
        <f ca="1">SUMIF(INDIRECT($O$5),S169,INDIRECT($O$6))</f>
        <v>9</v>
      </c>
      <c r="V169" s="7">
        <f ca="1">SUMIF(INDIRECT($O$5),S169,INDIRECT($O$7))</f>
        <v>-1.32</v>
      </c>
      <c r="W169" s="7">
        <f t="shared" ca="1" si="14"/>
        <v>1.99156</v>
      </c>
      <c r="X169" s="7">
        <f t="shared" ca="1" si="15"/>
        <v>1.99536</v>
      </c>
      <c r="Y169" s="7">
        <f t="shared" ca="1" si="16"/>
        <v>1.9943299999999999</v>
      </c>
      <c r="Z169">
        <f t="shared" ca="1" si="17"/>
        <v>0</v>
      </c>
      <c r="AA169">
        <f t="shared" ca="1" si="18"/>
        <v>0</v>
      </c>
      <c r="AB169">
        <f t="shared" ca="1" si="19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0"/>
        <v>44134.330000000235</v>
      </c>
      <c r="S170" s="7" t="str">
        <f ca="1"/>
        <v>2025-06-05 01:34:40</v>
      </c>
      <c r="T170" s="7">
        <f ca="1">COUNTIF(INDIRECT($O$5),S170)</f>
        <v>5</v>
      </c>
      <c r="U170" s="7">
        <f ca="1">SUMIF(INDIRECT($O$5),S170,INDIRECT($O$6))</f>
        <v>9</v>
      </c>
      <c r="V170" s="7">
        <f ca="1">SUMIF(INDIRECT($O$5),S170,INDIRECT($O$7))</f>
        <v>2.5200000000000005</v>
      </c>
      <c r="W170" s="7">
        <f t="shared" ca="1" si="14"/>
        <v>1.9947999999999999</v>
      </c>
      <c r="X170" s="7">
        <f t="shared" ca="1" si="15"/>
        <v>1.9956</v>
      </c>
      <c r="Y170" s="7">
        <f t="shared" ca="1" si="16"/>
        <v>1.9943299999999999</v>
      </c>
      <c r="Z170">
        <f t="shared" ca="1" si="17"/>
        <v>1</v>
      </c>
      <c r="AA170">
        <f t="shared" ca="1" si="18"/>
        <v>0</v>
      </c>
      <c r="AB170">
        <f t="shared" ca="1" si="19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0"/>
        <v>44133.410000000236</v>
      </c>
      <c r="S171" s="7" t="str">
        <f ca="1"/>
        <v>2025-06-05 01:29:29</v>
      </c>
      <c r="T171" s="7">
        <f ca="1">COUNTIF(INDIRECT($O$5),S171)</f>
        <v>5</v>
      </c>
      <c r="U171" s="7">
        <f ca="1">SUMIF(INDIRECT($O$5),S171,INDIRECT($O$6))</f>
        <v>9</v>
      </c>
      <c r="V171" s="7">
        <f ca="1">SUMIF(INDIRECT($O$5),S171,INDIRECT($O$7))</f>
        <v>-1.32</v>
      </c>
      <c r="W171" s="7">
        <f t="shared" ca="1" si="14"/>
        <v>1.9947699999999999</v>
      </c>
      <c r="X171" s="7">
        <f t="shared" ca="1" si="15"/>
        <v>1.9940599999999999</v>
      </c>
      <c r="Y171" s="7">
        <f t="shared" ca="1" si="16"/>
        <v>1.99343</v>
      </c>
      <c r="Z171">
        <f t="shared" ca="1" si="17"/>
        <v>0</v>
      </c>
      <c r="AA171">
        <f t="shared" ca="1" si="18"/>
        <v>1</v>
      </c>
      <c r="AB171">
        <f t="shared" ca="1" si="19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0"/>
        <v>44131.57000000024</v>
      </c>
      <c r="S172" s="7" t="str">
        <f ca="1"/>
        <v>2025-06-05 01:24:18</v>
      </c>
      <c r="T172" s="7">
        <f ca="1">COUNTIF(INDIRECT($O$5),S172)</f>
        <v>4</v>
      </c>
      <c r="U172" s="7">
        <f ca="1">SUMIF(INDIRECT($O$5),S172,INDIRECT($O$6))</f>
        <v>7</v>
      </c>
      <c r="V172" s="7">
        <f ca="1">SUMIF(INDIRECT($O$5),S172,INDIRECT($O$7))</f>
        <v>-1.2399999999999998</v>
      </c>
      <c r="W172" s="7">
        <f t="shared" ca="1" si="14"/>
        <v>1.9938499999999999</v>
      </c>
      <c r="X172" s="7">
        <f t="shared" ca="1" si="15"/>
        <v>1.9948300000000001</v>
      </c>
      <c r="Y172" s="7">
        <f t="shared" ca="1" si="16"/>
        <v>1.9940100000000001</v>
      </c>
      <c r="Z172">
        <f t="shared" ca="1" si="17"/>
        <v>0</v>
      </c>
      <c r="AA172">
        <f t="shared" ca="1" si="18"/>
        <v>0</v>
      </c>
      <c r="AB172">
        <f t="shared" ca="1" si="19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0"/>
        <v>44133.57000000024</v>
      </c>
      <c r="S173" s="7" t="str">
        <f ca="1"/>
        <v>2025-06-05 01:19:06</v>
      </c>
      <c r="T173" s="7">
        <f ca="1">COUNTIF(INDIRECT($O$5),S173)</f>
        <v>3</v>
      </c>
      <c r="U173" s="7">
        <f ca="1">SUMIF(INDIRECT($O$5),S173,INDIRECT($O$6))</f>
        <v>5</v>
      </c>
      <c r="V173" s="7">
        <f ca="1">SUMIF(INDIRECT($O$5),S173,INDIRECT($O$7))</f>
        <v>-1.1599999999999999</v>
      </c>
      <c r="W173" s="7">
        <f t="shared" ca="1" si="14"/>
        <v>1.9941500000000001</v>
      </c>
      <c r="X173" s="7">
        <f t="shared" ca="1" si="15"/>
        <v>1.9929600000000001</v>
      </c>
      <c r="Y173" s="7">
        <f t="shared" ca="1" si="16"/>
        <v>1.9925600000000001</v>
      </c>
      <c r="Z173">
        <f t="shared" ca="1" si="17"/>
        <v>0</v>
      </c>
      <c r="AA173">
        <f t="shared" ca="1" si="18"/>
        <v>1</v>
      </c>
      <c r="AB173">
        <f t="shared" ca="1" si="19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0"/>
        <v>44135.57000000024</v>
      </c>
      <c r="S174" s="7" t="str">
        <f ca="1"/>
        <v>2025-06-05 01:13:56</v>
      </c>
      <c r="T174" s="7">
        <f ca="1">COUNTIF(INDIRECT($O$5),S174)</f>
        <v>6</v>
      </c>
      <c r="U174" s="7">
        <f ca="1">SUMIF(INDIRECT($O$5),S174,INDIRECT($O$6))</f>
        <v>11</v>
      </c>
      <c r="V174" s="7">
        <f ca="1">SUMIF(INDIRECT($O$5),S174,INDIRECT($O$7))</f>
        <v>0.52000000000000024</v>
      </c>
      <c r="W174" s="7">
        <f t="shared" ca="1" si="14"/>
        <v>1.99203</v>
      </c>
      <c r="X174" s="7">
        <f t="shared" ca="1" si="15"/>
        <v>1.9937499999999999</v>
      </c>
      <c r="Y174" s="7">
        <f t="shared" ca="1" si="16"/>
        <v>1.99336</v>
      </c>
      <c r="Z174">
        <f t="shared" ca="1" si="17"/>
        <v>0</v>
      </c>
      <c r="AA174">
        <f t="shared" ca="1" si="18"/>
        <v>0</v>
      </c>
      <c r="AB174">
        <f t="shared" ca="1" si="19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0"/>
        <v>44137.57000000024</v>
      </c>
      <c r="S175" s="7" t="str">
        <f ca="1"/>
        <v>2025-06-05 01:08:44</v>
      </c>
      <c r="T175" s="7">
        <f ca="1">COUNTIF(INDIRECT($O$5),S175)</f>
        <v>5</v>
      </c>
      <c r="U175" s="7">
        <f ca="1">SUMIF(INDIRECT($O$5),S175,INDIRECT($O$6))</f>
        <v>9</v>
      </c>
      <c r="V175" s="7">
        <f ca="1">SUMIF(INDIRECT($O$5),S175,INDIRECT($O$7))</f>
        <v>-1.32</v>
      </c>
      <c r="W175" s="7">
        <f t="shared" ca="1" si="14"/>
        <v>1.99359</v>
      </c>
      <c r="X175" s="7">
        <f t="shared" ca="1" si="15"/>
        <v>1.99607</v>
      </c>
      <c r="Y175" s="7">
        <f t="shared" ca="1" si="16"/>
        <v>1.9947299999999999</v>
      </c>
      <c r="Z175">
        <f t="shared" ca="1" si="17"/>
        <v>0</v>
      </c>
      <c r="AA175">
        <f t="shared" ca="1" si="18"/>
        <v>0</v>
      </c>
      <c r="AB175">
        <f t="shared" ca="1" si="19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0"/>
        <v>44138.57000000024</v>
      </c>
      <c r="S176" s="7" t="str">
        <f ca="1"/>
        <v>2025-06-05 01:03:03</v>
      </c>
      <c r="T176" s="7">
        <f ca="1">COUNTIF(INDIRECT($O$5),S176)</f>
        <v>6</v>
      </c>
      <c r="U176" s="7">
        <f ca="1">SUMIF(INDIRECT($O$5),S176,INDIRECT($O$6))</f>
        <v>11</v>
      </c>
      <c r="V176" s="7">
        <f ca="1">SUMIF(INDIRECT($O$5),S176,INDIRECT($O$7))</f>
        <v>-1.3999999999999997</v>
      </c>
      <c r="W176" s="7">
        <f t="shared" ca="1" si="14"/>
        <v>1.99736</v>
      </c>
      <c r="X176" s="7">
        <f t="shared" ca="1" si="15"/>
        <v>1.9923200000000001</v>
      </c>
      <c r="Y176" s="7">
        <f t="shared" ca="1" si="16"/>
        <v>1.9913700000000001</v>
      </c>
      <c r="Z176">
        <f t="shared" ca="1" si="17"/>
        <v>0</v>
      </c>
      <c r="AA176">
        <f t="shared" ca="1" si="18"/>
        <v>1</v>
      </c>
      <c r="AB176">
        <f t="shared" ca="1" si="19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0"/>
        <v>44136.730000000243</v>
      </c>
      <c r="S177" s="7" t="str">
        <f ca="1"/>
        <v>2025-06-05 00:57:41</v>
      </c>
      <c r="T177" s="7">
        <f ca="1">COUNTIF(INDIRECT($O$5),S177)</f>
        <v>3</v>
      </c>
      <c r="U177" s="7">
        <f ca="1">SUMIF(INDIRECT($O$5),S177,INDIRECT($O$6))</f>
        <v>5</v>
      </c>
      <c r="V177" s="7">
        <f ca="1">SUMIF(INDIRECT($O$5),S177,INDIRECT($O$7))</f>
        <v>-1.1599999999999999</v>
      </c>
      <c r="W177" s="7">
        <f t="shared" ca="1" si="14"/>
        <v>0.86765000000000003</v>
      </c>
      <c r="X177" s="7">
        <f t="shared" ca="1" si="15"/>
        <v>0.86880000000000002</v>
      </c>
      <c r="Y177" s="7">
        <f t="shared" ca="1" si="16"/>
        <v>0.86851999999999996</v>
      </c>
      <c r="Z177">
        <f t="shared" ca="1" si="17"/>
        <v>0</v>
      </c>
      <c r="AA177">
        <f t="shared" ca="1" si="18"/>
        <v>0</v>
      </c>
      <c r="AB177">
        <f t="shared" ca="1" si="19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0"/>
        <v>44138.730000000243</v>
      </c>
      <c r="S178" s="7" t="str">
        <f ca="1"/>
        <v>2025-06-05 00:52:20</v>
      </c>
      <c r="T178" s="7">
        <f ca="1">COUNTIF(INDIRECT($O$5),S178)</f>
        <v>4</v>
      </c>
      <c r="U178" s="7">
        <f ca="1">SUMIF(INDIRECT($O$5),S178,INDIRECT($O$6))</f>
        <v>7</v>
      </c>
      <c r="V178" s="7">
        <f ca="1">SUMIF(INDIRECT($O$5),S178,INDIRECT($O$7))</f>
        <v>-1.24</v>
      </c>
      <c r="W178" s="7">
        <f t="shared" ca="1" si="14"/>
        <v>1.99455</v>
      </c>
      <c r="X178" s="7">
        <f t="shared" ca="1" si="15"/>
        <v>1.9921899999999999</v>
      </c>
      <c r="Y178" s="7">
        <f t="shared" ca="1" si="16"/>
        <v>1.9917899999999999</v>
      </c>
      <c r="Z178">
        <f t="shared" ca="1" si="17"/>
        <v>0</v>
      </c>
      <c r="AA178">
        <f t="shared" ca="1" si="18"/>
        <v>1</v>
      </c>
      <c r="AB178">
        <f t="shared" ca="1" si="19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0"/>
        <v>44136.890000000247</v>
      </c>
      <c r="S179" s="7" t="str">
        <f ca="1"/>
        <v>2025-06-05 00:47:09</v>
      </c>
      <c r="T179" s="7">
        <f ca="1">COUNTIF(INDIRECT($O$5),S179)</f>
        <v>3</v>
      </c>
      <c r="U179" s="7">
        <f ca="1">SUMIF(INDIRECT($O$5),S179,INDIRECT($O$6))</f>
        <v>5</v>
      </c>
      <c r="V179" s="7">
        <f ca="1">SUMIF(INDIRECT($O$5),S179,INDIRECT($O$7))</f>
        <v>-1.2</v>
      </c>
      <c r="W179" s="7">
        <f t="shared" ca="1" si="14"/>
        <v>1.9921</v>
      </c>
      <c r="X179" s="7">
        <f t="shared" ca="1" si="15"/>
        <v>1.99586</v>
      </c>
      <c r="Y179" s="7">
        <f t="shared" ca="1" si="16"/>
        <v>1.9957</v>
      </c>
      <c r="Z179">
        <f t="shared" ca="1" si="17"/>
        <v>0</v>
      </c>
      <c r="AA179">
        <f t="shared" ca="1" si="18"/>
        <v>0</v>
      </c>
      <c r="AB179">
        <f t="shared" ca="1" si="19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0"/>
        <v>44138.890000000247</v>
      </c>
      <c r="S180" s="7" t="str">
        <f ca="1"/>
        <v>2025-06-05 00:41:58</v>
      </c>
      <c r="T180" s="7">
        <f ca="1">COUNTIF(INDIRECT($O$5),S180)</f>
        <v>3</v>
      </c>
      <c r="U180" s="7">
        <f ca="1">SUMIF(INDIRECT($O$5),S180,INDIRECT($O$6))</f>
        <v>5</v>
      </c>
      <c r="V180" s="7">
        <f ca="1">SUMIF(INDIRECT($O$5),S180,INDIRECT($O$7))</f>
        <v>-1.18</v>
      </c>
      <c r="W180" s="7">
        <f t="shared" ca="1" si="14"/>
        <v>1.9957</v>
      </c>
      <c r="X180" s="7">
        <f t="shared" ca="1" si="15"/>
        <v>1.9990000000000001</v>
      </c>
      <c r="Y180" s="7">
        <f t="shared" ca="1" si="16"/>
        <v>1.9986299999999999</v>
      </c>
      <c r="Z180">
        <f t="shared" ca="1" si="17"/>
        <v>0</v>
      </c>
      <c r="AA180">
        <f t="shared" ca="1" si="18"/>
        <v>0</v>
      </c>
      <c r="AB180">
        <f t="shared" ca="1" si="19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0"/>
        <v>44137.970000000249</v>
      </c>
      <c r="S181" s="7" t="str">
        <f ca="1"/>
        <v>2025-06-05 00:36:47</v>
      </c>
      <c r="T181" s="7">
        <f ca="1">COUNTIF(INDIRECT($O$5),S181)</f>
        <v>6</v>
      </c>
      <c r="U181" s="7">
        <f ca="1">SUMIF(INDIRECT($O$5),S181,INDIRECT($O$6))</f>
        <v>11</v>
      </c>
      <c r="V181" s="7">
        <f ca="1">SUMIF(INDIRECT($O$5),S181,INDIRECT($O$7))</f>
        <v>0.52000000000000024</v>
      </c>
      <c r="W181" s="7">
        <f t="shared" ca="1" si="14"/>
        <v>1.99891</v>
      </c>
      <c r="X181" s="7">
        <f t="shared" ca="1" si="15"/>
        <v>2.0006200000000001</v>
      </c>
      <c r="Y181" s="7">
        <f t="shared" ca="1" si="16"/>
        <v>1.9997799999999999</v>
      </c>
      <c r="Z181">
        <f t="shared" ca="1" si="17"/>
        <v>0</v>
      </c>
      <c r="AA181">
        <f t="shared" ca="1" si="18"/>
        <v>0</v>
      </c>
      <c r="AB181">
        <f t="shared" ca="1" si="19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0"/>
        <v>44136.130000000252</v>
      </c>
      <c r="S182" s="7" t="str">
        <f ca="1"/>
        <v>2025-06-05 00:31:36</v>
      </c>
      <c r="T182" s="7">
        <f ca="1">COUNTIF(INDIRECT($O$5),S182)</f>
        <v>5</v>
      </c>
      <c r="U182" s="7">
        <f ca="1">SUMIF(INDIRECT($O$5),S182,INDIRECT($O$6))</f>
        <v>9</v>
      </c>
      <c r="V182" s="7">
        <f ca="1">SUMIF(INDIRECT($O$5),S182,INDIRECT($O$7))</f>
        <v>-1.3199999999999998</v>
      </c>
      <c r="W182" s="7">
        <f t="shared" ca="1" si="14"/>
        <v>2.00054</v>
      </c>
      <c r="X182" s="7">
        <f t="shared" ca="1" si="15"/>
        <v>2.0001699999999998</v>
      </c>
      <c r="Y182" s="7">
        <f t="shared" ca="1" si="16"/>
        <v>1.99943</v>
      </c>
      <c r="Z182">
        <f t="shared" ca="1" si="17"/>
        <v>0</v>
      </c>
      <c r="AA182">
        <f t="shared" ca="1" si="18"/>
        <v>1</v>
      </c>
      <c r="AB182">
        <f t="shared" ca="1" si="19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0"/>
        <v>44138.130000000252</v>
      </c>
      <c r="S183" s="7" t="str">
        <f ca="1"/>
        <v>2025-06-05 00:26:25</v>
      </c>
      <c r="T183" s="7">
        <f ca="1">COUNTIF(INDIRECT($O$5),S183)</f>
        <v>5</v>
      </c>
      <c r="U183" s="7">
        <f ca="1">SUMIF(INDIRECT($O$5),S183,INDIRECT($O$6))</f>
        <v>9</v>
      </c>
      <c r="V183" s="7">
        <f ca="1">SUMIF(INDIRECT($O$5),S183,INDIRECT($O$7))</f>
        <v>-1.32</v>
      </c>
      <c r="W183" s="7">
        <f t="shared" ca="1" si="14"/>
        <v>2.0002800000000001</v>
      </c>
      <c r="X183" s="7">
        <f t="shared" ca="1" si="15"/>
        <v>2.0054599999999998</v>
      </c>
      <c r="Y183" s="7">
        <f t="shared" ca="1" si="16"/>
        <v>2.0046900000000001</v>
      </c>
      <c r="Z183">
        <f t="shared" ca="1" si="17"/>
        <v>0</v>
      </c>
      <c r="AA183">
        <f t="shared" ca="1" si="18"/>
        <v>0</v>
      </c>
      <c r="AB183">
        <f t="shared" ca="1" si="19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0"/>
        <v>44140.130000000252</v>
      </c>
      <c r="S184" s="7" t="str">
        <f ca="1"/>
        <v>2025-06-05 00:21:14</v>
      </c>
      <c r="T184" s="7">
        <f ca="1">COUNTIF(INDIRECT($O$5),S184)</f>
        <v>5</v>
      </c>
      <c r="U184" s="7">
        <f ca="1">SUMIF(INDIRECT($O$5),S184,INDIRECT($O$6))</f>
        <v>9</v>
      </c>
      <c r="V184" s="7">
        <f ca="1">SUMIF(INDIRECT($O$5),S184,INDIRECT($O$7))</f>
        <v>-1.3199999999999998</v>
      </c>
      <c r="W184" s="7">
        <f t="shared" ca="1" si="14"/>
        <v>2.00536</v>
      </c>
      <c r="X184" s="7">
        <f t="shared" ca="1" si="15"/>
        <v>2.0075699999999999</v>
      </c>
      <c r="Y184" s="7">
        <f t="shared" ca="1" si="16"/>
        <v>2.0065400000000002</v>
      </c>
      <c r="Z184">
        <f t="shared" ca="1" si="17"/>
        <v>0</v>
      </c>
      <c r="AA184">
        <f t="shared" ca="1" si="18"/>
        <v>0</v>
      </c>
      <c r="AB184">
        <f t="shared" ca="1" si="19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0"/>
        <v>44138.290000000256</v>
      </c>
      <c r="S185" s="7" t="str">
        <f ca="1"/>
        <v>2025-06-05 00:16:03</v>
      </c>
      <c r="T185" s="7">
        <f ca="1">COUNTIF(INDIRECT($O$5),S185)</f>
        <v>6</v>
      </c>
      <c r="U185" s="7">
        <f ca="1">SUMIF(INDIRECT($O$5),S185,INDIRECT($O$6))</f>
        <v>11</v>
      </c>
      <c r="V185" s="7">
        <f ca="1">SUMIF(INDIRECT($O$5),S185,INDIRECT($O$7))</f>
        <v>6.28</v>
      </c>
      <c r="W185" s="7">
        <f t="shared" ca="1" si="14"/>
        <v>2.0074200000000002</v>
      </c>
      <c r="X185" s="7">
        <f t="shared" ca="1" si="15"/>
        <v>2.0078900000000002</v>
      </c>
      <c r="Y185" s="7">
        <f t="shared" ca="1" si="16"/>
        <v>2.0069499999999998</v>
      </c>
      <c r="Z185">
        <f t="shared" ca="1" si="17"/>
        <v>1</v>
      </c>
      <c r="AA185">
        <f t="shared" ca="1" si="18"/>
        <v>0</v>
      </c>
      <c r="AB185">
        <f t="shared" ca="1" si="19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0"/>
        <v>44136.450000000259</v>
      </c>
      <c r="S186" s="7" t="str">
        <f ca="1"/>
        <v>2025-06-05 00:10:52</v>
      </c>
      <c r="T186" s="7">
        <f ca="1">COUNTIF(INDIRECT($O$5),S186)</f>
        <v>3</v>
      </c>
      <c r="U186" s="7">
        <f ca="1">SUMIF(INDIRECT($O$5),S186,INDIRECT($O$6))</f>
        <v>5</v>
      </c>
      <c r="V186" s="7">
        <f ca="1">SUMIF(INDIRECT($O$5),S186,INDIRECT($O$7))</f>
        <v>-1.1599999999999999</v>
      </c>
      <c r="W186" s="7">
        <f t="shared" ca="1" si="14"/>
        <v>2.0066700000000002</v>
      </c>
      <c r="X186" s="7">
        <f t="shared" ca="1" si="15"/>
        <v>2.0036200000000002</v>
      </c>
      <c r="Y186" s="7">
        <f t="shared" ca="1" si="16"/>
        <v>2.0030600000000001</v>
      </c>
      <c r="Z186">
        <f t="shared" ca="1" si="17"/>
        <v>0</v>
      </c>
      <c r="AA186">
        <f t="shared" ca="1" si="18"/>
        <v>1</v>
      </c>
      <c r="AB186">
        <f t="shared" ca="1" si="19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0"/>
        <v>44137.450000000259</v>
      </c>
      <c r="S187" s="7" t="str">
        <f ca="1"/>
        <v>2025-06-05 00:05:40</v>
      </c>
      <c r="T187" s="7">
        <f ca="1">COUNTIF(INDIRECT($O$5),S187)</f>
        <v>5</v>
      </c>
      <c r="U187" s="7">
        <f ca="1">SUMIF(INDIRECT($O$5),S187,INDIRECT($O$6))</f>
        <v>9</v>
      </c>
      <c r="V187" s="7">
        <f ca="1">SUMIF(INDIRECT($O$5),S187,INDIRECT($O$7))</f>
        <v>4.4400000000000004</v>
      </c>
      <c r="W187" s="7">
        <f t="shared" ca="1" si="14"/>
        <v>2.00312</v>
      </c>
      <c r="X187" s="7">
        <f t="shared" ca="1" si="15"/>
        <v>2.0039799999999999</v>
      </c>
      <c r="Y187" s="7">
        <f t="shared" ca="1" si="16"/>
        <v>2.0028999999999999</v>
      </c>
      <c r="Z187">
        <f t="shared" ca="1" si="17"/>
        <v>1</v>
      </c>
      <c r="AA187">
        <f t="shared" ca="1" si="18"/>
        <v>0</v>
      </c>
      <c r="AB187">
        <f t="shared" ca="1" si="19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0"/>
        <v>44139.450000000259</v>
      </c>
      <c r="S188" s="7" t="str">
        <f ca="1"/>
        <v>2025-06-04 23:57:29</v>
      </c>
      <c r="T188" s="7">
        <f ca="1">COUNTIF(INDIRECT($O$5),S188)</f>
        <v>6</v>
      </c>
      <c r="U188" s="7">
        <f ca="1">SUMIF(INDIRECT($O$5),S188,INDIRECT($O$6))</f>
        <v>11</v>
      </c>
      <c r="V188" s="7">
        <f ca="1">SUMIF(INDIRECT($O$5),S188,INDIRECT($O$7))</f>
        <v>-1.4</v>
      </c>
      <c r="W188" s="7">
        <f t="shared" ca="1" si="14"/>
        <v>2.0028199999999998</v>
      </c>
      <c r="X188" s="7">
        <f t="shared" ca="1" si="15"/>
        <v>2.0014799999999999</v>
      </c>
      <c r="Y188" s="7">
        <f t="shared" ca="1" si="16"/>
        <v>2.00061</v>
      </c>
      <c r="Z188">
        <f t="shared" ca="1" si="17"/>
        <v>0</v>
      </c>
      <c r="AA188">
        <f t="shared" ca="1" si="18"/>
        <v>1</v>
      </c>
      <c r="AB188">
        <f t="shared" ca="1" si="19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0"/>
        <v>44137.610000000263</v>
      </c>
      <c r="S189" s="7" t="str">
        <f ca="1"/>
        <v>2025-06-04 23:52:18</v>
      </c>
      <c r="T189" s="7">
        <f ca="1">COUNTIF(INDIRECT($O$5),S189)</f>
        <v>3</v>
      </c>
      <c r="U189" s="7">
        <f ca="1">SUMIF(INDIRECT($O$5),S189,INDIRECT($O$6))</f>
        <v>5</v>
      </c>
      <c r="V189" s="7">
        <f ca="1">SUMIF(INDIRECT($O$5),S189,INDIRECT($O$7))</f>
        <v>-1.1599999999999999</v>
      </c>
      <c r="W189" s="7">
        <f t="shared" ca="1" si="14"/>
        <v>2.0013000000000001</v>
      </c>
      <c r="X189" s="7">
        <f t="shared" ca="1" si="15"/>
        <v>2.0039400000000001</v>
      </c>
      <c r="Y189" s="7">
        <f t="shared" ca="1" si="16"/>
        <v>2.0034999999999998</v>
      </c>
      <c r="Z189">
        <f t="shared" ca="1" si="17"/>
        <v>0</v>
      </c>
      <c r="AA189">
        <f t="shared" ca="1" si="18"/>
        <v>0</v>
      </c>
      <c r="AB189">
        <f t="shared" ca="1" si="19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0"/>
        <v>44135.770000000266</v>
      </c>
      <c r="S190" s="7" t="str">
        <f ca="1"/>
        <v>2025-06-04 23:47:07</v>
      </c>
      <c r="T190" s="7">
        <f ca="1">COUNTIF(INDIRECT($O$5),S190)</f>
        <v>5</v>
      </c>
      <c r="U190" s="7">
        <f ca="1">SUMIF(INDIRECT($O$5),S190,INDIRECT($O$6))</f>
        <v>9</v>
      </c>
      <c r="V190" s="7">
        <f ca="1">SUMIF(INDIRECT($O$5),S190,INDIRECT($O$7))</f>
        <v>-1.3199999999999998</v>
      </c>
      <c r="W190" s="7">
        <f t="shared" ca="1" si="14"/>
        <v>2.0036800000000001</v>
      </c>
      <c r="X190" s="7">
        <f t="shared" ca="1" si="15"/>
        <v>2.0052400000000001</v>
      </c>
      <c r="Y190" s="7">
        <f t="shared" ca="1" si="16"/>
        <v>2.0043600000000001</v>
      </c>
      <c r="Z190">
        <f t="shared" ca="1" si="17"/>
        <v>0</v>
      </c>
      <c r="AA190">
        <f t="shared" ca="1" si="18"/>
        <v>0</v>
      </c>
      <c r="AB190">
        <f t="shared" ca="1" si="19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0"/>
        <v>44133.93000000027</v>
      </c>
      <c r="S191" s="7" t="str">
        <f ca="1"/>
        <v>2025-06-04 23:41:56</v>
      </c>
      <c r="T191" s="7">
        <f ca="1">COUNTIF(INDIRECT($O$5),S191)</f>
        <v>6</v>
      </c>
      <c r="U191" s="7">
        <f ca="1">SUMIF(INDIRECT($O$5),S191,INDIRECT($O$6))</f>
        <v>11</v>
      </c>
      <c r="V191" s="7">
        <f ca="1">SUMIF(INDIRECT($O$5),S191,INDIRECT($O$7))</f>
        <v>-1.3999999999999997</v>
      </c>
      <c r="W191" s="7">
        <f t="shared" ca="1" si="14"/>
        <v>2.0042900000000001</v>
      </c>
      <c r="X191" s="7">
        <f t="shared" ca="1" si="15"/>
        <v>2.0037799999999999</v>
      </c>
      <c r="Y191" s="7">
        <f t="shared" ca="1" si="16"/>
        <v>2.0035799999999999</v>
      </c>
      <c r="Z191">
        <f t="shared" ca="1" si="17"/>
        <v>0</v>
      </c>
      <c r="AA191">
        <f t="shared" ca="1" si="18"/>
        <v>1</v>
      </c>
      <c r="AB191">
        <f t="shared" ca="1" si="19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0"/>
        <v>44133.010000000271</v>
      </c>
      <c r="S192" s="7" t="str">
        <f ca="1"/>
        <v>2025-06-04 23:36:45</v>
      </c>
      <c r="T192" s="7">
        <f ca="1">COUNTIF(INDIRECT($O$5),S192)</f>
        <v>6</v>
      </c>
      <c r="U192" s="7">
        <f ca="1">SUMIF(INDIRECT($O$5),S192,INDIRECT($O$6))</f>
        <v>11</v>
      </c>
      <c r="V192" s="7">
        <f ca="1">SUMIF(INDIRECT($O$5),S192,INDIRECT($O$7))</f>
        <v>2.4400000000000004</v>
      </c>
      <c r="W192" s="7">
        <f t="shared" ca="1" si="14"/>
        <v>2.0042</v>
      </c>
      <c r="X192" s="7">
        <f t="shared" ca="1" si="15"/>
        <v>2.0046200000000001</v>
      </c>
      <c r="Y192" s="7">
        <f t="shared" ca="1" si="16"/>
        <v>2.0038800000000001</v>
      </c>
      <c r="Z192">
        <f t="shared" ca="1" si="17"/>
        <v>1</v>
      </c>
      <c r="AA192">
        <f t="shared" ca="1" si="18"/>
        <v>0</v>
      </c>
      <c r="AB192">
        <f t="shared" ca="1" si="19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0"/>
        <v>44135.010000000271</v>
      </c>
      <c r="S193" s="7" t="str">
        <f ca="1"/>
        <v>2025-06-04 23:31:34</v>
      </c>
      <c r="T193" s="7">
        <f ca="1">COUNTIF(INDIRECT($O$5),S193)</f>
        <v>5</v>
      </c>
      <c r="U193" s="7">
        <f ca="1">SUMIF(INDIRECT($O$5),S193,INDIRECT($O$6))</f>
        <v>9</v>
      </c>
      <c r="V193" s="7">
        <f ca="1">SUMIF(INDIRECT($O$5),S193,INDIRECT($O$7))</f>
        <v>2.5200000000000005</v>
      </c>
      <c r="W193" s="7">
        <f t="shared" ca="1" si="14"/>
        <v>2.0042800000000001</v>
      </c>
      <c r="X193" s="7">
        <f t="shared" ca="1" si="15"/>
        <v>2.0044900000000001</v>
      </c>
      <c r="Y193" s="7">
        <f t="shared" ca="1" si="16"/>
        <v>2.0041099999999998</v>
      </c>
      <c r="Z193">
        <f t="shared" ca="1" si="17"/>
        <v>1</v>
      </c>
      <c r="AA193">
        <f t="shared" ca="1" si="18"/>
        <v>0</v>
      </c>
      <c r="AB193">
        <f t="shared" ca="1" si="19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0"/>
        <v>44133.170000000275</v>
      </c>
      <c r="S194" s="7" t="str">
        <f ca="1"/>
        <v>2025-06-04 23:26:23</v>
      </c>
      <c r="T194" s="7">
        <f ca="1">COUNTIF(INDIRECT($O$5),S194)</f>
        <v>4</v>
      </c>
      <c r="U194" s="7">
        <f ca="1">SUMIF(INDIRECT($O$5),S194,INDIRECT($O$6))</f>
        <v>7</v>
      </c>
      <c r="V194" s="7">
        <f ca="1">SUMIF(INDIRECT($O$5),S194,INDIRECT($O$7))</f>
        <v>2.6</v>
      </c>
      <c r="W194" s="7">
        <f t="shared" ca="1" si="14"/>
        <v>2.0042</v>
      </c>
      <c r="X194" s="7">
        <f t="shared" ca="1" si="15"/>
        <v>2.0049199999999998</v>
      </c>
      <c r="Y194" s="7">
        <f t="shared" ca="1" si="16"/>
        <v>2.0040900000000001</v>
      </c>
      <c r="Z194">
        <f t="shared" ca="1" si="17"/>
        <v>1</v>
      </c>
      <c r="AA194">
        <f t="shared" ca="1" si="18"/>
        <v>0</v>
      </c>
      <c r="AB194">
        <f t="shared" ca="1" si="19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0"/>
        <v>44131.330000000278</v>
      </c>
      <c r="S195" s="7" t="str">
        <f ca="1"/>
        <v>2025-06-04 23:21:12</v>
      </c>
      <c r="T195" s="7">
        <f ca="1">COUNTIF(INDIRECT($O$5),S195)</f>
        <v>5</v>
      </c>
      <c r="U195" s="7">
        <f ca="1">SUMIF(INDIRECT($O$5),S195,INDIRECT($O$6))</f>
        <v>9</v>
      </c>
      <c r="V195" s="7">
        <f ca="1">SUMIF(INDIRECT($O$5),S195,INDIRECT($O$7))</f>
        <v>-1.32</v>
      </c>
      <c r="W195" s="7">
        <f t="shared" ref="W195:W246" ca="1" si="21">_xlfn.MAXIFS(INDIRECT($O$10),INDIRECT($O$5),$S195)</f>
        <v>2.0045199999999999</v>
      </c>
      <c r="X195" s="7">
        <f t="shared" ref="X195:X246" ca="1" si="22">_xlfn.MAXIFS(INDIRECT($O$9),INDIRECT($O$5),$S195)</f>
        <v>2.0041099999999998</v>
      </c>
      <c r="Y195" s="7">
        <f t="shared" ref="Y195:Y246" ca="1" si="23">_xlfn.MINIFS(INDIRECT($O$9),INDIRECT($O$5),$S195)</f>
        <v>2.0025900000000001</v>
      </c>
      <c r="Z195">
        <f t="shared" ref="Z195:Z246" ca="1" si="24">IF(AND(X195&gt;W195,W195&gt;Y195), 1,0)</f>
        <v>0</v>
      </c>
      <c r="AA195">
        <f t="shared" ref="AA195:AA246" ca="1" si="25">IF(W195&gt;X195,1,0)</f>
        <v>1</v>
      </c>
      <c r="AB195">
        <f t="shared" ref="AB195:AB246" ca="1" si="26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27">L195-J195</f>
        <v>44132.330000000278</v>
      </c>
      <c r="S196" s="7" t="str">
        <f ca="1"/>
        <v>2025-06-04 23:16:00</v>
      </c>
      <c r="T196" s="7">
        <f ca="1">COUNTIF(INDIRECT($O$5),S196)</f>
        <v>6</v>
      </c>
      <c r="U196" s="7">
        <f ca="1">SUMIF(INDIRECT($O$5),S196,INDIRECT($O$6))</f>
        <v>11</v>
      </c>
      <c r="V196" s="7">
        <f ca="1">SUMIF(INDIRECT($O$5),S196,INDIRECT($O$7))</f>
        <v>-1.4000000000000004</v>
      </c>
      <c r="W196" s="7">
        <f t="shared" ca="1" si="21"/>
        <v>2.00319</v>
      </c>
      <c r="X196" s="7">
        <f t="shared" ca="1" si="22"/>
        <v>2.00244</v>
      </c>
      <c r="Y196" s="7">
        <f t="shared" ca="1" si="23"/>
        <v>2.0016600000000002</v>
      </c>
      <c r="Z196">
        <f t="shared" ca="1" si="24"/>
        <v>0</v>
      </c>
      <c r="AA196">
        <f t="shared" ca="1" si="25"/>
        <v>1</v>
      </c>
      <c r="AB196">
        <f t="shared" ca="1" si="26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27"/>
        <v>44130.490000000282</v>
      </c>
      <c r="S197" s="7" t="str">
        <f ca="1"/>
        <v>2025-06-04 23:10:50</v>
      </c>
      <c r="T197" s="7">
        <f ca="1">COUNTIF(INDIRECT($O$5),S197)</f>
        <v>4</v>
      </c>
      <c r="U197" s="7">
        <f ca="1">SUMIF(INDIRECT($O$5),S197,INDIRECT($O$6))</f>
        <v>7</v>
      </c>
      <c r="V197" s="7">
        <f ca="1">SUMIF(INDIRECT($O$5),S197,INDIRECT($O$7))</f>
        <v>-1.24</v>
      </c>
      <c r="W197" s="7">
        <f t="shared" ca="1" si="21"/>
        <v>2.0020699999999998</v>
      </c>
      <c r="X197" s="7">
        <f t="shared" ca="1" si="22"/>
        <v>1.99813</v>
      </c>
      <c r="Y197" s="7">
        <f t="shared" ca="1" si="23"/>
        <v>1.99787</v>
      </c>
      <c r="Z197">
        <f t="shared" ca="1" si="24"/>
        <v>0</v>
      </c>
      <c r="AA197">
        <f t="shared" ca="1" si="25"/>
        <v>1</v>
      </c>
      <c r="AB197">
        <f t="shared" ca="1" si="26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27"/>
        <v>44132.490000000282</v>
      </c>
      <c r="S198" s="7" t="str">
        <f ca="1"/>
        <v>2025-06-04 23:05:38</v>
      </c>
      <c r="T198" s="7">
        <f ca="1">COUNTIF(INDIRECT($O$5),S198)</f>
        <v>4</v>
      </c>
      <c r="U198" s="7">
        <f ca="1">SUMIF(INDIRECT($O$5),S198,INDIRECT($O$6))</f>
        <v>7</v>
      </c>
      <c r="V198" s="7">
        <f ca="1">SUMIF(INDIRECT($O$5),S198,INDIRECT($O$7))</f>
        <v>-1.24</v>
      </c>
      <c r="W198" s="7">
        <f t="shared" ca="1" si="21"/>
        <v>1.9981</v>
      </c>
      <c r="X198" s="7">
        <f t="shared" ca="1" si="22"/>
        <v>2.0003799999999998</v>
      </c>
      <c r="Y198" s="7">
        <f t="shared" ca="1" si="23"/>
        <v>1.99888</v>
      </c>
      <c r="Z198">
        <f t="shared" ca="1" si="24"/>
        <v>0</v>
      </c>
      <c r="AA198">
        <f t="shared" ca="1" si="25"/>
        <v>0</v>
      </c>
      <c r="AB198">
        <f t="shared" ca="1" si="26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27"/>
        <v>44134.490000000282</v>
      </c>
      <c r="S199" s="7" t="str">
        <f ca="1"/>
        <v>2025-06-04 22:59:56</v>
      </c>
      <c r="T199" s="7">
        <f ca="1">COUNTIF(INDIRECT($O$5),S199)</f>
        <v>3</v>
      </c>
      <c r="U199" s="7">
        <f ca="1">SUMIF(INDIRECT($O$5),S199,INDIRECT($O$6))</f>
        <v>5</v>
      </c>
      <c r="V199" s="7">
        <f ca="1">SUMIF(INDIRECT($O$5),S199,INDIRECT($O$7))</f>
        <v>-1.1599999999999999</v>
      </c>
      <c r="W199" s="7">
        <f t="shared" ca="1" si="21"/>
        <v>1.9993000000000001</v>
      </c>
      <c r="X199" s="7">
        <f t="shared" ca="1" si="22"/>
        <v>1.9969300000000001</v>
      </c>
      <c r="Y199" s="7">
        <f t="shared" ca="1" si="23"/>
        <v>1.9963900000000001</v>
      </c>
      <c r="Z199">
        <f t="shared" ca="1" si="24"/>
        <v>0</v>
      </c>
      <c r="AA199">
        <f t="shared" ca="1" si="25"/>
        <v>1</v>
      </c>
      <c r="AB199">
        <f t="shared" ca="1" si="26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27"/>
        <v>44133.570000000283</v>
      </c>
      <c r="S200" s="7" t="str">
        <f ca="1"/>
        <v>2025-06-04 22:54:45</v>
      </c>
      <c r="T200" s="7">
        <f ca="1">COUNTIF(INDIRECT($O$5),S200)</f>
        <v>5</v>
      </c>
      <c r="U200" s="7">
        <f ca="1">SUMIF(INDIRECT($O$5),S200,INDIRECT($O$6))</f>
        <v>9</v>
      </c>
      <c r="V200" s="7">
        <f ca="1">SUMIF(INDIRECT($O$5),S200,INDIRECT($O$7))</f>
        <v>-1.32</v>
      </c>
      <c r="W200" s="7">
        <f t="shared" ca="1" si="21"/>
        <v>1.9963200000000001</v>
      </c>
      <c r="X200" s="7">
        <f t="shared" ca="1" si="22"/>
        <v>1.9950600000000001</v>
      </c>
      <c r="Y200" s="7">
        <f t="shared" ca="1" si="23"/>
        <v>1.9944500000000001</v>
      </c>
      <c r="Z200">
        <f t="shared" ca="1" si="24"/>
        <v>0</v>
      </c>
      <c r="AA200">
        <f t="shared" ca="1" si="25"/>
        <v>1</v>
      </c>
      <c r="AB200">
        <f t="shared" ca="1" si="26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27"/>
        <v>44131.730000000287</v>
      </c>
      <c r="S201" s="7" t="str">
        <f ca="1"/>
        <v>2025-06-04 22:49:34</v>
      </c>
      <c r="T201" s="7">
        <f ca="1">COUNTIF(INDIRECT($O$5),S201)</f>
        <v>6</v>
      </c>
      <c r="U201" s="7">
        <f ca="1">SUMIF(INDIRECT($O$5),S201,INDIRECT($O$6))</f>
        <v>11</v>
      </c>
      <c r="V201" s="7">
        <f ca="1">SUMIF(INDIRECT($O$5),S201,INDIRECT($O$7))</f>
        <v>-1.4</v>
      </c>
      <c r="W201" s="7">
        <f t="shared" ca="1" si="21"/>
        <v>1.99468</v>
      </c>
      <c r="X201" s="7">
        <f t="shared" ca="1" si="22"/>
        <v>1.9938100000000001</v>
      </c>
      <c r="Y201" s="7">
        <f t="shared" ca="1" si="23"/>
        <v>1.9930600000000001</v>
      </c>
      <c r="Z201">
        <f t="shared" ca="1" si="24"/>
        <v>0</v>
      </c>
      <c r="AA201">
        <f t="shared" ca="1" si="25"/>
        <v>1</v>
      </c>
      <c r="AB201">
        <f t="shared" ca="1" si="26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27"/>
        <v>44133.730000000287</v>
      </c>
      <c r="S202" s="7" t="str">
        <f ca="1"/>
        <v>2025-06-04 22:44:23</v>
      </c>
      <c r="T202" s="7">
        <f ca="1">COUNTIF(INDIRECT($O$5),S202)</f>
        <v>4</v>
      </c>
      <c r="U202" s="7">
        <f ca="1">SUMIF(INDIRECT($O$5),S202,INDIRECT($O$6))</f>
        <v>7</v>
      </c>
      <c r="V202" s="7">
        <f ca="1">SUMIF(INDIRECT($O$5),S202,INDIRECT($O$7))</f>
        <v>-1.24</v>
      </c>
      <c r="W202" s="7">
        <f t="shared" ca="1" si="21"/>
        <v>1.9934700000000001</v>
      </c>
      <c r="X202" s="7">
        <f t="shared" ca="1" si="22"/>
        <v>1.9966999999999999</v>
      </c>
      <c r="Y202" s="7">
        <f t="shared" ca="1" si="23"/>
        <v>1.99594</v>
      </c>
      <c r="Z202">
        <f t="shared" ca="1" si="24"/>
        <v>0</v>
      </c>
      <c r="AA202">
        <f t="shared" ca="1" si="25"/>
        <v>0</v>
      </c>
      <c r="AB202">
        <f t="shared" ca="1" si="26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27"/>
        <v>44132.810000000289</v>
      </c>
      <c r="S203" s="7" t="str">
        <f ca="1"/>
        <v>2025-06-04 22:39:12</v>
      </c>
      <c r="T203" s="7">
        <f ca="1">COUNTIF(INDIRECT($O$5),S203)</f>
        <v>3</v>
      </c>
      <c r="U203" s="7">
        <f ca="1">SUMIF(INDIRECT($O$5),S203,INDIRECT($O$6))</f>
        <v>5</v>
      </c>
      <c r="V203" s="7">
        <f ca="1">SUMIF(INDIRECT($O$5),S203,INDIRECT($O$7))</f>
        <v>0.76000000000000012</v>
      </c>
      <c r="W203" s="7">
        <f t="shared" ca="1" si="21"/>
        <v>1.9960199999999999</v>
      </c>
      <c r="X203" s="7">
        <f t="shared" ca="1" si="22"/>
        <v>1.99661</v>
      </c>
      <c r="Y203" s="7">
        <f t="shared" ca="1" si="23"/>
        <v>1.9955499999999999</v>
      </c>
      <c r="Z203">
        <f t="shared" ca="1" si="24"/>
        <v>1</v>
      </c>
      <c r="AA203">
        <f t="shared" ca="1" si="25"/>
        <v>0</v>
      </c>
      <c r="AB203">
        <f t="shared" ca="1" si="26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27"/>
        <v>44134.810000000289</v>
      </c>
      <c r="S204" s="7" t="str">
        <f ca="1"/>
        <v>2025-06-04 22:34:00</v>
      </c>
      <c r="T204" s="7">
        <f ca="1">COUNTIF(INDIRECT($O$5),S204)</f>
        <v>6</v>
      </c>
      <c r="U204" s="7">
        <f ca="1">SUMIF(INDIRECT($O$5),S204,INDIRECT($O$6))</f>
        <v>11</v>
      </c>
      <c r="V204" s="7">
        <f ca="1">SUMIF(INDIRECT($O$5),S204,INDIRECT($O$7))</f>
        <v>4.3600000000000003</v>
      </c>
      <c r="W204" s="7">
        <f t="shared" ca="1" si="21"/>
        <v>1.9963500000000001</v>
      </c>
      <c r="X204" s="7">
        <f t="shared" ca="1" si="22"/>
        <v>1.99726</v>
      </c>
      <c r="Y204" s="7">
        <f t="shared" ca="1" si="23"/>
        <v>1.9961</v>
      </c>
      <c r="Z204">
        <f t="shared" ca="1" si="24"/>
        <v>1</v>
      </c>
      <c r="AA204">
        <f t="shared" ca="1" si="25"/>
        <v>0</v>
      </c>
      <c r="AB204">
        <f t="shared" ca="1" si="26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27"/>
        <v>44136.810000000289</v>
      </c>
      <c r="S205" s="7" t="str">
        <f ca="1"/>
        <v>2025-06-04 22:28:50</v>
      </c>
      <c r="T205" s="7">
        <f ca="1">COUNTIF(INDIRECT($O$5),S205)</f>
        <v>5</v>
      </c>
      <c r="U205" s="7">
        <f ca="1">SUMIF(INDIRECT($O$5),S205,INDIRECT($O$6))</f>
        <v>9</v>
      </c>
      <c r="V205" s="7">
        <f ca="1">SUMIF(INDIRECT($O$5),S205,INDIRECT($O$7))</f>
        <v>-1.32</v>
      </c>
      <c r="W205" s="7">
        <f t="shared" ca="1" si="21"/>
        <v>1.99742</v>
      </c>
      <c r="X205" s="7">
        <f t="shared" ca="1" si="22"/>
        <v>1.9999400000000001</v>
      </c>
      <c r="Y205" s="7">
        <f t="shared" ca="1" si="23"/>
        <v>1.9989699999999999</v>
      </c>
      <c r="Z205">
        <f t="shared" ca="1" si="24"/>
        <v>0</v>
      </c>
      <c r="AA205">
        <f t="shared" ca="1" si="25"/>
        <v>0</v>
      </c>
      <c r="AB205">
        <f t="shared" ca="1" si="26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27"/>
        <v>44134.970000000292</v>
      </c>
      <c r="S206" s="7" t="str">
        <f ca="1"/>
        <v>2025-06-04 22:23:39</v>
      </c>
      <c r="T206" s="7">
        <f ca="1">COUNTIF(INDIRECT($O$5),S206)</f>
        <v>4</v>
      </c>
      <c r="U206" s="7">
        <f ca="1">SUMIF(INDIRECT($O$5),S206,INDIRECT($O$6))</f>
        <v>7</v>
      </c>
      <c r="V206" s="7">
        <f ca="1">SUMIF(INDIRECT($O$5),S206,INDIRECT($O$7))</f>
        <v>-1.24</v>
      </c>
      <c r="W206" s="7">
        <f t="shared" ca="1" si="21"/>
        <v>2.0002399999999998</v>
      </c>
      <c r="X206" s="7">
        <f t="shared" ca="1" si="22"/>
        <v>1.9991099999999999</v>
      </c>
      <c r="Y206" s="7">
        <f t="shared" ca="1" si="23"/>
        <v>1.9977100000000001</v>
      </c>
      <c r="Z206">
        <f t="shared" ca="1" si="24"/>
        <v>0</v>
      </c>
      <c r="AA206">
        <f t="shared" ca="1" si="25"/>
        <v>1</v>
      </c>
      <c r="AB206">
        <f t="shared" ca="1" si="26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27"/>
        <v>44135.970000000292</v>
      </c>
      <c r="S207" s="7" t="str">
        <f ca="1"/>
        <v>2025-06-04 22:18:27</v>
      </c>
      <c r="T207" s="7">
        <f ca="1">COUNTIF(INDIRECT($O$5),S207)</f>
        <v>3</v>
      </c>
      <c r="U207" s="7">
        <f ca="1">SUMIF(INDIRECT($O$5),S207,INDIRECT($O$6))</f>
        <v>5</v>
      </c>
      <c r="V207" s="7">
        <f ca="1">SUMIF(INDIRECT($O$5),S207,INDIRECT($O$7))</f>
        <v>-1.1599999999999999</v>
      </c>
      <c r="W207" s="7">
        <f t="shared" ca="1" si="21"/>
        <v>1.9977400000000001</v>
      </c>
      <c r="X207" s="7">
        <f t="shared" ca="1" si="22"/>
        <v>1.9955400000000001</v>
      </c>
      <c r="Y207" s="7">
        <f t="shared" ca="1" si="23"/>
        <v>1.9947299999999999</v>
      </c>
      <c r="Z207">
        <f t="shared" ca="1" si="24"/>
        <v>0</v>
      </c>
      <c r="AA207">
        <f t="shared" ca="1" si="25"/>
        <v>1</v>
      </c>
      <c r="AB207">
        <f t="shared" ca="1" si="26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27"/>
        <v>44134.130000000296</v>
      </c>
      <c r="S208" s="7" t="str">
        <f ca="1"/>
        <v>2025-06-04 22:13:16</v>
      </c>
      <c r="T208" s="7">
        <f ca="1">COUNTIF(INDIRECT($O$5),S208)</f>
        <v>4</v>
      </c>
      <c r="U208" s="7">
        <f ca="1">SUMIF(INDIRECT($O$5),S208,INDIRECT($O$6))</f>
        <v>7</v>
      </c>
      <c r="V208" s="7">
        <f ca="1">SUMIF(INDIRECT($O$5),S208,INDIRECT($O$7))</f>
        <v>-1.24</v>
      </c>
      <c r="W208" s="7">
        <f t="shared" ca="1" si="21"/>
        <v>1.9943299999999999</v>
      </c>
      <c r="X208" s="7">
        <f t="shared" ca="1" si="22"/>
        <v>1.99099</v>
      </c>
      <c r="Y208" s="7">
        <f t="shared" ca="1" si="23"/>
        <v>1.99068</v>
      </c>
      <c r="Z208">
        <f t="shared" ca="1" si="24"/>
        <v>0</v>
      </c>
      <c r="AA208">
        <f t="shared" ca="1" si="25"/>
        <v>1</v>
      </c>
      <c r="AB208">
        <f t="shared" ca="1" si="26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27"/>
        <v>44136.130000000296</v>
      </c>
      <c r="S209" s="7" t="str">
        <f ca="1"/>
        <v>2025-06-04 22:08:05</v>
      </c>
      <c r="T209" s="7">
        <f t="shared" ref="T209:T246" ca="1" si="28">COUNTIF(INDIRECT($O$5),S209)</f>
        <v>4</v>
      </c>
      <c r="U209" s="7">
        <f t="shared" ref="U209:U246" ca="1" si="29">SUMIF(INDIRECT($O$5),S209,INDIRECT($O$6))</f>
        <v>7</v>
      </c>
      <c r="V209" s="7">
        <f t="shared" ref="V209:V246" ca="1" si="30">SUMIF(INDIRECT($O$5),S209,INDIRECT($O$7))</f>
        <v>-1.24</v>
      </c>
      <c r="W209" s="7">
        <f t="shared" ca="1" si="21"/>
        <v>1.99068</v>
      </c>
      <c r="X209" s="7">
        <f t="shared" ca="1" si="22"/>
        <v>1.9899899999999999</v>
      </c>
      <c r="Y209" s="7">
        <f t="shared" ca="1" si="23"/>
        <v>1.9885900000000001</v>
      </c>
      <c r="Z209">
        <f t="shared" ca="1" si="24"/>
        <v>0</v>
      </c>
      <c r="AA209">
        <f t="shared" ca="1" si="25"/>
        <v>1</v>
      </c>
      <c r="AB209">
        <f t="shared" ca="1" si="26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27"/>
        <v>44138.130000000296</v>
      </c>
      <c r="S210" s="7" t="str">
        <f ca="1"/>
        <v>2025-06-04 22:02:54</v>
      </c>
      <c r="T210" s="7">
        <f t="shared" ca="1" si="28"/>
        <v>3</v>
      </c>
      <c r="U210" s="7">
        <f t="shared" ca="1" si="29"/>
        <v>5</v>
      </c>
      <c r="V210" s="7">
        <f t="shared" ca="1" si="30"/>
        <v>-1.1599999999999999</v>
      </c>
      <c r="W210" s="7">
        <f t="shared" ca="1" si="21"/>
        <v>1.98773</v>
      </c>
      <c r="X210" s="7">
        <f t="shared" ca="1" si="22"/>
        <v>1.9870099999999999</v>
      </c>
      <c r="Y210" s="7">
        <f t="shared" ca="1" si="23"/>
        <v>1.98647</v>
      </c>
      <c r="Z210">
        <f t="shared" ca="1" si="24"/>
        <v>0</v>
      </c>
      <c r="AA210">
        <f t="shared" ca="1" si="25"/>
        <v>1</v>
      </c>
      <c r="AB210">
        <f t="shared" ca="1" si="26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27"/>
        <v>44136.290000000299</v>
      </c>
      <c r="S211" s="7" t="str">
        <f ca="1"/>
        <v>2025-06-04 21:57:11</v>
      </c>
      <c r="T211" s="7">
        <f t="shared" ca="1" si="28"/>
        <v>5</v>
      </c>
      <c r="U211" s="7">
        <f t="shared" ca="1" si="29"/>
        <v>9</v>
      </c>
      <c r="V211" s="7">
        <f t="shared" ca="1" si="30"/>
        <v>-1.3199999999999998</v>
      </c>
      <c r="W211" s="7">
        <f t="shared" ca="1" si="21"/>
        <v>1.9859</v>
      </c>
      <c r="X211" s="7">
        <f t="shared" ca="1" si="22"/>
        <v>1.9823</v>
      </c>
      <c r="Y211" s="7">
        <f t="shared" ca="1" si="23"/>
        <v>1.98132</v>
      </c>
      <c r="Z211">
        <f t="shared" ca="1" si="24"/>
        <v>0</v>
      </c>
      <c r="AA211">
        <f t="shared" ca="1" si="25"/>
        <v>1</v>
      </c>
      <c r="AB211">
        <f t="shared" ca="1" si="26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27"/>
        <v>44134.450000000303</v>
      </c>
      <c r="S212" s="7" t="str">
        <f ca="1"/>
        <v>2025-06-04 21:51:59</v>
      </c>
      <c r="T212" s="7">
        <f t="shared" ca="1" si="28"/>
        <v>4</v>
      </c>
      <c r="U212" s="7">
        <f t="shared" ca="1" si="29"/>
        <v>7</v>
      </c>
      <c r="V212" s="7">
        <f t="shared" ca="1" si="30"/>
        <v>-1.2399999999999998</v>
      </c>
      <c r="W212" s="7">
        <f t="shared" ca="1" si="21"/>
        <v>1.9821500000000001</v>
      </c>
      <c r="X212" s="7">
        <f t="shared" ca="1" si="22"/>
        <v>1.9810099999999999</v>
      </c>
      <c r="Y212" s="7">
        <f t="shared" ca="1" si="23"/>
        <v>1.9808399999999999</v>
      </c>
      <c r="Z212">
        <f t="shared" ca="1" si="24"/>
        <v>0</v>
      </c>
      <c r="AA212">
        <f t="shared" ca="1" si="25"/>
        <v>1</v>
      </c>
      <c r="AB212">
        <f t="shared" ca="1" si="26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27"/>
        <v>44135.450000000303</v>
      </c>
      <c r="S213" s="7" t="str">
        <f ca="1"/>
        <v>2025-06-04 21:46:48</v>
      </c>
      <c r="T213" s="7">
        <f t="shared" ca="1" si="28"/>
        <v>6</v>
      </c>
      <c r="U213" s="7">
        <f t="shared" ca="1" si="29"/>
        <v>11</v>
      </c>
      <c r="V213" s="7">
        <f t="shared" ca="1" si="30"/>
        <v>0.52000000000000024</v>
      </c>
      <c r="W213" s="7">
        <f t="shared" ca="1" si="21"/>
        <v>1.9810700000000001</v>
      </c>
      <c r="X213" s="7">
        <f t="shared" ca="1" si="22"/>
        <v>1.98366</v>
      </c>
      <c r="Y213" s="7">
        <f t="shared" ca="1" si="23"/>
        <v>1.98261</v>
      </c>
      <c r="Z213">
        <f t="shared" ca="1" si="24"/>
        <v>0</v>
      </c>
      <c r="AA213">
        <f t="shared" ca="1" si="25"/>
        <v>0</v>
      </c>
      <c r="AB213">
        <f t="shared" ca="1" si="26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27"/>
        <v>44133.610000000306</v>
      </c>
      <c r="S214" s="7" t="str">
        <f ca="1"/>
        <v>2025-06-04 21:41:37</v>
      </c>
      <c r="T214" s="7">
        <f t="shared" ca="1" si="28"/>
        <v>4</v>
      </c>
      <c r="U214" s="7">
        <f t="shared" ca="1" si="29"/>
        <v>7</v>
      </c>
      <c r="V214" s="7">
        <f t="shared" ca="1" si="30"/>
        <v>-1.2399999999999998</v>
      </c>
      <c r="W214" s="7">
        <f t="shared" ca="1" si="21"/>
        <v>1.9826699999999999</v>
      </c>
      <c r="X214" s="7">
        <f t="shared" ca="1" si="22"/>
        <v>1.9750000000000001</v>
      </c>
      <c r="Y214" s="7">
        <f t="shared" ca="1" si="23"/>
        <v>1.97458</v>
      </c>
      <c r="Z214">
        <f t="shared" ca="1" si="24"/>
        <v>0</v>
      </c>
      <c r="AA214">
        <f t="shared" ca="1" si="25"/>
        <v>1</v>
      </c>
      <c r="AB214">
        <f t="shared" ca="1" si="26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27"/>
        <v>44135.610000000306</v>
      </c>
      <c r="S215" s="7" t="str">
        <f ca="1"/>
        <v>2025-06-04 21:36:26</v>
      </c>
      <c r="T215" s="7">
        <f t="shared" ca="1" si="28"/>
        <v>3</v>
      </c>
      <c r="U215" s="7">
        <f t="shared" ca="1" si="29"/>
        <v>5</v>
      </c>
      <c r="V215" s="7">
        <f t="shared" ca="1" si="30"/>
        <v>-1.1599999999999999</v>
      </c>
      <c r="W215" s="7">
        <f t="shared" ca="1" si="21"/>
        <v>1.97502</v>
      </c>
      <c r="X215" s="7">
        <f t="shared" ca="1" si="22"/>
        <v>1.97498</v>
      </c>
      <c r="Y215" s="7">
        <f t="shared" ca="1" si="23"/>
        <v>1.97472</v>
      </c>
      <c r="Z215">
        <f t="shared" ca="1" si="24"/>
        <v>0</v>
      </c>
      <c r="AA215">
        <f t="shared" ca="1" si="25"/>
        <v>1</v>
      </c>
      <c r="AB215">
        <f t="shared" ca="1" si="26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27"/>
        <v>44137.610000000306</v>
      </c>
      <c r="S216" s="7" t="str">
        <f ca="1"/>
        <v>2025-06-04 21:31:15</v>
      </c>
      <c r="T216" s="7">
        <f t="shared" ca="1" si="28"/>
        <v>3</v>
      </c>
      <c r="U216" s="7">
        <f t="shared" ca="1" si="29"/>
        <v>5</v>
      </c>
      <c r="V216" s="7">
        <f t="shared" ca="1" si="30"/>
        <v>-1.1599999999999999</v>
      </c>
      <c r="W216" s="7">
        <f t="shared" ca="1" si="21"/>
        <v>1.9748600000000001</v>
      </c>
      <c r="X216" s="7">
        <f t="shared" ca="1" si="22"/>
        <v>1.9770399999999999</v>
      </c>
      <c r="Y216" s="7">
        <f t="shared" ca="1" si="23"/>
        <v>1.9768600000000001</v>
      </c>
      <c r="Z216">
        <f t="shared" ca="1" si="24"/>
        <v>0</v>
      </c>
      <c r="AA216">
        <f t="shared" ca="1" si="25"/>
        <v>0</v>
      </c>
      <c r="AB216">
        <f t="shared" ca="1" si="26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27"/>
        <v>44135.77000000031</v>
      </c>
      <c r="S217" s="7" t="str">
        <f ca="1"/>
        <v>2025-06-04 21:26:04</v>
      </c>
      <c r="T217" s="7">
        <f t="shared" ca="1" si="28"/>
        <v>4</v>
      </c>
      <c r="U217" s="7">
        <f t="shared" ca="1" si="29"/>
        <v>7</v>
      </c>
      <c r="V217" s="7">
        <f t="shared" ca="1" si="30"/>
        <v>-1.24</v>
      </c>
      <c r="W217" s="7">
        <f t="shared" ca="1" si="21"/>
        <v>1.9768600000000001</v>
      </c>
      <c r="X217" s="7">
        <f t="shared" ca="1" si="22"/>
        <v>1.9737499999999999</v>
      </c>
      <c r="Y217" s="7">
        <f t="shared" ca="1" si="23"/>
        <v>1.9731300000000001</v>
      </c>
      <c r="Z217">
        <f t="shared" ca="1" si="24"/>
        <v>0</v>
      </c>
      <c r="AA217">
        <f t="shared" ca="1" si="25"/>
        <v>1</v>
      </c>
      <c r="AB217">
        <f t="shared" ca="1" si="26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27"/>
        <v>44137.77000000031</v>
      </c>
      <c r="S218" s="7" t="str">
        <f ca="1"/>
        <v>2025-06-04 21:20:52</v>
      </c>
      <c r="T218" s="7">
        <f t="shared" ca="1" si="28"/>
        <v>5</v>
      </c>
      <c r="U218" s="7">
        <f t="shared" ca="1" si="29"/>
        <v>9</v>
      </c>
      <c r="V218" s="7">
        <f t="shared" ca="1" si="30"/>
        <v>-1.3199999999999998</v>
      </c>
      <c r="W218" s="7">
        <f t="shared" ca="1" si="21"/>
        <v>1.97363</v>
      </c>
      <c r="X218" s="7">
        <f t="shared" ca="1" si="22"/>
        <v>1.9776899999999999</v>
      </c>
      <c r="Y218" s="7">
        <f t="shared" ca="1" si="23"/>
        <v>1.97723</v>
      </c>
      <c r="Z218">
        <f t="shared" ca="1" si="24"/>
        <v>0</v>
      </c>
      <c r="AA218">
        <f t="shared" ca="1" si="25"/>
        <v>0</v>
      </c>
      <c r="AB218">
        <f t="shared" ca="1" si="26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27"/>
        <v>44139.77000000031</v>
      </c>
      <c r="S219" s="7" t="str">
        <f ca="1"/>
        <v>2025-06-04 21:15:41</v>
      </c>
      <c r="T219" s="7">
        <f t="shared" ca="1" si="28"/>
        <v>5</v>
      </c>
      <c r="U219" s="7">
        <f t="shared" ca="1" si="29"/>
        <v>9</v>
      </c>
      <c r="V219" s="7">
        <f t="shared" ca="1" si="30"/>
        <v>-1.32</v>
      </c>
      <c r="W219" s="7">
        <f t="shared" ca="1" si="21"/>
        <v>1.9777800000000001</v>
      </c>
      <c r="X219" s="7">
        <f t="shared" ca="1" si="22"/>
        <v>1.97462</v>
      </c>
      <c r="Y219" s="7">
        <f t="shared" ca="1" si="23"/>
        <v>1.9730700000000001</v>
      </c>
      <c r="Z219">
        <f t="shared" ca="1" si="24"/>
        <v>0</v>
      </c>
      <c r="AA219">
        <f t="shared" ca="1" si="25"/>
        <v>1</v>
      </c>
      <c r="AB219">
        <f t="shared" ca="1" si="26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27"/>
        <v>44140.77000000031</v>
      </c>
      <c r="S220" s="7" t="str">
        <f ca="1"/>
        <v>2025-06-04 21:10:31</v>
      </c>
      <c r="T220" s="7">
        <f t="shared" ca="1" si="28"/>
        <v>4</v>
      </c>
      <c r="U220" s="7">
        <f t="shared" ca="1" si="29"/>
        <v>7</v>
      </c>
      <c r="V220" s="7">
        <f t="shared" ca="1" si="30"/>
        <v>2.6</v>
      </c>
      <c r="W220" s="7">
        <f t="shared" ca="1" si="21"/>
        <v>1.974</v>
      </c>
      <c r="X220" s="7">
        <f t="shared" ca="1" si="22"/>
        <v>1.9746300000000001</v>
      </c>
      <c r="Y220" s="7">
        <f t="shared" ca="1" si="23"/>
        <v>1.9737499999999999</v>
      </c>
      <c r="Z220">
        <f t="shared" ca="1" si="24"/>
        <v>1</v>
      </c>
      <c r="AA220">
        <f t="shared" ca="1" si="25"/>
        <v>0</v>
      </c>
      <c r="AB220">
        <f t="shared" ca="1" si="26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27"/>
        <v>44138.930000000313</v>
      </c>
      <c r="S221" s="7" t="str">
        <f ca="1"/>
        <v>2025-06-04 21:05:19</v>
      </c>
      <c r="T221" s="7">
        <f t="shared" ca="1" si="28"/>
        <v>5</v>
      </c>
      <c r="U221" s="7">
        <f t="shared" ca="1" si="29"/>
        <v>9</v>
      </c>
      <c r="V221" s="7">
        <f t="shared" ca="1" si="30"/>
        <v>-1.3199999999999998</v>
      </c>
      <c r="W221" s="7">
        <f t="shared" ca="1" si="21"/>
        <v>1.9745999999999999</v>
      </c>
      <c r="X221" s="7">
        <f t="shared" ca="1" si="22"/>
        <v>1.97288</v>
      </c>
      <c r="Y221" s="7">
        <f t="shared" ca="1" si="23"/>
        <v>1.97133</v>
      </c>
      <c r="Z221">
        <f t="shared" ca="1" si="24"/>
        <v>0</v>
      </c>
      <c r="AA221">
        <f t="shared" ca="1" si="25"/>
        <v>1</v>
      </c>
      <c r="AB221">
        <f t="shared" ca="1" si="26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27"/>
        <v>44137.090000000317</v>
      </c>
      <c r="S222" s="7" t="str">
        <f ca="1"/>
        <v>2025-06-04 21:00:07</v>
      </c>
      <c r="T222" s="7">
        <f t="shared" ca="1" si="28"/>
        <v>3</v>
      </c>
      <c r="U222" s="7">
        <f t="shared" ca="1" si="29"/>
        <v>5</v>
      </c>
      <c r="V222" s="7">
        <f t="shared" ca="1" si="30"/>
        <v>-1.1599999999999999</v>
      </c>
      <c r="W222" s="7">
        <f t="shared" ca="1" si="21"/>
        <v>1.97153</v>
      </c>
      <c r="X222" s="7">
        <f t="shared" ca="1" si="22"/>
        <v>1.9739599999999999</v>
      </c>
      <c r="Y222" s="7">
        <f t="shared" ca="1" si="23"/>
        <v>1.9733700000000001</v>
      </c>
      <c r="Z222">
        <f t="shared" ca="1" si="24"/>
        <v>0</v>
      </c>
      <c r="AA222">
        <f t="shared" ca="1" si="25"/>
        <v>0</v>
      </c>
      <c r="AB222">
        <f t="shared" ca="1" si="26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27"/>
        <v>44139.090000000317</v>
      </c>
      <c r="S223" s="7" t="str">
        <f ca="1"/>
        <v>2025-06-04 20:54:26</v>
      </c>
      <c r="T223" s="7">
        <f t="shared" ca="1" si="28"/>
        <v>3</v>
      </c>
      <c r="U223" s="7">
        <f t="shared" ca="1" si="29"/>
        <v>5</v>
      </c>
      <c r="V223" s="7">
        <f t="shared" ca="1" si="30"/>
        <v>-1.1599999999999999</v>
      </c>
      <c r="W223" s="7">
        <f t="shared" ca="1" si="21"/>
        <v>1.9736899999999999</v>
      </c>
      <c r="X223" s="7">
        <f t="shared" ca="1" si="22"/>
        <v>1.9731399999999999</v>
      </c>
      <c r="Y223" s="7">
        <f t="shared" ca="1" si="23"/>
        <v>1.97261</v>
      </c>
      <c r="Z223">
        <f t="shared" ca="1" si="24"/>
        <v>0</v>
      </c>
      <c r="AA223">
        <f t="shared" ca="1" si="25"/>
        <v>1</v>
      </c>
      <c r="AB223">
        <f t="shared" ca="1" si="26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27"/>
        <v>44137.25000000032</v>
      </c>
      <c r="S224" s="7" t="str">
        <f ca="1"/>
        <v>2025-06-04 20:49:15</v>
      </c>
      <c r="T224" s="7">
        <f t="shared" ca="1" si="28"/>
        <v>6</v>
      </c>
      <c r="U224" s="7">
        <f t="shared" ca="1" si="29"/>
        <v>11</v>
      </c>
      <c r="V224" s="7">
        <f t="shared" ca="1" si="30"/>
        <v>0.52</v>
      </c>
      <c r="W224" s="7">
        <f t="shared" ca="1" si="21"/>
        <v>1.97309</v>
      </c>
      <c r="X224" s="7">
        <f t="shared" ca="1" si="22"/>
        <v>1.9707600000000001</v>
      </c>
      <c r="Y224" s="7">
        <f t="shared" ca="1" si="23"/>
        <v>1.9698500000000001</v>
      </c>
      <c r="Z224">
        <f t="shared" ca="1" si="24"/>
        <v>0</v>
      </c>
      <c r="AA224">
        <f t="shared" ca="1" si="25"/>
        <v>1</v>
      </c>
      <c r="AB224">
        <f t="shared" ca="1" si="26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27"/>
        <v>44139.25000000032</v>
      </c>
      <c r="S225" s="7" t="str">
        <f ca="1"/>
        <v>2025-06-04 20:44:03</v>
      </c>
      <c r="T225" s="7">
        <f t="shared" ca="1" si="28"/>
        <v>6</v>
      </c>
      <c r="U225" s="7">
        <f t="shared" ca="1" si="29"/>
        <v>11</v>
      </c>
      <c r="V225" s="7">
        <f t="shared" ca="1" si="30"/>
        <v>-1.4</v>
      </c>
      <c r="W225" s="7">
        <f t="shared" ca="1" si="21"/>
        <v>1.9701599999999999</v>
      </c>
      <c r="X225" s="7">
        <f t="shared" ca="1" si="22"/>
        <v>1.9716800000000001</v>
      </c>
      <c r="Y225" s="7">
        <f t="shared" ca="1" si="23"/>
        <v>1.97062</v>
      </c>
      <c r="Z225">
        <f t="shared" ca="1" si="24"/>
        <v>0</v>
      </c>
      <c r="AA225">
        <f t="shared" ca="1" si="25"/>
        <v>0</v>
      </c>
      <c r="AB225">
        <f t="shared" ca="1" si="26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27"/>
        <v>44138.330000000322</v>
      </c>
      <c r="S226" s="7" t="str">
        <f ca="1"/>
        <v>2025-06-04 20:38:53</v>
      </c>
      <c r="T226" s="7">
        <f t="shared" ca="1" si="28"/>
        <v>4</v>
      </c>
      <c r="U226" s="7">
        <f t="shared" ca="1" si="29"/>
        <v>7</v>
      </c>
      <c r="V226" s="7">
        <f t="shared" ca="1" si="30"/>
        <v>-1.24</v>
      </c>
      <c r="W226" s="7">
        <f t="shared" ca="1" si="21"/>
        <v>1.97149</v>
      </c>
      <c r="X226" s="7">
        <f t="shared" ca="1" si="22"/>
        <v>1.97295</v>
      </c>
      <c r="Y226" s="7">
        <f t="shared" ca="1" si="23"/>
        <v>1.9721</v>
      </c>
      <c r="Z226">
        <f t="shared" ca="1" si="24"/>
        <v>0</v>
      </c>
      <c r="AA226">
        <f t="shared" ca="1" si="25"/>
        <v>0</v>
      </c>
      <c r="AB226">
        <f t="shared" ca="1" si="26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27"/>
        <v>44139.330000000322</v>
      </c>
      <c r="S227" s="7" t="str">
        <f ca="1"/>
        <v>2025-06-04 20:33:41</v>
      </c>
      <c r="T227" s="7">
        <f t="shared" ca="1" si="28"/>
        <v>5</v>
      </c>
      <c r="U227" s="7">
        <f t="shared" ca="1" si="29"/>
        <v>9</v>
      </c>
      <c r="V227" s="7">
        <f t="shared" ca="1" si="30"/>
        <v>-1.32</v>
      </c>
      <c r="W227" s="7">
        <f t="shared" ca="1" si="21"/>
        <v>1.97228</v>
      </c>
      <c r="X227" s="7">
        <f t="shared" ca="1" si="22"/>
        <v>1.9758199999999999</v>
      </c>
      <c r="Y227" s="7">
        <f t="shared" ca="1" si="23"/>
        <v>1.97376</v>
      </c>
      <c r="Z227">
        <f t="shared" ca="1" si="24"/>
        <v>0</v>
      </c>
      <c r="AA227">
        <f t="shared" ca="1" si="25"/>
        <v>0</v>
      </c>
      <c r="AB227">
        <f t="shared" ca="1" si="26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27"/>
        <v>44137.490000000325</v>
      </c>
      <c r="S228" s="7" t="str">
        <f ca="1"/>
        <v>2025-06-04 20:28:20</v>
      </c>
      <c r="T228" s="7">
        <f t="shared" ca="1" si="28"/>
        <v>5</v>
      </c>
      <c r="U228" s="7">
        <f t="shared" ca="1" si="29"/>
        <v>9</v>
      </c>
      <c r="V228" s="7">
        <f t="shared" ca="1" si="30"/>
        <v>-1.3199999999999998</v>
      </c>
      <c r="W228" s="7">
        <f t="shared" ca="1" si="21"/>
        <v>0.87067000000000005</v>
      </c>
      <c r="X228" s="7">
        <f t="shared" ca="1" si="22"/>
        <v>0.86982999999999999</v>
      </c>
      <c r="Y228" s="7">
        <f t="shared" ca="1" si="23"/>
        <v>0.86941999999999997</v>
      </c>
      <c r="Z228">
        <f t="shared" ca="1" si="24"/>
        <v>0</v>
      </c>
      <c r="AA228">
        <f t="shared" ca="1" si="25"/>
        <v>1</v>
      </c>
      <c r="AB228">
        <f t="shared" ca="1" si="26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27"/>
        <v>44139.490000000325</v>
      </c>
      <c r="S229" s="7" t="str">
        <f ca="1"/>
        <v>2025-06-04 20:23:09</v>
      </c>
      <c r="T229" s="7">
        <f t="shared" ca="1" si="28"/>
        <v>3</v>
      </c>
      <c r="U229" s="7">
        <f t="shared" ca="1" si="29"/>
        <v>5</v>
      </c>
      <c r="V229" s="7">
        <f t="shared" ca="1" si="30"/>
        <v>-1.1599999999999999</v>
      </c>
      <c r="W229" s="7">
        <f t="shared" ca="1" si="21"/>
        <v>0.86973999999999996</v>
      </c>
      <c r="X229" s="7">
        <f t="shared" ca="1" si="22"/>
        <v>0.86767000000000005</v>
      </c>
      <c r="Y229" s="7">
        <f t="shared" ca="1" si="23"/>
        <v>0.86734999999999995</v>
      </c>
      <c r="Z229">
        <f t="shared" ca="1" si="24"/>
        <v>0</v>
      </c>
      <c r="AA229">
        <f t="shared" ca="1" si="25"/>
        <v>1</v>
      </c>
      <c r="AB229">
        <f t="shared" ca="1" si="26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27"/>
        <v>44140.490000000325</v>
      </c>
      <c r="S230" s="7" t="str">
        <f ca="1"/>
        <v>2025-06-04 20:17:57</v>
      </c>
      <c r="T230" s="7">
        <f t="shared" ca="1" si="28"/>
        <v>3</v>
      </c>
      <c r="U230" s="7">
        <f t="shared" ca="1" si="29"/>
        <v>5</v>
      </c>
      <c r="V230" s="7">
        <f t="shared" ca="1" si="30"/>
        <v>-1.1599999999999999</v>
      </c>
      <c r="W230" s="7">
        <f t="shared" ca="1" si="21"/>
        <v>0.86702000000000001</v>
      </c>
      <c r="X230" s="7">
        <f t="shared" ca="1" si="22"/>
        <v>0.86606000000000005</v>
      </c>
      <c r="Y230" s="7">
        <f t="shared" ca="1" si="23"/>
        <v>0.86572000000000005</v>
      </c>
      <c r="Z230">
        <f t="shared" ca="1" si="24"/>
        <v>0</v>
      </c>
      <c r="AA230">
        <f t="shared" ca="1" si="25"/>
        <v>1</v>
      </c>
      <c r="AB230">
        <f t="shared" ca="1" si="26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27"/>
        <v>44138.650000000329</v>
      </c>
      <c r="S231" s="7" t="str">
        <f ca="1"/>
        <v>2025-06-04 20:12:46</v>
      </c>
      <c r="T231" s="7">
        <f t="shared" ca="1" si="28"/>
        <v>4</v>
      </c>
      <c r="U231" s="7">
        <f t="shared" ca="1" si="29"/>
        <v>7</v>
      </c>
      <c r="V231" s="7">
        <f t="shared" ca="1" si="30"/>
        <v>2.6</v>
      </c>
      <c r="W231" s="7">
        <f t="shared" ca="1" si="21"/>
        <v>0.86575000000000002</v>
      </c>
      <c r="X231" s="7">
        <f t="shared" ca="1" si="22"/>
        <v>0.86589000000000005</v>
      </c>
      <c r="Y231" s="7">
        <f t="shared" ca="1" si="23"/>
        <v>0.86531999999999998</v>
      </c>
      <c r="Z231">
        <f t="shared" ca="1" si="24"/>
        <v>1</v>
      </c>
      <c r="AA231">
        <f t="shared" ca="1" si="25"/>
        <v>0</v>
      </c>
      <c r="AB231">
        <f t="shared" ca="1" si="26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27"/>
        <v>44140.650000000329</v>
      </c>
      <c r="S232" s="7" t="str">
        <f ca="1"/>
        <v>2025-06-04 20:07:35</v>
      </c>
      <c r="T232" s="7">
        <f t="shared" ca="1" si="28"/>
        <v>5</v>
      </c>
      <c r="U232" s="7">
        <f t="shared" ca="1" si="29"/>
        <v>9</v>
      </c>
      <c r="V232" s="7">
        <f t="shared" ca="1" si="30"/>
        <v>-1.32</v>
      </c>
      <c r="W232" s="7">
        <f t="shared" ca="1" si="21"/>
        <v>0.86548000000000003</v>
      </c>
      <c r="X232" s="7">
        <f t="shared" ca="1" si="22"/>
        <v>0.86709999999999998</v>
      </c>
      <c r="Y232" s="7">
        <f t="shared" ca="1" si="23"/>
        <v>0.86684000000000005</v>
      </c>
      <c r="Z232">
        <f t="shared" ca="1" si="24"/>
        <v>0</v>
      </c>
      <c r="AA232">
        <f t="shared" ca="1" si="25"/>
        <v>0</v>
      </c>
      <c r="AB232">
        <f t="shared" ca="1" si="26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27"/>
        <v>44138.810000000332</v>
      </c>
      <c r="S233" s="7" t="str">
        <f ca="1"/>
        <v>2025-06-04 20:02:24</v>
      </c>
      <c r="T233" s="7">
        <f t="shared" ca="1" si="28"/>
        <v>6</v>
      </c>
      <c r="U233" s="7">
        <f t="shared" ca="1" si="29"/>
        <v>11</v>
      </c>
      <c r="V233" s="7">
        <f t="shared" ca="1" si="30"/>
        <v>-1.4000000000000001</v>
      </c>
      <c r="W233" s="7">
        <f t="shared" ca="1" si="21"/>
        <v>0.86687999999999998</v>
      </c>
      <c r="X233" s="7">
        <f t="shared" ca="1" si="22"/>
        <v>0.86465999999999998</v>
      </c>
      <c r="Y233" s="7">
        <f t="shared" ca="1" si="23"/>
        <v>0.86402000000000001</v>
      </c>
      <c r="Z233">
        <f t="shared" ca="1" si="24"/>
        <v>0</v>
      </c>
      <c r="AA233">
        <f t="shared" ca="1" si="25"/>
        <v>1</v>
      </c>
      <c r="AB233">
        <f t="shared" ca="1" si="26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27"/>
        <v>44140.810000000332</v>
      </c>
      <c r="S234" s="7" t="str">
        <f ca="1"/>
        <v>2025-06-04 19:57:13</v>
      </c>
      <c r="T234" s="7">
        <f t="shared" ca="1" si="28"/>
        <v>4</v>
      </c>
      <c r="U234" s="7">
        <f t="shared" ca="1" si="29"/>
        <v>7</v>
      </c>
      <c r="V234" s="7">
        <f t="shared" ca="1" si="30"/>
        <v>-1.24</v>
      </c>
      <c r="W234" s="7">
        <f t="shared" ca="1" si="21"/>
        <v>0.86411000000000004</v>
      </c>
      <c r="X234" s="7">
        <f t="shared" ca="1" si="22"/>
        <v>0.86351999999999995</v>
      </c>
      <c r="Y234" s="7">
        <f t="shared" ca="1" si="23"/>
        <v>0.86317999999999995</v>
      </c>
      <c r="Z234">
        <f t="shared" ca="1" si="24"/>
        <v>0</v>
      </c>
      <c r="AA234">
        <f t="shared" ca="1" si="25"/>
        <v>1</v>
      </c>
      <c r="AB234">
        <f t="shared" ca="1" si="26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27"/>
        <v>44141.810000000332</v>
      </c>
      <c r="S235" s="7" t="str">
        <f ca="1"/>
        <v>2025-06-04 19:51:29</v>
      </c>
      <c r="T235" s="7">
        <f t="shared" ca="1" si="28"/>
        <v>3</v>
      </c>
      <c r="U235" s="7">
        <f t="shared" ca="1" si="29"/>
        <v>5</v>
      </c>
      <c r="V235" s="7">
        <f t="shared" ca="1" si="30"/>
        <v>-1.1599999999999999</v>
      </c>
      <c r="W235" s="7">
        <f t="shared" ca="1" si="21"/>
        <v>0.86438000000000004</v>
      </c>
      <c r="X235" s="7">
        <f t="shared" ca="1" si="22"/>
        <v>0.86631999999999998</v>
      </c>
      <c r="Y235" s="7">
        <f t="shared" ca="1" si="23"/>
        <v>0.86614999999999998</v>
      </c>
      <c r="Z235">
        <f t="shared" ca="1" si="24"/>
        <v>0</v>
      </c>
      <c r="AA235">
        <f t="shared" ca="1" si="25"/>
        <v>0</v>
      </c>
      <c r="AB235">
        <f t="shared" ca="1" si="26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27"/>
        <v>44139.970000000336</v>
      </c>
      <c r="S236" s="7" t="str">
        <f ca="1"/>
        <v>2025-06-04 19:46:17</v>
      </c>
      <c r="T236" s="7">
        <f t="shared" ca="1" si="28"/>
        <v>6</v>
      </c>
      <c r="U236" s="7">
        <f t="shared" ca="1" si="29"/>
        <v>11</v>
      </c>
      <c r="V236" s="7">
        <f t="shared" ca="1" si="30"/>
        <v>-1.3999999999999997</v>
      </c>
      <c r="W236" s="7">
        <f t="shared" ca="1" si="21"/>
        <v>0.86680999999999997</v>
      </c>
      <c r="X236" s="7">
        <f t="shared" ca="1" si="22"/>
        <v>0.86897000000000002</v>
      </c>
      <c r="Y236" s="7">
        <f t="shared" ca="1" si="23"/>
        <v>0.86861999999999995</v>
      </c>
      <c r="Z236">
        <f t="shared" ca="1" si="24"/>
        <v>0</v>
      </c>
      <c r="AA236">
        <f t="shared" ca="1" si="25"/>
        <v>0</v>
      </c>
      <c r="AB236">
        <f t="shared" ca="1" si="26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27"/>
        <v>44141.970000000336</v>
      </c>
      <c r="S237" s="7" t="str">
        <f ca="1"/>
        <v>2025-06-04 19:41:06</v>
      </c>
      <c r="T237" s="7">
        <f t="shared" ca="1" si="28"/>
        <v>6</v>
      </c>
      <c r="U237" s="7">
        <f t="shared" ca="1" si="29"/>
        <v>11</v>
      </c>
      <c r="V237" s="7">
        <f t="shared" ca="1" si="30"/>
        <v>6.28</v>
      </c>
      <c r="W237" s="7">
        <f t="shared" ca="1" si="21"/>
        <v>0.86902000000000001</v>
      </c>
      <c r="X237" s="7">
        <f t="shared" ca="1" si="22"/>
        <v>0.86943999999999999</v>
      </c>
      <c r="Y237" s="7">
        <f t="shared" ca="1" si="23"/>
        <v>0.86853000000000002</v>
      </c>
      <c r="Z237">
        <f t="shared" ca="1" si="24"/>
        <v>1</v>
      </c>
      <c r="AA237">
        <f t="shared" ca="1" si="25"/>
        <v>0</v>
      </c>
      <c r="AB237">
        <f t="shared" ca="1" si="26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27"/>
        <v>44140.130000000339</v>
      </c>
      <c r="S238" s="7" t="str">
        <f ca="1"/>
        <v>2025-06-04 19:35:55</v>
      </c>
      <c r="T238" s="7">
        <f t="shared" ca="1" si="28"/>
        <v>3</v>
      </c>
      <c r="U238" s="7">
        <f t="shared" ca="1" si="29"/>
        <v>5</v>
      </c>
      <c r="V238" s="7">
        <f t="shared" ca="1" si="30"/>
        <v>-1.1599999999999999</v>
      </c>
      <c r="W238" s="7">
        <f t="shared" ca="1" si="21"/>
        <v>0.86960999999999999</v>
      </c>
      <c r="X238" s="7">
        <f t="shared" ca="1" si="22"/>
        <v>0.86756999999999995</v>
      </c>
      <c r="Y238" s="7">
        <f t="shared" ca="1" si="23"/>
        <v>0.86751</v>
      </c>
      <c r="Z238">
        <f t="shared" ca="1" si="24"/>
        <v>0</v>
      </c>
      <c r="AA238">
        <f t="shared" ca="1" si="25"/>
        <v>1</v>
      </c>
      <c r="AB238">
        <f t="shared" ca="1" si="26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27"/>
        <v>44141.130000000339</v>
      </c>
      <c r="S239" s="7" t="str">
        <f ca="1"/>
        <v>2025-06-04 19:30:43</v>
      </c>
      <c r="T239" s="7">
        <f t="shared" ca="1" si="28"/>
        <v>3</v>
      </c>
      <c r="U239" s="7">
        <f t="shared" ca="1" si="29"/>
        <v>5</v>
      </c>
      <c r="V239" s="7">
        <f t="shared" ca="1" si="30"/>
        <v>-1.1599999999999999</v>
      </c>
      <c r="W239" s="7">
        <f t="shared" ca="1" si="21"/>
        <v>0.86738999999999999</v>
      </c>
      <c r="X239" s="7">
        <f t="shared" ca="1" si="22"/>
        <v>0.86561999999999995</v>
      </c>
      <c r="Y239" s="7">
        <f t="shared" ca="1" si="23"/>
        <v>0.86516000000000004</v>
      </c>
      <c r="Z239">
        <f t="shared" ca="1" si="24"/>
        <v>0</v>
      </c>
      <c r="AA239">
        <f t="shared" ca="1" si="25"/>
        <v>1</v>
      </c>
      <c r="AB239">
        <f t="shared" ca="1" si="26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27"/>
        <v>44143.130000000339</v>
      </c>
      <c r="S240" s="7" t="str">
        <f ca="1"/>
        <v>2025-06-04 19:25:31</v>
      </c>
      <c r="T240" s="7">
        <f t="shared" ca="1" si="28"/>
        <v>3</v>
      </c>
      <c r="U240" s="7">
        <f t="shared" ca="1" si="29"/>
        <v>5</v>
      </c>
      <c r="V240" s="7">
        <f t="shared" ca="1" si="30"/>
        <v>-1.1599999999999999</v>
      </c>
      <c r="W240" s="7">
        <f t="shared" ca="1" si="21"/>
        <v>0.86516999999999999</v>
      </c>
      <c r="X240" s="7">
        <f t="shared" ca="1" si="22"/>
        <v>0.86836000000000002</v>
      </c>
      <c r="Y240" s="7">
        <f t="shared" ca="1" si="23"/>
        <v>0.86831999999999998</v>
      </c>
      <c r="Z240">
        <f t="shared" ca="1" si="24"/>
        <v>0</v>
      </c>
      <c r="AA240">
        <f t="shared" ca="1" si="25"/>
        <v>0</v>
      </c>
      <c r="AB240">
        <f t="shared" ca="1" si="26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27"/>
        <v>44141.290000000343</v>
      </c>
      <c r="S241" s="7" t="str">
        <f ca="1"/>
        <v>2025-06-04 19:20:20</v>
      </c>
      <c r="T241" s="7">
        <f t="shared" ca="1" si="28"/>
        <v>3</v>
      </c>
      <c r="U241" s="7">
        <f t="shared" ca="1" si="29"/>
        <v>5</v>
      </c>
      <c r="V241" s="7">
        <f t="shared" ca="1" si="30"/>
        <v>-0.15999999999999992</v>
      </c>
      <c r="W241" s="7">
        <f t="shared" ca="1" si="21"/>
        <v>0.86845000000000006</v>
      </c>
      <c r="X241" s="7">
        <f t="shared" ca="1" si="22"/>
        <v>0.86845000000000006</v>
      </c>
      <c r="Y241" s="7">
        <f t="shared" ca="1" si="23"/>
        <v>0.86790999999999996</v>
      </c>
      <c r="Z241">
        <f t="shared" ca="1" si="24"/>
        <v>0</v>
      </c>
      <c r="AA241">
        <f t="shared" ca="1" si="25"/>
        <v>0</v>
      </c>
      <c r="AB241">
        <f t="shared" ca="1" si="26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27"/>
        <v>44139.450000000346</v>
      </c>
      <c r="S242" s="7" t="str">
        <f ca="1"/>
        <v>2025-06-04 19:15:09</v>
      </c>
      <c r="T242" s="7">
        <f t="shared" ca="1" si="28"/>
        <v>4</v>
      </c>
      <c r="U242" s="7">
        <f t="shared" ca="1" si="29"/>
        <v>7</v>
      </c>
      <c r="V242" s="7">
        <f t="shared" ca="1" si="30"/>
        <v>2.6000000000000005</v>
      </c>
      <c r="W242" s="7">
        <f t="shared" ca="1" si="21"/>
        <v>0.86839999999999995</v>
      </c>
      <c r="X242" s="7">
        <f t="shared" ca="1" si="22"/>
        <v>0.86860000000000004</v>
      </c>
      <c r="Y242" s="7">
        <f t="shared" ca="1" si="23"/>
        <v>0.86819999999999997</v>
      </c>
      <c r="Z242">
        <f t="shared" ca="1" si="24"/>
        <v>1</v>
      </c>
      <c r="AA242">
        <f t="shared" ca="1" si="25"/>
        <v>0</v>
      </c>
      <c r="AB242">
        <f t="shared" ca="1" si="26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27"/>
        <v>44141.450000000346</v>
      </c>
      <c r="S243" s="7" t="str">
        <f ca="1"/>
        <v>2025-06-04 19:09:57</v>
      </c>
      <c r="T243" s="7">
        <f t="shared" ca="1" si="28"/>
        <v>3</v>
      </c>
      <c r="U243" s="7">
        <f t="shared" ca="1" si="29"/>
        <v>5</v>
      </c>
      <c r="V243" s="7">
        <f t="shared" ca="1" si="30"/>
        <v>-1.1599999999999999</v>
      </c>
      <c r="W243" s="7">
        <f t="shared" ca="1" si="21"/>
        <v>0.86878</v>
      </c>
      <c r="X243" s="7">
        <f t="shared" ca="1" si="22"/>
        <v>0.87119000000000002</v>
      </c>
      <c r="Y243" s="7">
        <f t="shared" ca="1" si="23"/>
        <v>0.87102000000000002</v>
      </c>
      <c r="Z243">
        <f t="shared" ca="1" si="24"/>
        <v>0</v>
      </c>
      <c r="AA243">
        <f t="shared" ca="1" si="25"/>
        <v>0</v>
      </c>
      <c r="AB243">
        <f t="shared" ca="1" si="26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27"/>
        <v>44143.450000000346</v>
      </c>
      <c r="S244" s="7" t="str">
        <f ca="1"/>
        <v>2025-06-04 19:04:45</v>
      </c>
      <c r="T244" s="7">
        <f t="shared" ca="1" si="28"/>
        <v>6</v>
      </c>
      <c r="U244" s="7">
        <f t="shared" ca="1" si="29"/>
        <v>11</v>
      </c>
      <c r="V244" s="7">
        <f t="shared" ca="1" si="30"/>
        <v>-1.4000000000000001</v>
      </c>
      <c r="W244" s="7">
        <f t="shared" ca="1" si="21"/>
        <v>0.87107000000000001</v>
      </c>
      <c r="X244" s="7">
        <f t="shared" ca="1" si="22"/>
        <v>0.87255000000000005</v>
      </c>
      <c r="Y244" s="7">
        <f t="shared" ca="1" si="23"/>
        <v>0.87183999999999995</v>
      </c>
      <c r="Z244">
        <f t="shared" ca="1" si="24"/>
        <v>0</v>
      </c>
      <c r="AA244">
        <f t="shared" ca="1" si="25"/>
        <v>0</v>
      </c>
      <c r="AB244">
        <f t="shared" ca="1" si="26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27"/>
        <v>44142.530000000348</v>
      </c>
      <c r="S245" s="7" t="str">
        <f ca="1"/>
        <v>2025-06-04 18:59:34</v>
      </c>
      <c r="T245" s="7">
        <f t="shared" ca="1" si="28"/>
        <v>3</v>
      </c>
      <c r="U245" s="7">
        <f t="shared" ca="1" si="29"/>
        <v>5</v>
      </c>
      <c r="V245" s="7">
        <f t="shared" ca="1" si="30"/>
        <v>-1.1599999999999999</v>
      </c>
      <c r="W245" s="7">
        <f t="shared" ca="1" si="21"/>
        <v>0.87246999999999997</v>
      </c>
      <c r="X245" s="7">
        <f t="shared" ca="1" si="22"/>
        <v>0.87312999999999996</v>
      </c>
      <c r="Y245" s="7">
        <f t="shared" ca="1" si="23"/>
        <v>0.87297000000000002</v>
      </c>
      <c r="Z245">
        <f t="shared" ca="1" si="24"/>
        <v>0</v>
      </c>
      <c r="AA245">
        <f t="shared" ca="1" si="25"/>
        <v>0</v>
      </c>
      <c r="AB245">
        <f t="shared" ca="1" si="26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27"/>
        <v>44140.690000000352</v>
      </c>
      <c r="S246" s="7" t="str">
        <f ca="1"/>
        <v>2025-06-04 18:54:22</v>
      </c>
      <c r="T246" s="7">
        <f t="shared" ca="1" si="28"/>
        <v>3</v>
      </c>
      <c r="U246" s="7">
        <f t="shared" ca="1" si="29"/>
        <v>5</v>
      </c>
      <c r="V246" s="7">
        <f t="shared" ca="1" si="30"/>
        <v>-1.1599999999999999</v>
      </c>
      <c r="W246" s="7">
        <f t="shared" ca="1" si="21"/>
        <v>0.87309999999999999</v>
      </c>
      <c r="X246" s="7">
        <f t="shared" ca="1" si="22"/>
        <v>0.87199000000000004</v>
      </c>
      <c r="Y246" s="7">
        <f t="shared" ca="1" si="23"/>
        <v>0.87161999999999995</v>
      </c>
      <c r="Z246">
        <f t="shared" ca="1" si="24"/>
        <v>0</v>
      </c>
      <c r="AA246">
        <f t="shared" ca="1" si="25"/>
        <v>1</v>
      </c>
      <c r="AB246">
        <f t="shared" ca="1" si="26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27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27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27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27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27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27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27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27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27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27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27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27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27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31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31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31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31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31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31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31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31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31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31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31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31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31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31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31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31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31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31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31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31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31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31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31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31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31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31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31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31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31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31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31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31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31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31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31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31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31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31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31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31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31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31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31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31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31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31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31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31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31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31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31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31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31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31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31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31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31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31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31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31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31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31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31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31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32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32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32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32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32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32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32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32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32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32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32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32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32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32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32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32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32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32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32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32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32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32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32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32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32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32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32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32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32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32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32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32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32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32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32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32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32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32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32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32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32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32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32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32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32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32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32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32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32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32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32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32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32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32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32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32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32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32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32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32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32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32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32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32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33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33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33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33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33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33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33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33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33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33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33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33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33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33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33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33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33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33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33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33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33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33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33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33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33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33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33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33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33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33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33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33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33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33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33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33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33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33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33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33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33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33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33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33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33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33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33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33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33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33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33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33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33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33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33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33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33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33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33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33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33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33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33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33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34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34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34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34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34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34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34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34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34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34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34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34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34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34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34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34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34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34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34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34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34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34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34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34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34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34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34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34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34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34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34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34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34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34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34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34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34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34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34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34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34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34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34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34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34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34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34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34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34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34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34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34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34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34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34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34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34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34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34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34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34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34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34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34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35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35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35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35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35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35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35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35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35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35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35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35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35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35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35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35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35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35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35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35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35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35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35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35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35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35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35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35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35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35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35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35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35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35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35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35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35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35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35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35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35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35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35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35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35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35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35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35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35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35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35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35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35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35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35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35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35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35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35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35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35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35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35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35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36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36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36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36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36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36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36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36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36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36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36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36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36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36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36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36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36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36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36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36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36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36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36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36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36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36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36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36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36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36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36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36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36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36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36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36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36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36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36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36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36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36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36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36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36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36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36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36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36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36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36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36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36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36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36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36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36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36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36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36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36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36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36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36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37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37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37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37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37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37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37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37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37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37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37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37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37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37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37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37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37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37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37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37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37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37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37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37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37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37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37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37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37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37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37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37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37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37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37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37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37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37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37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37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37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37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37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37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37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37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37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37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37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37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37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37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37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37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37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37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37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37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37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37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37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37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37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37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38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38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38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38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38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38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38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38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38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38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38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38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38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38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38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38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38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38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38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38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38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38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38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38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38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38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38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38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38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38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38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38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38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38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38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38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38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38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38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38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38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38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38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38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38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38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38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38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38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38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38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38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38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38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38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38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38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38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38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38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38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38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38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38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39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39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39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39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39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39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39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39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39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39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39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39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39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39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39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39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39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39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39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39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39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39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39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39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39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39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39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39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39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39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39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39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39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39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39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39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39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39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39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39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39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39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39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39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39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39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39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39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39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39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39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39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39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39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39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39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39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39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39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39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39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39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39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39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40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40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40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40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40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40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40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40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40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40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40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40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40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40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40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40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40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40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40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40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40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40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40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40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40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40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40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40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40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40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40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40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40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40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40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40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40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40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40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40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40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40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40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40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40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40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40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40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40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40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40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40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40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40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40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40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40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40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40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40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40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40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40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40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41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41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41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41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41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41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41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41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41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41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41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41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41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41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41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41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41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41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41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41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41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41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41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41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41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41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41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41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41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41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41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41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41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41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41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41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41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41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41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41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41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41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41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41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41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41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41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41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41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41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41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41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41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41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41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41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41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41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41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41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41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41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41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41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42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42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42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42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42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42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42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42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42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42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42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42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42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42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42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42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42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42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42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42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42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42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42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42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42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42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42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42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42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42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42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42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42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42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42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42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42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42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42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42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42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42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42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42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42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42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42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42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42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42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42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42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42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42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42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42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42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42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42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42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42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42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42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42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43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43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43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43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43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43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43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43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43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43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43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43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43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43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43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43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43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43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43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43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43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43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43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43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43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43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43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43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43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43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43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43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43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43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43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43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43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43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43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43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43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43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43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43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43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43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43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43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43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43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43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43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43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43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43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43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43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43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43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43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43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9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9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9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topLeftCell="F1202" workbookViewId="0">
      <selection activeCell="L1246" sqref="L1246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16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16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16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16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16"/>
      <c r="S6" s="18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16"/>
      <c r="S7" s="18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16"/>
      <c r="S8" s="18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16"/>
      <c r="S9" s="18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16"/>
      <c r="S10" s="18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16"/>
      <c r="S11" s="18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16"/>
      <c r="S12" s="18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16"/>
      <c r="S13" s="18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16"/>
      <c r="S14" s="18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16"/>
      <c r="S15" s="18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16"/>
      <c r="S16" s="18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16"/>
      <c r="S17" s="18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16"/>
      <c r="S18" s="18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16"/>
      <c r="S19" s="18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16"/>
      <c r="S20" s="18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16"/>
      <c r="S21" s="18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16"/>
      <c r="S22" s="18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16"/>
      <c r="S23" s="18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16"/>
      <c r="S24" s="18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16"/>
      <c r="S25" s="18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16"/>
      <c r="S26" s="18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16"/>
      <c r="S27" s="18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16"/>
      <c r="S28" s="18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16"/>
      <c r="S29" s="18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16"/>
      <c r="S30" s="18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16"/>
      <c r="S31" s="18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16"/>
      <c r="S32" s="18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4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4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4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9">
        <f ca="1">O36/$O$15</f>
        <v>0.5036144578313253</v>
      </c>
      <c r="R36" s="1"/>
      <c r="S36" s="14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9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9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20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16" t="s">
        <v>26826</v>
      </c>
      <c r="O38" s="7">
        <f ca="1">COUNTIF($Z$1:$Z$2000,"&gt;0")</f>
        <v>24</v>
      </c>
      <c r="P38" s="20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16" t="s">
        <v>26827</v>
      </c>
      <c r="O39" s="7">
        <f ca="1">COUNTIF($V$1:$V$2000,"&lt;0")</f>
        <v>128</v>
      </c>
      <c r="P39" s="20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16" t="s">
        <v>29279</v>
      </c>
      <c r="O40" s="7"/>
      <c r="P40" s="19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16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16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16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16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16"/>
      <c r="S6" s="18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16"/>
      <c r="S7" s="18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16"/>
      <c r="S8" s="18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16"/>
      <c r="S9" s="18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16"/>
      <c r="S10" s="18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16"/>
      <c r="S11" s="18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16"/>
      <c r="S12" s="18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16"/>
      <c r="S13" s="18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16"/>
      <c r="S14" s="18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16"/>
      <c r="S15" s="18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16"/>
      <c r="S16" s="18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16"/>
      <c r="S17" s="18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16"/>
      <c r="S19" s="18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16"/>
      <c r="S20" s="18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16"/>
      <c r="S21" s="18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16"/>
      <c r="S22" s="18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16"/>
      <c r="S23" s="18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16"/>
      <c r="S24" s="18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16"/>
      <c r="S25" s="18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16"/>
      <c r="S26" s="18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16"/>
      <c r="S27" s="18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16"/>
      <c r="S28" s="18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16"/>
      <c r="S29" s="18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16"/>
      <c r="S30" s="18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16"/>
      <c r="S31" s="18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16"/>
      <c r="S32" s="18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4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9">
        <f ca="1">O34/$O$15</f>
        <v>0.40400000000000003</v>
      </c>
      <c r="Q34" s="7"/>
      <c r="R34" s="1"/>
      <c r="S34" s="14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9">
        <f t="shared" ref="P35:P36" ca="1" si="10">O35/$O$15</f>
        <v>0.13600000000000001</v>
      </c>
      <c r="R35" s="1"/>
      <c r="S35" s="14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9">
        <f t="shared" ca="1" si="10"/>
        <v>0.59599999999999997</v>
      </c>
      <c r="R36" s="1"/>
      <c r="S36" s="14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9">
        <f ca="1">1-P43</f>
        <v>4.0000000000000036E-2</v>
      </c>
      <c r="Q42" s="19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9">
        <f ca="1">O23/O21</f>
        <v>0.96</v>
      </c>
      <c r="Q43" s="19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9">
        <f ca="1">O25/O24-P25/O24</f>
        <v>0.22058823529411764</v>
      </c>
      <c r="Q45" s="19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9">
        <f ca="1">P25/O24</f>
        <v>2.9411764705882353E-2</v>
      </c>
      <c r="Q46" s="19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9">
        <f ca="1">1-P45-P46</f>
        <v>0.75</v>
      </c>
      <c r="Q47" s="19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9"/>
      <c r="Q48" s="19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9">
        <f ca="1">(O28-P28)/O27</f>
        <v>0.33121019108280253</v>
      </c>
      <c r="Q49" s="19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 s="13">
        <v>3.5</v>
      </c>
      <c r="P50" s="19">
        <f ca="1">P28/O27</f>
        <v>0.19745222929936307</v>
      </c>
      <c r="Q50" s="19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9">
        <f ca="1">1-P49-P50</f>
        <v>0.47133757961783446</v>
      </c>
      <c r="Q51" s="19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topLeftCell="E1"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16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16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16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16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16"/>
      <c r="S6" s="18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16"/>
      <c r="S7" s="18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16"/>
      <c r="S8" s="18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16"/>
      <c r="S9" s="18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16"/>
      <c r="S10" s="18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16"/>
      <c r="S11" s="18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16"/>
      <c r="S12" s="18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16"/>
      <c r="S13" s="18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16"/>
      <c r="S14" s="18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16"/>
      <c r="S15" s="18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16"/>
      <c r="S16" s="18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16"/>
      <c r="S17" s="18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16"/>
      <c r="S19" s="18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16"/>
      <c r="S20" s="18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16"/>
      <c r="S21" s="18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16"/>
      <c r="S22" s="18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16"/>
      <c r="S23" s="18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16"/>
      <c r="S24" s="18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16"/>
      <c r="S25" s="18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16"/>
      <c r="S26" s="18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16"/>
      <c r="S27" s="18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16"/>
      <c r="S28" s="18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16"/>
      <c r="S29" s="18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16"/>
      <c r="S30" s="18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16"/>
      <c r="S31" s="18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16"/>
      <c r="S32" s="18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4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9">
        <f ca="1">O34/$O$15</f>
        <v>0.4719626168224299</v>
      </c>
      <c r="Q34" s="7"/>
      <c r="R34" s="1"/>
      <c r="S34" s="14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9">
        <f t="shared" ref="P35:P36" ca="1" si="10">O35/$O$15</f>
        <v>0.12616822429906541</v>
      </c>
      <c r="R35" s="1"/>
      <c r="S35" s="14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9">
        <f t="shared" ca="1" si="10"/>
        <v>0.5280373831775701</v>
      </c>
      <c r="R36" s="1"/>
      <c r="S36" s="14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9">
        <f ca="1">1-P43</f>
        <v>0.1454545454545455</v>
      </c>
      <c r="Q42" s="19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9">
        <f ca="1">O23/O21</f>
        <v>0.8545454545454545</v>
      </c>
      <c r="Q43" s="19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9">
        <f ca="1">1-P46-P47</f>
        <v>0.12903225806451624</v>
      </c>
      <c r="Q45" s="19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9">
        <f ca="1">P25/O24</f>
        <v>6.4516129032258063E-2</v>
      </c>
      <c r="Q46" s="19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9">
        <f ca="1">(O25-P25)/O24</f>
        <v>0.80645161290322576</v>
      </c>
      <c r="Q47" s="19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9"/>
      <c r="Q48" s="19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9">
        <f ca="1">(O28-P28)/O27</f>
        <v>0.328125</v>
      </c>
      <c r="Q49" s="19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 s="13">
        <v>2.7</v>
      </c>
      <c r="P50" s="19">
        <f ca="1">P28/O27</f>
        <v>0.1953125</v>
      </c>
      <c r="Q50" s="19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9">
        <f ca="1">1-P49-P50</f>
        <v>0.4765625</v>
      </c>
      <c r="Q51" s="19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topLeftCell="I1" workbookViewId="0">
      <selection activeCell="Q18" sqref="Q18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16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16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16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16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16"/>
      <c r="U6" s="18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16"/>
      <c r="U7" s="18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16"/>
      <c r="U8" s="18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16"/>
      <c r="U9" s="18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T10" s="16"/>
      <c r="U10" s="18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16"/>
      <c r="U11" s="18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16"/>
      <c r="U12" s="18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16"/>
      <c r="U13" s="18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16"/>
      <c r="U14" s="18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16"/>
      <c r="U15" s="18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16"/>
      <c r="U16" s="18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16"/>
      <c r="U17" s="18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16"/>
      <c r="U18" s="18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16"/>
      <c r="U19" s="18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16"/>
      <c r="U20" s="18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16">
        <v>1</v>
      </c>
      <c r="U21" s="18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1" ca="1" si="14">SUMIF($V$2:$V$2000,T22,$W$2:$W$2000)</f>
        <v>339</v>
      </c>
      <c r="S22" s="7">
        <f t="shared" ref="S22:S30" ca="1" si="15">SUMIF($V$2:$V$2000,T22,$X$2:$X$2000)</f>
        <v>-75.029999999999845</v>
      </c>
      <c r="T22" s="16">
        <v>2</v>
      </c>
      <c r="U22" s="18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16">
        <v>3</v>
      </c>
      <c r="U23" s="18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16">
        <v>4</v>
      </c>
      <c r="U24" s="18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16">
        <v>5</v>
      </c>
      <c r="U25" s="18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16">
        <v>6</v>
      </c>
      <c r="U26" s="18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16">
        <v>7</v>
      </c>
      <c r="U27" s="18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16">
        <v>8</v>
      </c>
      <c r="U28" s="18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16">
        <v>9</v>
      </c>
      <c r="U29" s="18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16">
        <v>10</v>
      </c>
      <c r="U30" s="18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16"/>
      <c r="U31" s="18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16"/>
      <c r="U32" s="18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4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4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4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4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9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9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9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topLeftCell="F1" workbookViewId="0">
      <selection activeCell="Q19" sqref="Q1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16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16"/>
      <c r="U3" s="7" t="str">
        <f ca="1"/>
        <v>2025-06-12 14:46:16</v>
      </c>
      <c r="V3" s="21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16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16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16"/>
      <c r="U6" s="18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16"/>
      <c r="U7" s="18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16"/>
      <c r="U8" s="18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16"/>
      <c r="U9" s="18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16"/>
      <c r="U10" s="18" t="str">
        <f ca="1"/>
        <v>2025-06-12 13:34:10</v>
      </c>
      <c r="V10" s="21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16"/>
      <c r="U11" s="18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16"/>
      <c r="U12" s="18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16"/>
      <c r="U13" s="18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/>
      <c r="T14" s="16"/>
      <c r="U14" s="18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16"/>
      <c r="U15" s="18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16"/>
      <c r="U16" s="18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16"/>
      <c r="U17" s="18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16"/>
      <c r="U18" s="18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16"/>
      <c r="U19" s="18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16"/>
      <c r="U20" s="18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16">
        <v>1</v>
      </c>
      <c r="U21" s="18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1" ca="1" si="14">SUMIF($V$2:$V$2000,T22,$W$2:$W$2000)</f>
        <v>144</v>
      </c>
      <c r="S22" s="7">
        <f t="shared" ref="S22:S30" ca="1" si="15">SUMIF($V$2:$V$2000,T22,$X$2:$X$2000)</f>
        <v>24.450000000000003</v>
      </c>
      <c r="T22" s="16">
        <v>2</v>
      </c>
      <c r="U22" s="18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16">
        <v>3</v>
      </c>
      <c r="U23" s="18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16">
        <v>4</v>
      </c>
      <c r="U24" s="18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16">
        <v>5</v>
      </c>
      <c r="U25" s="18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4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4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4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4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9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9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9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94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94" ca="1" si="36">_xlfn.MAXIFS(INDIRECT($Q$10),INDIRECT($Q$5),$U131)</f>
        <v>0.87944</v>
      </c>
      <c r="Z131" s="7">
        <f t="shared" ref="Z131:Z194" ca="1" si="37">_xlfn.MAXIFS(INDIRECT($Q$9),INDIRECT($Q$5),$U131)</f>
        <v>0.88029999999999997</v>
      </c>
      <c r="AA131" s="7">
        <f t="shared" ref="AA131:AA194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201" ca="1" si="40">SUMIF(INDIRECT($Q$5),U138,INDIRECT($Q$6))</f>
        <v>3</v>
      </c>
      <c r="X138" s="7">
        <f t="shared" ref="X138:X201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201" ca="1" si="42">IF(AND(Z138&gt;Y138,Y138&gt;AA138), 1,0)</f>
        <v>0</v>
      </c>
      <c r="AC138">
        <f t="shared" ref="AC138:AC201" ca="1" si="43">IF(Y138&gt;Z138,1,0)</f>
        <v>0</v>
      </c>
      <c r="AD138">
        <f t="shared" ref="AD138:AD201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09"/>
  <sheetViews>
    <sheetView workbookViewId="0">
      <selection activeCell="Q18" sqref="Q18"/>
    </sheetView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16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16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16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16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16"/>
      <c r="U6" s="18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16"/>
      <c r="U7" s="18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16"/>
      <c r="U8" s="18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16"/>
      <c r="U9" s="18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16"/>
      <c r="U10" s="18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16"/>
      <c r="U11" s="18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16"/>
      <c r="U12" s="18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16"/>
      <c r="U13" s="18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16"/>
      <c r="U14" s="18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16"/>
      <c r="U15" s="18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16"/>
      <c r="U16" s="18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16"/>
      <c r="U17" s="18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16"/>
      <c r="U18" s="18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16"/>
      <c r="U19" s="18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16"/>
      <c r="U20" s="18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16">
        <v>1</v>
      </c>
      <c r="U21" s="18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1" ca="1" si="12">SUMIF($V$2:$V$2000,T22,$W$2:$W$2000)</f>
        <v>327</v>
      </c>
      <c r="S22" s="7">
        <f t="shared" ref="S22:S30" ca="1" si="13">SUMIF($V$2:$V$2000,T22,$X$2:$X$2000)</f>
        <v>47.340000000000032</v>
      </c>
      <c r="T22" s="16">
        <v>2</v>
      </c>
      <c r="U22" s="18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16">
        <v>3</v>
      </c>
      <c r="U23" s="18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16">
        <v>4</v>
      </c>
      <c r="U24" s="18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16">
        <v>5</v>
      </c>
      <c r="U25" s="18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16">
        <v>6</v>
      </c>
      <c r="U26" s="18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16">
        <v>7</v>
      </c>
      <c r="U27" s="18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16">
        <v>8</v>
      </c>
      <c r="U28" s="18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16">
        <v>9</v>
      </c>
      <c r="U29" s="18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16">
        <v>10</v>
      </c>
      <c r="U30" s="18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4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4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4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4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9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9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9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5"/>
  <sheetViews>
    <sheetView topLeftCell="A640" workbookViewId="0">
      <selection activeCell="A665" sqref="A665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P2" s="7" t="s">
        <v>2706</v>
      </c>
      <c r="Q2" s="7">
        <v>2</v>
      </c>
      <c r="R2" s="7"/>
      <c r="S2" s="7"/>
      <c r="T2" s="16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P3" s="7" t="s">
        <v>2704</v>
      </c>
      <c r="Q3" s="7">
        <v>665</v>
      </c>
      <c r="R3" s="7"/>
      <c r="S3" s="7"/>
      <c r="T3" s="16"/>
      <c r="U3" s="7" t="str">
        <f ca="1"/>
        <v>2025-06-15 17:09:08</v>
      </c>
      <c r="V3" s="7">
        <f t="shared" ref="V3:V66" ca="1" si="2">COUNTIF(INDIRECT($Q$5),U3)</f>
        <v>1</v>
      </c>
      <c r="W3" s="7">
        <f t="shared" ref="W3:W66" ca="1" si="3">SUMIF(INDIRECT($Q$5),U3,INDIRECT($Q$6))</f>
        <v>1</v>
      </c>
      <c r="X3" s="7">
        <f t="shared" ref="X3:X66" ca="1" si="4">SUMIF(INDIRECT($Q$5),U3,INDIRECT($Q$7))</f>
        <v>0.92</v>
      </c>
      <c r="Y3" s="7">
        <f t="shared" ref="Y3:Y66" ca="1" si="5">_xlfn.MAXIFS(INDIRECT($Q$10),INDIRECT($Q$5),$U3)</f>
        <v>0.53808</v>
      </c>
      <c r="Z3" s="7">
        <f t="shared" ref="Z3:Z66" ca="1" si="6">_xlfn.MAXIFS(INDIRECT($Q$9),INDIRECT($Q$5),$U3)</f>
        <v>0.53925999999999996</v>
      </c>
      <c r="AA3" s="7">
        <f t="shared" ref="AA3:AA66" ca="1" si="7">_xlfn.MINIFS(INDIRECT($Q$9),INDIRECT($Q$5),$U3)</f>
        <v>0.53925999999999996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44031.16</v>
      </c>
      <c r="P4" s="7"/>
      <c r="Q4" s="7"/>
      <c r="R4" s="7"/>
      <c r="T4" s="16"/>
      <c r="U4" s="7" t="str">
        <f ca="1"/>
        <v>2025-06-15 16:58:55</v>
      </c>
      <c r="V4" s="7">
        <f t="shared" ca="1" si="2"/>
        <v>2</v>
      </c>
      <c r="W4" s="7">
        <f t="shared" ca="1" si="3"/>
        <v>3</v>
      </c>
      <c r="X4" s="7">
        <f t="shared" ca="1" si="4"/>
        <v>2.7600000000000002</v>
      </c>
      <c r="Y4" s="7">
        <f t="shared" ca="1" si="5"/>
        <v>0.53956000000000004</v>
      </c>
      <c r="Z4" s="7">
        <f t="shared" ca="1" si="6"/>
        <v>0.54090000000000005</v>
      </c>
      <c r="AA4" s="7">
        <f t="shared" ca="1" si="7"/>
        <v>0.54005999999999998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1"/>
        <v>44029.320000000007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16"/>
      <c r="U5" s="7" t="str">
        <f ca="1"/>
        <v>2025-06-15 16:48:43</v>
      </c>
      <c r="V5" s="7">
        <f t="shared" ca="1" si="2"/>
        <v>4</v>
      </c>
      <c r="W5" s="7">
        <f t="shared" ca="1" si="3"/>
        <v>15</v>
      </c>
      <c r="X5" s="7">
        <f t="shared" ca="1" si="4"/>
        <v>-15</v>
      </c>
      <c r="Y5" s="7">
        <f t="shared" ca="1" si="5"/>
        <v>0.54020999999999997</v>
      </c>
      <c r="Z5" s="7">
        <f t="shared" ca="1" si="6"/>
        <v>0.54427000000000003</v>
      </c>
      <c r="AA5" s="7">
        <f t="shared" ca="1" si="7"/>
        <v>0.5413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1"/>
        <v>44028.400000000009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16"/>
      <c r="U6" s="18" t="str">
        <f ca="1"/>
        <v>2025-06-15 16:38:30</v>
      </c>
      <c r="V6" s="7">
        <f t="shared" ca="1" si="2"/>
        <v>2</v>
      </c>
      <c r="W6" s="7">
        <f t="shared" ca="1" si="3"/>
        <v>3</v>
      </c>
      <c r="X6" s="7">
        <f t="shared" ca="1" si="4"/>
        <v>-3</v>
      </c>
      <c r="Y6" s="7">
        <f t="shared" ca="1" si="5"/>
        <v>0.54415999999999998</v>
      </c>
      <c r="Z6" s="7">
        <f t="shared" ca="1" si="6"/>
        <v>0.54388000000000003</v>
      </c>
      <c r="AA6" s="7">
        <f t="shared" ca="1" si="7"/>
        <v>0.54332999999999998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1"/>
        <v>44029.400000000009</v>
      </c>
      <c r="P7" s="7" t="s">
        <v>2708</v>
      </c>
      <c r="Q7" s="9" t="str">
        <f>_xlfn.CONCAT("$L$",$Q$2,":","$L$",$Q$3)</f>
        <v>$L$2:$L$665</v>
      </c>
      <c r="R7" s="7"/>
      <c r="T7" s="16"/>
      <c r="U7" s="18" t="str">
        <f ca="1"/>
        <v>2025-06-15 16:28:18</v>
      </c>
      <c r="V7" s="7">
        <f t="shared" ca="1" si="2"/>
        <v>1</v>
      </c>
      <c r="W7" s="7">
        <f t="shared" ca="1" si="3"/>
        <v>1</v>
      </c>
      <c r="X7" s="7">
        <f t="shared" ca="1" si="4"/>
        <v>0.92</v>
      </c>
      <c r="Y7" s="7">
        <f t="shared" ca="1" si="5"/>
        <v>0.54298000000000002</v>
      </c>
      <c r="Z7" s="7">
        <f t="shared" ca="1" si="6"/>
        <v>0.54640999999999995</v>
      </c>
      <c r="AA7" s="7">
        <f t="shared" ca="1" si="7"/>
        <v>0.54640999999999995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1"/>
        <v>44037.400000000009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16"/>
      <c r="U8" s="18" t="str">
        <f ca="1"/>
        <v>2025-06-15 16:17:31</v>
      </c>
      <c r="V8" s="7">
        <f t="shared" ca="1" si="2"/>
        <v>4</v>
      </c>
      <c r="W8" s="7">
        <f t="shared" ca="1" si="3"/>
        <v>15</v>
      </c>
      <c r="X8" s="7">
        <f t="shared" ca="1" si="4"/>
        <v>-15</v>
      </c>
      <c r="Y8" s="7">
        <f t="shared" ca="1" si="5"/>
        <v>0.54649999999999999</v>
      </c>
      <c r="Z8" s="7">
        <f t="shared" ca="1" si="6"/>
        <v>0.54920000000000002</v>
      </c>
      <c r="AA8" s="7">
        <f t="shared" ca="1" si="7"/>
        <v>0.54730000000000001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1"/>
        <v>44041.400000000009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16"/>
      <c r="U9" s="18" t="str">
        <f ca="1"/>
        <v>2025-06-15 16:07:18</v>
      </c>
      <c r="V9" s="7">
        <f t="shared" ca="1" si="2"/>
        <v>1</v>
      </c>
      <c r="W9" s="7">
        <f t="shared" ca="1" si="3"/>
        <v>1</v>
      </c>
      <c r="X9" s="7">
        <f t="shared" ca="1" si="4"/>
        <v>-1</v>
      </c>
      <c r="Y9" s="7">
        <f t="shared" ca="1" si="5"/>
        <v>0.54944999999999999</v>
      </c>
      <c r="Z9" s="7">
        <f t="shared" ca="1" si="6"/>
        <v>0.54749999999999999</v>
      </c>
      <c r="AA9" s="7">
        <f t="shared" ca="1" si="7"/>
        <v>0.54749999999999999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1"/>
        <v>44043.400000000009</v>
      </c>
      <c r="P10" s="7" t="s">
        <v>26823</v>
      </c>
      <c r="Q10" s="9" t="str">
        <f>_xlfn.CONCAT("$H$",$Q$2,":","$H$",$Q$3)</f>
        <v>$H$2:$H$665</v>
      </c>
      <c r="T10" s="16"/>
      <c r="U10" s="18" t="str">
        <f ca="1"/>
        <v>2025-06-15 15:57:06</v>
      </c>
      <c r="V10" s="7">
        <f t="shared" ca="1" si="2"/>
        <v>3</v>
      </c>
      <c r="W10" s="7">
        <f t="shared" ca="1" si="3"/>
        <v>7</v>
      </c>
      <c r="X10" s="7">
        <f t="shared" ca="1" si="4"/>
        <v>6.44</v>
      </c>
      <c r="Y10" s="7">
        <f t="shared" ca="1" si="5"/>
        <v>0.54723999999999995</v>
      </c>
      <c r="Z10" s="7">
        <f t="shared" ca="1" si="6"/>
        <v>0.55103999999999997</v>
      </c>
      <c r="AA10" s="7">
        <f t="shared" ca="1" si="7"/>
        <v>0.54869999999999997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1"/>
        <v>44045.400000000009</v>
      </c>
      <c r="T11" s="16"/>
      <c r="U11" s="18" t="str">
        <f ca="1"/>
        <v>2025-06-15 15:46:53</v>
      </c>
      <c r="V11" s="7">
        <f t="shared" ca="1" si="2"/>
        <v>3</v>
      </c>
      <c r="W11" s="7">
        <f t="shared" ca="1" si="3"/>
        <v>7</v>
      </c>
      <c r="X11" s="7">
        <f t="shared" ca="1" si="4"/>
        <v>4.5200000000000005</v>
      </c>
      <c r="Y11" s="7">
        <f t="shared" ca="1" si="5"/>
        <v>0.54869000000000001</v>
      </c>
      <c r="Z11" s="7">
        <f t="shared" ca="1" si="6"/>
        <v>0.55003999999999997</v>
      </c>
      <c r="AA11" s="7">
        <f t="shared" ca="1" si="7"/>
        <v>0.54735999999999996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1"/>
        <v>44046.400000000009</v>
      </c>
      <c r="P12" s="10" t="s">
        <v>225</v>
      </c>
      <c r="Q12" s="10">
        <f ca="1">SUM(INDIRECT($Q$6))</f>
        <v>1282</v>
      </c>
      <c r="S12" s="7"/>
      <c r="T12" s="16"/>
      <c r="U12" s="18" t="str">
        <f ca="1"/>
        <v>2025-06-15 15:36:40</v>
      </c>
      <c r="V12" s="7">
        <f t="shared" ca="1" si="2"/>
        <v>1</v>
      </c>
      <c r="W12" s="7">
        <f t="shared" ca="1" si="3"/>
        <v>1</v>
      </c>
      <c r="X12" s="7">
        <f t="shared" ca="1" si="4"/>
        <v>0.92</v>
      </c>
      <c r="Y12" s="7">
        <f t="shared" ca="1" si="5"/>
        <v>0.55039000000000005</v>
      </c>
      <c r="Z12" s="7">
        <f t="shared" ca="1" si="6"/>
        <v>0.54913999999999996</v>
      </c>
      <c r="AA12" s="7">
        <f t="shared" ca="1" si="7"/>
        <v>0.54913999999999996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1"/>
        <v>44045.48000000001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16"/>
      <c r="U13" s="18" t="str">
        <f ca="1"/>
        <v>2025-06-15 15:26:28</v>
      </c>
      <c r="V13" s="7">
        <f t="shared" ca="1" si="2"/>
        <v>1</v>
      </c>
      <c r="W13" s="7">
        <f t="shared" ca="1" si="3"/>
        <v>1</v>
      </c>
      <c r="X13" s="7">
        <f t="shared" ca="1" si="4"/>
        <v>0.92</v>
      </c>
      <c r="Y13" s="7">
        <f t="shared" ca="1" si="5"/>
        <v>0.54876999999999998</v>
      </c>
      <c r="Z13" s="7">
        <f t="shared" ca="1" si="6"/>
        <v>0.54559999999999997</v>
      </c>
      <c r="AA13" s="7">
        <f t="shared" ca="1" si="7"/>
        <v>0.54559999999999997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1"/>
        <v>44046.48000000001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16"/>
      <c r="U14" s="18" t="str">
        <f ca="1"/>
        <v>2025-06-15 15:15:41</v>
      </c>
      <c r="V14" s="7">
        <f t="shared" ca="1" si="2"/>
        <v>4</v>
      </c>
      <c r="W14" s="7">
        <f t="shared" ca="1" si="3"/>
        <v>15</v>
      </c>
      <c r="X14" s="7">
        <f t="shared" ca="1" si="4"/>
        <v>-15</v>
      </c>
      <c r="Y14" s="7">
        <f t="shared" ca="1" si="5"/>
        <v>0.54539000000000004</v>
      </c>
      <c r="Z14" s="7">
        <f t="shared" ca="1" si="6"/>
        <v>0.54529000000000005</v>
      </c>
      <c r="AA14" s="7">
        <f t="shared" ca="1" si="7"/>
        <v>0.54174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1"/>
        <v>44054.48000000001</v>
      </c>
      <c r="P15" s="10" t="s">
        <v>224</v>
      </c>
      <c r="Q15" s="10">
        <f ca="1">COUNTA(_xlfn.UNIQUE(INDIRECT($Q$5)))</f>
        <v>362</v>
      </c>
      <c r="R15" s="7"/>
      <c r="S15" s="7"/>
      <c r="T15" s="16"/>
      <c r="U15" s="18" t="str">
        <f ca="1"/>
        <v>2025-06-15 14:44:26</v>
      </c>
      <c r="V15" s="7">
        <f t="shared" ca="1" si="2"/>
        <v>1</v>
      </c>
      <c r="W15" s="7">
        <f t="shared" ca="1" si="3"/>
        <v>1</v>
      </c>
      <c r="X15" s="7">
        <f t="shared" ca="1" si="4"/>
        <v>-1</v>
      </c>
      <c r="Y15" s="7">
        <f t="shared" ca="1" si="5"/>
        <v>0.96501000000000003</v>
      </c>
      <c r="Z15" s="7">
        <f t="shared" ca="1" si="6"/>
        <v>0.96587000000000001</v>
      </c>
      <c r="AA15" s="7">
        <f t="shared" ca="1" si="7"/>
        <v>0.96587000000000001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1"/>
        <v>44056.48000000001</v>
      </c>
      <c r="P16" s="7"/>
      <c r="Q16" s="7"/>
      <c r="R16" s="7"/>
      <c r="S16" s="7"/>
      <c r="T16" s="16"/>
      <c r="U16" s="18" t="str">
        <f ca="1"/>
        <v>2025-06-15 14:34:14</v>
      </c>
      <c r="V16" s="7">
        <f t="shared" ca="1" si="2"/>
        <v>4</v>
      </c>
      <c r="W16" s="7">
        <f t="shared" ca="1" si="3"/>
        <v>15</v>
      </c>
      <c r="X16" s="7">
        <f t="shared" ca="1" si="4"/>
        <v>-15</v>
      </c>
      <c r="Y16" s="7">
        <f t="shared" ca="1" si="5"/>
        <v>0.96552000000000004</v>
      </c>
      <c r="Z16" s="7">
        <f t="shared" ca="1" si="6"/>
        <v>0.96516999999999997</v>
      </c>
      <c r="AA16" s="7">
        <f t="shared" ca="1" si="7"/>
        <v>0.96331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1"/>
        <v>44060.48000000001</v>
      </c>
      <c r="P17" s="7" t="s">
        <v>10922</v>
      </c>
      <c r="Q17" s="7">
        <f ca="1">AVERAGE($V$2:$V$2000)</f>
        <v>1.8342541436464088</v>
      </c>
      <c r="R17" s="7"/>
      <c r="S17" s="7"/>
      <c r="T17" s="16"/>
      <c r="U17" s="18" t="str">
        <f ca="1"/>
        <v>2025-06-15 14:24:02</v>
      </c>
      <c r="V17" s="7">
        <f t="shared" ca="1" si="2"/>
        <v>1</v>
      </c>
      <c r="W17" s="7">
        <f t="shared" ca="1" si="3"/>
        <v>1</v>
      </c>
      <c r="X17" s="7">
        <f t="shared" ca="1" si="4"/>
        <v>-1</v>
      </c>
      <c r="Y17" s="7">
        <f t="shared" ca="1" si="5"/>
        <v>0.96318999999999999</v>
      </c>
      <c r="Z17" s="7">
        <f t="shared" ca="1" si="6"/>
        <v>0.96328000000000003</v>
      </c>
      <c r="AA17" s="7">
        <f t="shared" ca="1" si="7"/>
        <v>0.96328000000000003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1"/>
        <v>44061.48000000001</v>
      </c>
      <c r="P18" s="7" t="s">
        <v>6673</v>
      </c>
      <c r="Q18" s="7">
        <f ca="1">AVERAGE($W$2:$W$2000)</f>
        <v>3.541436464088398</v>
      </c>
      <c r="R18" s="7"/>
      <c r="S18" s="7"/>
      <c r="T18" s="16"/>
      <c r="U18" s="18" t="str">
        <f ca="1"/>
        <v>2025-06-15 14:13:16</v>
      </c>
      <c r="V18" s="7">
        <f t="shared" ca="1" si="2"/>
        <v>2</v>
      </c>
      <c r="W18" s="7">
        <f t="shared" ca="1" si="3"/>
        <v>3</v>
      </c>
      <c r="X18" s="7">
        <f t="shared" ca="1" si="4"/>
        <v>2.7600000000000002</v>
      </c>
      <c r="Y18" s="7">
        <f t="shared" ca="1" si="5"/>
        <v>0.96252000000000004</v>
      </c>
      <c r="Z18" s="7">
        <f t="shared" ca="1" si="6"/>
        <v>0.96060999999999996</v>
      </c>
      <c r="AA18" s="7">
        <f t="shared" ca="1" si="7"/>
        <v>0.95994999999999997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1"/>
        <v>44057.80000000001</v>
      </c>
      <c r="P19" s="7" t="s">
        <v>10930</v>
      </c>
      <c r="Q19" s="7">
        <f ca="1">AVERAGE($X$2:$X$2000)</f>
        <v>0.35917127071823307</v>
      </c>
      <c r="R19" s="7"/>
      <c r="S19" s="7"/>
      <c r="T19" s="16"/>
      <c r="U19" s="18" t="str">
        <f ca="1"/>
        <v>2025-06-15 14:03:04</v>
      </c>
      <c r="V19" s="7">
        <f t="shared" ca="1" si="2"/>
        <v>2</v>
      </c>
      <c r="W19" s="7">
        <f t="shared" ca="1" si="3"/>
        <v>3</v>
      </c>
      <c r="X19" s="7">
        <f t="shared" ca="1" si="4"/>
        <v>0.84000000000000008</v>
      </c>
      <c r="Y19" s="7">
        <f t="shared" ca="1" si="5"/>
        <v>0.96096000000000004</v>
      </c>
      <c r="Z19" s="7">
        <f t="shared" ca="1" si="6"/>
        <v>0.96101000000000003</v>
      </c>
      <c r="AA19" s="7">
        <f t="shared" ca="1" si="7"/>
        <v>0.95960999999999996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1"/>
        <v>44056.880000000012</v>
      </c>
      <c r="R20" s="7"/>
      <c r="S20" s="7"/>
      <c r="T20" s="16"/>
      <c r="U20" s="18" t="str">
        <f ca="1"/>
        <v>2025-06-15 13:52:51</v>
      </c>
      <c r="V20" s="7">
        <f t="shared" ca="1" si="2"/>
        <v>1</v>
      </c>
      <c r="W20" s="7">
        <f t="shared" ca="1" si="3"/>
        <v>1</v>
      </c>
      <c r="X20" s="7">
        <f t="shared" ca="1" si="4"/>
        <v>0.92</v>
      </c>
      <c r="Y20" s="7">
        <f t="shared" ca="1" si="5"/>
        <v>0.95943000000000001</v>
      </c>
      <c r="Z20" s="7">
        <f t="shared" ca="1" si="6"/>
        <v>0.95813000000000004</v>
      </c>
      <c r="AA20" s="7">
        <f t="shared" ca="1" si="7"/>
        <v>0.95813000000000004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1"/>
        <v>44055.040000000015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16">
        <v>1</v>
      </c>
      <c r="U21" s="18" t="str">
        <f ca="1"/>
        <v>2025-06-15 13:42:38</v>
      </c>
      <c r="V21" s="7">
        <f t="shared" ca="1" si="2"/>
        <v>3</v>
      </c>
      <c r="W21" s="7">
        <f t="shared" ca="1" si="3"/>
        <v>7</v>
      </c>
      <c r="X21" s="7">
        <f t="shared" ca="1" si="4"/>
        <v>4.5200000000000005</v>
      </c>
      <c r="Y21" s="7">
        <f t="shared" ca="1" si="5"/>
        <v>0.95808000000000004</v>
      </c>
      <c r="Z21" s="7">
        <f t="shared" ca="1" si="6"/>
        <v>0.95987</v>
      </c>
      <c r="AA21" s="7">
        <f t="shared" ca="1" si="7"/>
        <v>0.95625000000000004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1"/>
        <v>44056.040000000015</v>
      </c>
      <c r="P22" s="7" t="str">
        <f t="shared" ref="P22:P30" si="12">_xlfn.CONCAT("P",T22)</f>
        <v>P2</v>
      </c>
      <c r="Q22" s="7">
        <f t="shared" ref="Q22:Q30" ca="1" si="13">COUNTIF($V$1:$V$2000,T22)</f>
        <v>121</v>
      </c>
      <c r="R22" s="7">
        <f t="shared" ref="R22:R31" ca="1" si="14">SUMIF($V$2:$V$2000,T22,$W$2:$W$2000)</f>
        <v>363</v>
      </c>
      <c r="S22" s="7">
        <f t="shared" ref="S22:S30" ca="1" si="15">SUMIF($V$2:$V$2000,T22,$X$2:$X$2000)</f>
        <v>62.780000000000044</v>
      </c>
      <c r="T22" s="16">
        <v>2</v>
      </c>
      <c r="U22" s="18" t="str">
        <f ca="1"/>
        <v>2025-06-15 13:32:26</v>
      </c>
      <c r="V22" s="7">
        <f t="shared" ca="1" si="2"/>
        <v>4</v>
      </c>
      <c r="W22" s="7">
        <f t="shared" ca="1" si="3"/>
        <v>15</v>
      </c>
      <c r="X22" s="7">
        <f t="shared" ca="1" si="4"/>
        <v>11.88</v>
      </c>
      <c r="Y22" s="7">
        <f t="shared" ca="1" si="5"/>
        <v>0.95996000000000004</v>
      </c>
      <c r="Z22" s="7">
        <f t="shared" ca="1" si="6"/>
        <v>0.96013000000000004</v>
      </c>
      <c r="AA22" s="7">
        <f t="shared" ca="1" si="7"/>
        <v>0.95865999999999996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1"/>
        <v>44052.360000000015</v>
      </c>
      <c r="P23" s="7" t="str">
        <f t="shared" si="12"/>
        <v>P3</v>
      </c>
      <c r="Q23" s="7">
        <f t="shared" ca="1" si="13"/>
        <v>50</v>
      </c>
      <c r="R23" s="7">
        <f t="shared" ca="1" si="14"/>
        <v>350</v>
      </c>
      <c r="S23" s="7">
        <f t="shared" ca="1" si="15"/>
        <v>35.239999999999995</v>
      </c>
      <c r="T23" s="16">
        <v>3</v>
      </c>
      <c r="U23" s="18" t="str">
        <f ca="1"/>
        <v>2025-06-15 13:22:13</v>
      </c>
      <c r="V23" s="7">
        <f t="shared" ca="1" si="2"/>
        <v>1</v>
      </c>
      <c r="W23" s="7">
        <f t="shared" ca="1" si="3"/>
        <v>1</v>
      </c>
      <c r="X23" s="7">
        <f t="shared" ca="1" si="4"/>
        <v>0.92</v>
      </c>
      <c r="Y23" s="7">
        <f t="shared" ca="1" si="5"/>
        <v>0.95992</v>
      </c>
      <c r="Z23" s="7">
        <f t="shared" ca="1" si="6"/>
        <v>0.95814999999999995</v>
      </c>
      <c r="AA23" s="7">
        <f t="shared" ca="1" si="7"/>
        <v>0.95814999999999995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1"/>
        <v>44050.520000000019</v>
      </c>
      <c r="P24" s="7" t="str">
        <f t="shared" si="12"/>
        <v>P4</v>
      </c>
      <c r="Q24" s="7">
        <f t="shared" ca="1" si="13"/>
        <v>27</v>
      </c>
      <c r="R24" s="7">
        <f t="shared" ca="1" si="14"/>
        <v>405</v>
      </c>
      <c r="S24" s="7">
        <f t="shared" ca="1" si="15"/>
        <v>-80.44</v>
      </c>
      <c r="T24" s="16">
        <v>4</v>
      </c>
      <c r="U24" s="18" t="str">
        <f ca="1"/>
        <v>2025-06-15 13:11:28</v>
      </c>
      <c r="V24" s="7">
        <f t="shared" ca="1" si="2"/>
        <v>4</v>
      </c>
      <c r="W24" s="7">
        <f t="shared" ca="1" si="3"/>
        <v>15</v>
      </c>
      <c r="X24" s="7">
        <f t="shared" ca="1" si="4"/>
        <v>0.36000000000000032</v>
      </c>
      <c r="Y24" s="7">
        <f t="shared" ca="1" si="5"/>
        <v>0.95816000000000001</v>
      </c>
      <c r="Z24" s="7">
        <f t="shared" ca="1" si="6"/>
        <v>0.95833999999999997</v>
      </c>
      <c r="AA24" s="7">
        <f t="shared" ca="1" si="7"/>
        <v>0.95652000000000004</v>
      </c>
      <c r="AB24">
        <f t="shared" ca="1" si="8"/>
        <v>1</v>
      </c>
      <c r="AC24">
        <f t="shared" ca="1" si="9"/>
        <v>0</v>
      </c>
      <c r="AD24">
        <f t="shared" ca="1" si="10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1"/>
        <v>44049.60000000002</v>
      </c>
      <c r="P25" s="7" t="str">
        <f t="shared" si="12"/>
        <v>P5</v>
      </c>
      <c r="Q25" s="7">
        <f t="shared" ca="1" si="13"/>
        <v>0</v>
      </c>
      <c r="R25" s="7">
        <f t="shared" ca="1" si="14"/>
        <v>0</v>
      </c>
      <c r="S25" s="7">
        <f t="shared" ca="1" si="15"/>
        <v>0</v>
      </c>
      <c r="T25" s="16">
        <v>5</v>
      </c>
      <c r="U25" s="18" t="str">
        <f ca="1"/>
        <v>2025-06-15 13:01:15</v>
      </c>
      <c r="V25" s="7">
        <f t="shared" ca="1" si="2"/>
        <v>1</v>
      </c>
      <c r="W25" s="7">
        <f t="shared" ca="1" si="3"/>
        <v>1</v>
      </c>
      <c r="X25" s="7">
        <f t="shared" ca="1" si="4"/>
        <v>0.92</v>
      </c>
      <c r="Y25" s="7">
        <f t="shared" ca="1" si="5"/>
        <v>0.95689000000000002</v>
      </c>
      <c r="Z25" s="7">
        <f t="shared" ca="1" si="6"/>
        <v>0.95801000000000003</v>
      </c>
      <c r="AA25" s="7">
        <f t="shared" ca="1" si="7"/>
        <v>0.95801000000000003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1"/>
        <v>44048.680000000022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2025-06-15 12:51:02</v>
      </c>
      <c r="V26" s="7">
        <f t="shared" ca="1" si="2"/>
        <v>4</v>
      </c>
      <c r="W26" s="7">
        <f t="shared" ca="1" si="3"/>
        <v>15</v>
      </c>
      <c r="X26" s="7">
        <f t="shared" ca="1" si="4"/>
        <v>-15</v>
      </c>
      <c r="Y26" s="7">
        <f t="shared" ca="1" si="5"/>
        <v>0.95787</v>
      </c>
      <c r="Z26" s="7">
        <f t="shared" ca="1" si="6"/>
        <v>0.96289999999999998</v>
      </c>
      <c r="AA26" s="7">
        <f t="shared" ca="1" si="7"/>
        <v>0.95979999999999999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1"/>
        <v>44056.680000000022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2025-06-15 12:40:50</v>
      </c>
      <c r="V27" s="7">
        <f t="shared" ca="1" si="2"/>
        <v>1</v>
      </c>
      <c r="W27" s="7">
        <f t="shared" ca="1" si="3"/>
        <v>1</v>
      </c>
      <c r="X27" s="7">
        <f t="shared" ca="1" si="4"/>
        <v>0.92</v>
      </c>
      <c r="Y27" s="7">
        <f t="shared" ca="1" si="5"/>
        <v>0.96292</v>
      </c>
      <c r="Z27" s="7">
        <f t="shared" ca="1" si="6"/>
        <v>0.95986000000000005</v>
      </c>
      <c r="AA27" s="7">
        <f t="shared" ca="1" si="7"/>
        <v>0.95986000000000005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44057.680000000022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2025-06-15 12:30:37</v>
      </c>
      <c r="V28" s="7">
        <f t="shared" ca="1" si="2"/>
        <v>3</v>
      </c>
      <c r="W28" s="7">
        <f t="shared" ca="1" si="3"/>
        <v>7</v>
      </c>
      <c r="X28" s="7">
        <f t="shared" ca="1" si="4"/>
        <v>4.5200000000000005</v>
      </c>
      <c r="Y28" s="7">
        <f t="shared" ca="1" si="5"/>
        <v>0.95996000000000004</v>
      </c>
      <c r="Z28" s="7">
        <f t="shared" ca="1" si="6"/>
        <v>0.96082999999999996</v>
      </c>
      <c r="AA28" s="7">
        <f t="shared" ca="1" si="7"/>
        <v>0.95799000000000001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1"/>
        <v>44059.680000000022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2025-06-15 12:20:25</v>
      </c>
      <c r="V29" s="7">
        <f t="shared" ca="1" si="2"/>
        <v>3</v>
      </c>
      <c r="W29" s="7">
        <f t="shared" ca="1" si="3"/>
        <v>7</v>
      </c>
      <c r="X29" s="7">
        <f t="shared" ca="1" si="4"/>
        <v>0.68000000000000016</v>
      </c>
      <c r="Y29" s="7">
        <f t="shared" ca="1" si="5"/>
        <v>0.96074999999999999</v>
      </c>
      <c r="Z29" s="7">
        <f t="shared" ca="1" si="6"/>
        <v>0.96135999999999999</v>
      </c>
      <c r="AA29" s="7">
        <f t="shared" ca="1" si="7"/>
        <v>0.95904</v>
      </c>
      <c r="AB29">
        <f t="shared" ca="1" si="8"/>
        <v>1</v>
      </c>
      <c r="AC29">
        <f t="shared" ca="1" si="9"/>
        <v>0</v>
      </c>
      <c r="AD29">
        <f t="shared" ca="1" si="10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1"/>
        <v>44063.680000000022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2025-06-15 11:58:49</v>
      </c>
      <c r="V30" s="7">
        <f t="shared" ca="1" si="2"/>
        <v>1</v>
      </c>
      <c r="W30" s="7">
        <f t="shared" ca="1" si="3"/>
        <v>1</v>
      </c>
      <c r="X30" s="7">
        <f t="shared" ca="1" si="4"/>
        <v>0.92</v>
      </c>
      <c r="Y30" s="7">
        <f t="shared" ca="1" si="5"/>
        <v>18.800879999999999</v>
      </c>
      <c r="Z30" s="7">
        <f t="shared" ca="1" si="6"/>
        <v>18.803450000000002</v>
      </c>
      <c r="AA30" s="7">
        <f t="shared" ca="1" si="7"/>
        <v>18.803450000000002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1"/>
        <v>44064.680000000022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2025-06-15 11:48:36</v>
      </c>
      <c r="V31" s="7">
        <f t="shared" ca="1" si="2"/>
        <v>1</v>
      </c>
      <c r="W31" s="7">
        <f t="shared" ca="1" si="3"/>
        <v>1</v>
      </c>
      <c r="X31" s="7">
        <f t="shared" ca="1" si="4"/>
        <v>0.9</v>
      </c>
      <c r="Y31" s="7">
        <f t="shared" ca="1" si="5"/>
        <v>18.804210000000001</v>
      </c>
      <c r="Z31" s="7">
        <f t="shared" ca="1" si="6"/>
        <v>18.807400000000001</v>
      </c>
      <c r="AA31" s="7">
        <f t="shared" ca="1" si="7"/>
        <v>18.807400000000001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1"/>
        <v>44065.680000000022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2025-06-15 11:38:24</v>
      </c>
      <c r="V32" s="7">
        <f t="shared" ca="1" si="2"/>
        <v>2</v>
      </c>
      <c r="W32" s="7">
        <f t="shared" ca="1" si="3"/>
        <v>3</v>
      </c>
      <c r="X32" s="7">
        <f t="shared" ca="1" si="4"/>
        <v>0.84000000000000008</v>
      </c>
      <c r="Y32" s="7">
        <f t="shared" ca="1" si="5"/>
        <v>18.80725</v>
      </c>
      <c r="Z32" s="7">
        <f t="shared" ca="1" si="6"/>
        <v>18.80827</v>
      </c>
      <c r="AA32" s="7">
        <f t="shared" ca="1" si="7"/>
        <v>18.804480000000002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1"/>
        <v>44069.680000000022</v>
      </c>
      <c r="S33" s="7"/>
      <c r="T33" s="1"/>
      <c r="U33" s="14" t="str">
        <f ca="1"/>
        <v>2025-06-15 11:28:11</v>
      </c>
      <c r="V33" s="7">
        <f t="shared" ca="1" si="2"/>
        <v>2</v>
      </c>
      <c r="W33" s="7">
        <f t="shared" ca="1" si="3"/>
        <v>3</v>
      </c>
      <c r="X33" s="7">
        <f t="shared" ca="1" si="4"/>
        <v>0.84000000000000008</v>
      </c>
      <c r="Y33" s="7">
        <f t="shared" ca="1" si="5"/>
        <v>18.803909999999998</v>
      </c>
      <c r="Z33" s="7">
        <f t="shared" ca="1" si="6"/>
        <v>18.804179999999999</v>
      </c>
      <c r="AA33" s="7">
        <f t="shared" ca="1" si="7"/>
        <v>18.803370000000001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1"/>
        <v>44071.680000000022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4" t="str">
        <f ca="1"/>
        <v>2025-06-15 11:17:58</v>
      </c>
      <c r="V34" s="7">
        <f t="shared" ca="1" si="2"/>
        <v>1</v>
      </c>
      <c r="W34" s="7">
        <f t="shared" ca="1" si="3"/>
        <v>1</v>
      </c>
      <c r="X34" s="7">
        <f t="shared" ca="1" si="4"/>
        <v>-1</v>
      </c>
      <c r="Y34" s="7">
        <f t="shared" ca="1" si="5"/>
        <v>18.804099999999998</v>
      </c>
      <c r="Z34" s="7">
        <f t="shared" ca="1" si="6"/>
        <v>18.80301</v>
      </c>
      <c r="AA34" s="7">
        <f t="shared" ca="1" si="7"/>
        <v>18.80301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1"/>
        <v>44079.680000000022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4" t="str">
        <f ca="1"/>
        <v>2025-06-15 11:07:12</v>
      </c>
      <c r="V35" s="7">
        <f t="shared" ca="1" si="2"/>
        <v>2</v>
      </c>
      <c r="W35" s="7">
        <f t="shared" ca="1" si="3"/>
        <v>3</v>
      </c>
      <c r="X35" s="7">
        <f t="shared" ca="1" si="4"/>
        <v>2.7600000000000002</v>
      </c>
      <c r="Y35" s="7">
        <f t="shared" ca="1" si="5"/>
        <v>18.803260000000002</v>
      </c>
      <c r="Z35" s="7">
        <f t="shared" ca="1" si="6"/>
        <v>18.809609999999999</v>
      </c>
      <c r="AA35" s="7">
        <f t="shared" ca="1" si="7"/>
        <v>18.808630000000001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1"/>
        <v>44080.680000000022</v>
      </c>
      <c r="P36" s="7"/>
      <c r="Q36" s="7"/>
      <c r="R36" s="7"/>
      <c r="T36" s="1"/>
      <c r="U36" s="14" t="str">
        <f ca="1"/>
        <v>2025-06-15 10:57:00</v>
      </c>
      <c r="V36" s="7">
        <f t="shared" ca="1" si="2"/>
        <v>1</v>
      </c>
      <c r="W36" s="7">
        <f t="shared" ca="1" si="3"/>
        <v>1</v>
      </c>
      <c r="X36" s="7">
        <f t="shared" ca="1" si="4"/>
        <v>0.92</v>
      </c>
      <c r="Y36" s="7">
        <f t="shared" ca="1" si="5"/>
        <v>18.808820000000001</v>
      </c>
      <c r="Z36" s="7">
        <f t="shared" ca="1" si="6"/>
        <v>18.811050000000002</v>
      </c>
      <c r="AA36" s="7">
        <f t="shared" ca="1" si="7"/>
        <v>18.811050000000002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1"/>
        <v>44079.760000000024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9">
        <f ca="1">Q37/$Q$15</f>
        <v>0.79281767955801108</v>
      </c>
      <c r="U37" t="str">
        <f ca="1"/>
        <v>2025-06-15 10:46:47</v>
      </c>
      <c r="V37" s="7">
        <f t="shared" ca="1" si="2"/>
        <v>3</v>
      </c>
      <c r="W37" s="7">
        <f t="shared" ca="1" si="3"/>
        <v>7</v>
      </c>
      <c r="X37" s="7">
        <f t="shared" ca="1" si="4"/>
        <v>0.68000000000000016</v>
      </c>
      <c r="Y37" s="7">
        <f t="shared" ca="1" si="5"/>
        <v>18.8111</v>
      </c>
      <c r="Z37" s="7">
        <f t="shared" ca="1" si="6"/>
        <v>18.813089999999999</v>
      </c>
      <c r="AA37" s="7">
        <f t="shared" ca="1" si="7"/>
        <v>18.81044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1"/>
        <v>44077.920000000027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9">
        <f ca="1">Q38/$Q$15</f>
        <v>0.25138121546961328</v>
      </c>
      <c r="U38" t="str">
        <f ca="1"/>
        <v>2025-06-15 10:36:35</v>
      </c>
      <c r="V38" s="7">
        <f t="shared" ca="1" si="2"/>
        <v>1</v>
      </c>
      <c r="W38" s="7">
        <f t="shared" ca="1" si="3"/>
        <v>1</v>
      </c>
      <c r="X38" s="7">
        <f t="shared" ca="1" si="4"/>
        <v>0.92</v>
      </c>
      <c r="Y38" s="7">
        <f t="shared" ca="1" si="5"/>
        <v>18.8124</v>
      </c>
      <c r="Z38" s="7">
        <f t="shared" ca="1" si="6"/>
        <v>18.814019999999999</v>
      </c>
      <c r="AA38" s="7">
        <f t="shared" ca="1" si="7"/>
        <v>18.814019999999999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1"/>
        <v>44078.920000000027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9">
        <f ca="1">Q39/$Q$15</f>
        <v>0.20718232044198895</v>
      </c>
      <c r="U39" t="str">
        <f ca="1"/>
        <v>2025-06-15 10:26:22</v>
      </c>
      <c r="V39" s="7">
        <f t="shared" ca="1" si="2"/>
        <v>1</v>
      </c>
      <c r="W39" s="7">
        <f t="shared" ca="1" si="3"/>
        <v>1</v>
      </c>
      <c r="X39" s="7">
        <f t="shared" ca="1" si="4"/>
        <v>0.92</v>
      </c>
      <c r="Y39" s="7">
        <f t="shared" ca="1" si="5"/>
        <v>18.813590000000001</v>
      </c>
      <c r="Z39" s="7">
        <f t="shared" ca="1" si="6"/>
        <v>18.814869999999999</v>
      </c>
      <c r="AA39" s="7">
        <f t="shared" ca="1" si="7"/>
        <v>18.814869999999999</v>
      </c>
      <c r="AB39">
        <f t="shared" ca="1" si="8"/>
        <v>0</v>
      </c>
      <c r="AC39">
        <f t="shared" ca="1" si="9"/>
        <v>0</v>
      </c>
      <c r="AD39">
        <f t="shared" ca="1" si="10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1"/>
        <v>44077.080000000031</v>
      </c>
      <c r="U40" t="str">
        <f ca="1"/>
        <v>2025-06-15 10:16:09</v>
      </c>
      <c r="V40" s="7">
        <f t="shared" ca="1" si="2"/>
        <v>2</v>
      </c>
      <c r="W40" s="7">
        <f t="shared" ca="1" si="3"/>
        <v>3</v>
      </c>
      <c r="X40" s="7">
        <f t="shared" ca="1" si="4"/>
        <v>2.7600000000000002</v>
      </c>
      <c r="Y40" s="7">
        <f t="shared" ca="1" si="5"/>
        <v>18.815619999999999</v>
      </c>
      <c r="Z40" s="7">
        <f t="shared" ca="1" si="6"/>
        <v>18.818049999999999</v>
      </c>
      <c r="AA40" s="7">
        <f t="shared" ca="1" si="7"/>
        <v>18.816980000000001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1"/>
        <v>44076.160000000033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2"/>
        <v>1</v>
      </c>
      <c r="W41" s="7">
        <f t="shared" ca="1" si="3"/>
        <v>1</v>
      </c>
      <c r="X41" s="7">
        <f t="shared" ca="1" si="4"/>
        <v>0.92</v>
      </c>
      <c r="Y41" s="7">
        <f t="shared" ca="1" si="5"/>
        <v>18.819410000000001</v>
      </c>
      <c r="Z41" s="7">
        <f t="shared" ca="1" si="6"/>
        <v>18.81804</v>
      </c>
      <c r="AA41" s="7">
        <f t="shared" ca="1" si="7"/>
        <v>18.81804</v>
      </c>
      <c r="AB41">
        <f t="shared" ca="1" si="8"/>
        <v>0</v>
      </c>
      <c r="AC41">
        <f t="shared" ca="1" si="9"/>
        <v>1</v>
      </c>
      <c r="AD41">
        <f t="shared" ca="1" si="10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1"/>
        <v>44072.480000000032</v>
      </c>
      <c r="U42" t="str">
        <f ca="1"/>
        <v>2025-06-15 09:55:10</v>
      </c>
      <c r="V42" s="7">
        <f t="shared" ca="1" si="2"/>
        <v>2</v>
      </c>
      <c r="W42" s="7">
        <f t="shared" ca="1" si="3"/>
        <v>3</v>
      </c>
      <c r="X42" s="7">
        <f t="shared" ca="1" si="4"/>
        <v>-3</v>
      </c>
      <c r="Y42" s="7">
        <f t="shared" ca="1" si="5"/>
        <v>18.818210000000001</v>
      </c>
      <c r="Z42" s="7">
        <f t="shared" ca="1" si="6"/>
        <v>18.81813</v>
      </c>
      <c r="AA42" s="7">
        <f t="shared" ca="1" si="7"/>
        <v>18.81636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1"/>
        <v>44070.640000000036</v>
      </c>
      <c r="U43" t="str">
        <f ca="1"/>
        <v>2025-06-15 09:44:57</v>
      </c>
      <c r="V43" s="7">
        <f t="shared" ca="1" si="2"/>
        <v>2</v>
      </c>
      <c r="W43" s="7">
        <f t="shared" ca="1" si="3"/>
        <v>3</v>
      </c>
      <c r="X43" s="7">
        <f t="shared" ca="1" si="4"/>
        <v>-3</v>
      </c>
      <c r="Y43" s="7">
        <f t="shared" ca="1" si="5"/>
        <v>18.815719999999999</v>
      </c>
      <c r="Z43" s="7">
        <f t="shared" ca="1" si="6"/>
        <v>18.818670000000001</v>
      </c>
      <c r="AA43" s="7">
        <f t="shared" ca="1" si="7"/>
        <v>18.816559999999999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1"/>
        <v>44071.640000000036</v>
      </c>
      <c r="U44" t="str">
        <f ca="1"/>
        <v>2025-06-15 09:34:45</v>
      </c>
      <c r="V44" s="7">
        <f t="shared" ca="1" si="2"/>
        <v>1</v>
      </c>
      <c r="W44" s="7">
        <f t="shared" ca="1" si="3"/>
        <v>1</v>
      </c>
      <c r="X44" s="7">
        <f t="shared" ca="1" si="4"/>
        <v>-1</v>
      </c>
      <c r="Y44" s="7">
        <f t="shared" ca="1" si="5"/>
        <v>18.81814</v>
      </c>
      <c r="Z44" s="7">
        <f t="shared" ca="1" si="6"/>
        <v>18.816459999999999</v>
      </c>
      <c r="AA44" s="7">
        <f t="shared" ca="1" si="7"/>
        <v>18.816459999999999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1"/>
        <v>44064.280000000035</v>
      </c>
      <c r="U45" t="str">
        <f ca="1"/>
        <v>2025-06-15 09:24:33</v>
      </c>
      <c r="V45" s="7">
        <f t="shared" ca="1" si="2"/>
        <v>1</v>
      </c>
      <c r="W45" s="7">
        <f t="shared" ca="1" si="3"/>
        <v>1</v>
      </c>
      <c r="X45" s="7">
        <f t="shared" ca="1" si="4"/>
        <v>0.92</v>
      </c>
      <c r="Y45" s="7">
        <f t="shared" ca="1" si="5"/>
        <v>18.816479999999999</v>
      </c>
      <c r="Z45" s="7">
        <f t="shared" ca="1" si="6"/>
        <v>18.815639999999998</v>
      </c>
      <c r="AA45" s="7">
        <f t="shared" ca="1" si="7"/>
        <v>18.815639999999998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1"/>
        <v>44062.440000000039</v>
      </c>
      <c r="U46" t="str">
        <f ca="1"/>
        <v>2025-06-15 09:14:20</v>
      </c>
      <c r="V46" s="7">
        <f t="shared" ca="1" si="2"/>
        <v>2</v>
      </c>
      <c r="W46" s="7">
        <f t="shared" ca="1" si="3"/>
        <v>3</v>
      </c>
      <c r="X46" s="7">
        <f t="shared" ca="1" si="4"/>
        <v>-3</v>
      </c>
      <c r="Y46" s="7">
        <f t="shared" ca="1" si="5"/>
        <v>18.816410000000001</v>
      </c>
      <c r="Z46" s="7">
        <f t="shared" ca="1" si="6"/>
        <v>18.81615</v>
      </c>
      <c r="AA46" s="7">
        <f t="shared" ca="1" si="7"/>
        <v>18.81513</v>
      </c>
      <c r="AB46">
        <f t="shared" ca="1" si="8"/>
        <v>0</v>
      </c>
      <c r="AC46">
        <f t="shared" ca="1" si="9"/>
        <v>1</v>
      </c>
      <c r="AD46">
        <f t="shared" ca="1" si="10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1"/>
        <v>44063.440000000039</v>
      </c>
      <c r="U47" t="str">
        <f ca="1"/>
        <v>2025-06-15 09:03:33</v>
      </c>
      <c r="V47" s="7">
        <f t="shared" ca="1" si="2"/>
        <v>1</v>
      </c>
      <c r="W47" s="7">
        <f t="shared" ca="1" si="3"/>
        <v>1</v>
      </c>
      <c r="X47" s="7">
        <f t="shared" ca="1" si="4"/>
        <v>0.92</v>
      </c>
      <c r="Y47" s="7">
        <f t="shared" ca="1" si="5"/>
        <v>18.814</v>
      </c>
      <c r="Z47" s="7">
        <f t="shared" ca="1" si="6"/>
        <v>18.8126</v>
      </c>
      <c r="AA47" s="7">
        <f t="shared" ca="1" si="7"/>
        <v>18.8126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1"/>
        <v>44059.760000000038</v>
      </c>
      <c r="U48" t="str">
        <f ca="1"/>
        <v>2025-06-15 08:53:20</v>
      </c>
      <c r="V48" s="7">
        <f t="shared" ca="1" si="2"/>
        <v>1</v>
      </c>
      <c r="W48" s="7">
        <f t="shared" ca="1" si="3"/>
        <v>1</v>
      </c>
      <c r="X48" s="7">
        <f t="shared" ca="1" si="4"/>
        <v>0.92</v>
      </c>
      <c r="Y48" s="7">
        <f t="shared" ca="1" si="5"/>
        <v>18.811820000000001</v>
      </c>
      <c r="Z48" s="7">
        <f t="shared" ca="1" si="6"/>
        <v>18.809470000000001</v>
      </c>
      <c r="AA48" s="7">
        <f t="shared" ca="1" si="7"/>
        <v>18.809470000000001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1"/>
        <v>44058.84000000004</v>
      </c>
      <c r="U49" t="str">
        <f ca="1"/>
        <v>2025-06-15 08:32:17</v>
      </c>
      <c r="V49" s="7">
        <f t="shared" ca="1" si="2"/>
        <v>1</v>
      </c>
      <c r="W49" s="7">
        <f t="shared" ca="1" si="3"/>
        <v>1</v>
      </c>
      <c r="X49" s="7">
        <f t="shared" ca="1" si="4"/>
        <v>0.92</v>
      </c>
      <c r="Y49" s="7">
        <f t="shared" ca="1" si="5"/>
        <v>1.95756</v>
      </c>
      <c r="Z49" s="7">
        <f t="shared" ca="1" si="6"/>
        <v>1.9550099999999999</v>
      </c>
      <c r="AA49" s="7">
        <f t="shared" ca="1" si="7"/>
        <v>1.9550099999999999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1"/>
        <v>44051.48000000004</v>
      </c>
      <c r="U50" t="str">
        <f ca="1"/>
        <v>2025-06-15 08:22:05</v>
      </c>
      <c r="V50" s="7">
        <f t="shared" ca="1" si="2"/>
        <v>2</v>
      </c>
      <c r="W50" s="7">
        <f t="shared" ca="1" si="3"/>
        <v>3</v>
      </c>
      <c r="X50" s="7">
        <f t="shared" ca="1" si="4"/>
        <v>-3</v>
      </c>
      <c r="Y50" s="7">
        <f t="shared" ca="1" si="5"/>
        <v>1.95546</v>
      </c>
      <c r="Z50" s="7">
        <f t="shared" ca="1" si="6"/>
        <v>1.95459</v>
      </c>
      <c r="AA50" s="7">
        <f t="shared" ca="1" si="7"/>
        <v>1.9534800000000001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1"/>
        <v>44053.48000000004</v>
      </c>
      <c r="U51" t="str">
        <f ca="1"/>
        <v>2025-06-15 08:11:52</v>
      </c>
      <c r="V51" s="7">
        <f t="shared" ca="1" si="2"/>
        <v>1</v>
      </c>
      <c r="W51" s="7">
        <f t="shared" ca="1" si="3"/>
        <v>1</v>
      </c>
      <c r="X51" s="7">
        <f t="shared" ca="1" si="4"/>
        <v>0.92</v>
      </c>
      <c r="Y51" s="7">
        <f t="shared" ca="1" si="5"/>
        <v>1.9538</v>
      </c>
      <c r="Z51" s="7">
        <f t="shared" ca="1" si="6"/>
        <v>1.9522600000000001</v>
      </c>
      <c r="AA51" s="7">
        <f t="shared" ca="1" si="7"/>
        <v>1.9522600000000001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1"/>
        <v>44054.48000000004</v>
      </c>
      <c r="U52" t="str">
        <f ca="1"/>
        <v>2025-06-15 08:01:06</v>
      </c>
      <c r="V52" s="7">
        <f t="shared" ca="1" si="2"/>
        <v>2</v>
      </c>
      <c r="W52" s="7">
        <f t="shared" ca="1" si="3"/>
        <v>3</v>
      </c>
      <c r="X52" s="7">
        <f t="shared" ca="1" si="4"/>
        <v>2.7600000000000002</v>
      </c>
      <c r="Y52" s="7">
        <f t="shared" ca="1" si="5"/>
        <v>1.9536800000000001</v>
      </c>
      <c r="Z52" s="7">
        <f t="shared" ca="1" si="6"/>
        <v>1.95136</v>
      </c>
      <c r="AA52" s="7">
        <f t="shared" ca="1" si="7"/>
        <v>1.9494499999999999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1"/>
        <v>44058.48000000004</v>
      </c>
      <c r="U53" t="str">
        <f ca="1"/>
        <v>2025-06-15 07:50:53</v>
      </c>
      <c r="V53" s="7">
        <f t="shared" ca="1" si="2"/>
        <v>1</v>
      </c>
      <c r="W53" s="7">
        <f t="shared" ca="1" si="3"/>
        <v>1</v>
      </c>
      <c r="X53" s="7">
        <f t="shared" ca="1" si="4"/>
        <v>0.92</v>
      </c>
      <c r="Y53" s="7">
        <f t="shared" ca="1" si="5"/>
        <v>1.9518599999999999</v>
      </c>
      <c r="Z53" s="7">
        <f t="shared" ca="1" si="6"/>
        <v>1.95251</v>
      </c>
      <c r="AA53" s="7">
        <f t="shared" ca="1" si="7"/>
        <v>1.95251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1"/>
        <v>44057.560000000041</v>
      </c>
      <c r="U54" t="str">
        <f ca="1"/>
        <v>2025-06-15 07:40:40</v>
      </c>
      <c r="V54" s="7">
        <f t="shared" ca="1" si="2"/>
        <v>2</v>
      </c>
      <c r="W54" s="7">
        <f t="shared" ca="1" si="3"/>
        <v>3</v>
      </c>
      <c r="X54" s="7">
        <f t="shared" ca="1" si="4"/>
        <v>-3</v>
      </c>
      <c r="Y54" s="7">
        <f t="shared" ca="1" si="5"/>
        <v>1.95268</v>
      </c>
      <c r="Z54" s="7">
        <f t="shared" ca="1" si="6"/>
        <v>1.95896</v>
      </c>
      <c r="AA54" s="7">
        <f t="shared" ca="1" si="7"/>
        <v>1.95583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1"/>
        <v>44065.560000000041</v>
      </c>
      <c r="U55" t="str">
        <f ca="1"/>
        <v>2025-06-15 07:30:28</v>
      </c>
      <c r="V55" s="7">
        <f t="shared" ca="1" si="2"/>
        <v>2</v>
      </c>
      <c r="W55" s="7">
        <f t="shared" ca="1" si="3"/>
        <v>3</v>
      </c>
      <c r="X55" s="7">
        <f t="shared" ca="1" si="4"/>
        <v>2.7600000000000002</v>
      </c>
      <c r="Y55" s="7">
        <f t="shared" ca="1" si="5"/>
        <v>1.9589099999999999</v>
      </c>
      <c r="Z55" s="7">
        <f t="shared" ca="1" si="6"/>
        <v>1.95506</v>
      </c>
      <c r="AA55" s="7">
        <f t="shared" ca="1" si="7"/>
        <v>1.9536100000000001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1"/>
        <v>44066.560000000041</v>
      </c>
      <c r="U56" t="str">
        <f ca="1"/>
        <v>2025-06-15 07:20:15</v>
      </c>
      <c r="V56" s="7">
        <f t="shared" ca="1" si="2"/>
        <v>2</v>
      </c>
      <c r="W56" s="7">
        <f t="shared" ca="1" si="3"/>
        <v>3</v>
      </c>
      <c r="X56" s="7">
        <f t="shared" ca="1" si="4"/>
        <v>2.7600000000000002</v>
      </c>
      <c r="Y56" s="7">
        <f t="shared" ca="1" si="5"/>
        <v>1.95462</v>
      </c>
      <c r="Z56" s="7">
        <f t="shared" ca="1" si="6"/>
        <v>1.9556</v>
      </c>
      <c r="AA56" s="7">
        <f t="shared" ca="1" si="7"/>
        <v>1.95468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44070.560000000041</v>
      </c>
      <c r="U57" t="str">
        <f ca="1"/>
        <v>2025-06-15 07:10:03</v>
      </c>
      <c r="V57" s="7">
        <f t="shared" ca="1" si="2"/>
        <v>3</v>
      </c>
      <c r="W57" s="7">
        <f t="shared" ca="1" si="3"/>
        <v>7</v>
      </c>
      <c r="X57" s="7">
        <f t="shared" ca="1" si="4"/>
        <v>4.5200000000000005</v>
      </c>
      <c r="Y57" s="7">
        <f t="shared" ca="1" si="5"/>
        <v>1.95425</v>
      </c>
      <c r="Z57" s="7">
        <f t="shared" ca="1" si="6"/>
        <v>1.9566699999999999</v>
      </c>
      <c r="AA57" s="7">
        <f t="shared" ca="1" si="7"/>
        <v>1.95424</v>
      </c>
      <c r="AB57">
        <f t="shared" ca="1" si="8"/>
        <v>1</v>
      </c>
      <c r="AC57">
        <f t="shared" ca="1" si="9"/>
        <v>0</v>
      </c>
      <c r="AD57">
        <f t="shared" ca="1" si="10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1"/>
        <v>44072.560000000041</v>
      </c>
      <c r="U58" t="str">
        <f ca="1"/>
        <v>2025-06-15 06:51:56</v>
      </c>
      <c r="V58" s="7">
        <f t="shared" ca="1" si="2"/>
        <v>1</v>
      </c>
      <c r="W58" s="7">
        <f t="shared" ca="1" si="3"/>
        <v>1</v>
      </c>
      <c r="X58" s="7">
        <f t="shared" ca="1" si="4"/>
        <v>0.92</v>
      </c>
      <c r="Y58" s="7">
        <f t="shared" ca="1" si="5"/>
        <v>1.95766</v>
      </c>
      <c r="Z58" s="7">
        <f t="shared" ca="1" si="6"/>
        <v>1.9621299999999999</v>
      </c>
      <c r="AA58" s="7">
        <f t="shared" ca="1" si="7"/>
        <v>1.9621299999999999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1"/>
        <v>44071.640000000043</v>
      </c>
      <c r="U59" t="str">
        <f ca="1"/>
        <v>2025-06-15 06:41:44</v>
      </c>
      <c r="V59" s="7">
        <f t="shared" ca="1" si="2"/>
        <v>2</v>
      </c>
      <c r="W59" s="7">
        <f t="shared" ca="1" si="3"/>
        <v>3</v>
      </c>
      <c r="X59" s="7">
        <f t="shared" ca="1" si="4"/>
        <v>0.84000000000000008</v>
      </c>
      <c r="Y59" s="7">
        <f t="shared" ca="1" si="5"/>
        <v>1.9620500000000001</v>
      </c>
      <c r="Z59" s="7">
        <f t="shared" ca="1" si="6"/>
        <v>1.9626600000000001</v>
      </c>
      <c r="AA59" s="7">
        <f t="shared" ca="1" si="7"/>
        <v>1.9599500000000001</v>
      </c>
      <c r="AB59">
        <f t="shared" ca="1" si="8"/>
        <v>1</v>
      </c>
      <c r="AC59">
        <f t="shared" ca="1" si="9"/>
        <v>0</v>
      </c>
      <c r="AD59">
        <f t="shared" ca="1" si="10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1"/>
        <v>44069.800000000047</v>
      </c>
      <c r="U60" t="str">
        <f ca="1"/>
        <v>2025-06-15 06:31:31</v>
      </c>
      <c r="V60" s="7">
        <f t="shared" ca="1" si="2"/>
        <v>2</v>
      </c>
      <c r="W60" s="7">
        <f t="shared" ca="1" si="3"/>
        <v>3</v>
      </c>
      <c r="X60" s="7">
        <f t="shared" ca="1" si="4"/>
        <v>-3</v>
      </c>
      <c r="Y60" s="7">
        <f t="shared" ca="1" si="5"/>
        <v>1.9599899999999999</v>
      </c>
      <c r="Z60" s="7">
        <f t="shared" ca="1" si="6"/>
        <v>1.9626600000000001</v>
      </c>
      <c r="AA60" s="7">
        <f t="shared" ca="1" si="7"/>
        <v>1.96027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1"/>
        <v>44066.120000000046</v>
      </c>
      <c r="U61" t="str">
        <f ca="1"/>
        <v>2025-06-15 06:21:18</v>
      </c>
      <c r="V61" s="7">
        <f t="shared" ca="1" si="2"/>
        <v>2</v>
      </c>
      <c r="W61" s="7">
        <f t="shared" ca="1" si="3"/>
        <v>3</v>
      </c>
      <c r="X61" s="7">
        <f t="shared" ca="1" si="4"/>
        <v>-3</v>
      </c>
      <c r="Y61" s="7">
        <f t="shared" ca="1" si="5"/>
        <v>1.9629000000000001</v>
      </c>
      <c r="Z61" s="7">
        <f t="shared" ca="1" si="6"/>
        <v>1.96201</v>
      </c>
      <c r="AA61" s="7">
        <f t="shared" ca="1" si="7"/>
        <v>1.9605600000000001</v>
      </c>
      <c r="AB61">
        <f t="shared" ca="1" si="8"/>
        <v>0</v>
      </c>
      <c r="AC61">
        <f t="shared" ca="1" si="9"/>
        <v>1</v>
      </c>
      <c r="AD61">
        <f t="shared" ca="1" si="10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1"/>
        <v>44067.120000000046</v>
      </c>
      <c r="U62" t="str">
        <f ca="1"/>
        <v>2025-06-15 06:11:06</v>
      </c>
      <c r="V62" s="7">
        <f t="shared" ca="1" si="2"/>
        <v>2</v>
      </c>
      <c r="W62" s="7">
        <f t="shared" ca="1" si="3"/>
        <v>3</v>
      </c>
      <c r="X62" s="7">
        <f t="shared" ca="1" si="4"/>
        <v>-3</v>
      </c>
      <c r="Y62" s="7">
        <f t="shared" ca="1" si="5"/>
        <v>1.9603699999999999</v>
      </c>
      <c r="Z62" s="7">
        <f t="shared" ca="1" si="6"/>
        <v>1.96366</v>
      </c>
      <c r="AA62" s="7">
        <f t="shared" ca="1" si="7"/>
        <v>1.96055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1"/>
        <v>44063.440000000046</v>
      </c>
      <c r="U63" t="str">
        <f ca="1"/>
        <v>2025-06-15 06:00:53</v>
      </c>
      <c r="V63" s="7">
        <f t="shared" ca="1" si="2"/>
        <v>2</v>
      </c>
      <c r="W63" s="7">
        <f t="shared" ca="1" si="3"/>
        <v>3</v>
      </c>
      <c r="X63" s="7">
        <f t="shared" ca="1" si="4"/>
        <v>2.7600000000000002</v>
      </c>
      <c r="Y63" s="7">
        <f t="shared" ca="1" si="5"/>
        <v>1.9644699999999999</v>
      </c>
      <c r="Z63" s="7">
        <f t="shared" ca="1" si="6"/>
        <v>1.9635</v>
      </c>
      <c r="AA63" s="7">
        <f t="shared" ca="1" si="7"/>
        <v>1.9614199999999999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44064.440000000046</v>
      </c>
      <c r="U64" t="str">
        <f ca="1"/>
        <v>2025-06-15 05:50:10</v>
      </c>
      <c r="V64" s="7">
        <f t="shared" ca="1" si="2"/>
        <v>2</v>
      </c>
      <c r="W64" s="7">
        <f t="shared" ca="1" si="3"/>
        <v>3</v>
      </c>
      <c r="X64" s="7">
        <f t="shared" ca="1" si="4"/>
        <v>-3</v>
      </c>
      <c r="Y64" s="7">
        <f t="shared" ca="1" si="5"/>
        <v>1.96349</v>
      </c>
      <c r="Z64" s="7">
        <f t="shared" ca="1" si="6"/>
        <v>1.9628300000000001</v>
      </c>
      <c r="AA64" s="7">
        <f t="shared" ca="1" si="7"/>
        <v>1.9600200000000001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1"/>
        <v>44066.440000000046</v>
      </c>
      <c r="U65" t="str">
        <f ca="1"/>
        <v>2025-06-15 05:39:58</v>
      </c>
      <c r="V65" s="7">
        <f t="shared" ca="1" si="2"/>
        <v>2</v>
      </c>
      <c r="W65" s="7">
        <f t="shared" ca="1" si="3"/>
        <v>3</v>
      </c>
      <c r="X65" s="7">
        <f t="shared" ca="1" si="4"/>
        <v>2.7600000000000002</v>
      </c>
      <c r="Y65" s="7">
        <f t="shared" ca="1" si="5"/>
        <v>1.9599899999999999</v>
      </c>
      <c r="Z65" s="7">
        <f t="shared" ca="1" si="6"/>
        <v>1.9675400000000001</v>
      </c>
      <c r="AA65" s="7">
        <f t="shared" ca="1" si="7"/>
        <v>1.9664600000000001</v>
      </c>
      <c r="AB65">
        <f t="shared" ca="1" si="8"/>
        <v>0</v>
      </c>
      <c r="AC65">
        <f t="shared" ca="1" si="9"/>
        <v>0</v>
      </c>
      <c r="AD65">
        <f t="shared" ca="1" si="10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1"/>
        <v>44065.520000000048</v>
      </c>
      <c r="U66" t="str">
        <f ca="1"/>
        <v>2025-06-15 05:29:45</v>
      </c>
      <c r="V66" s="7">
        <f t="shared" ca="1" si="2"/>
        <v>1</v>
      </c>
      <c r="W66" s="7">
        <f t="shared" ca="1" si="3"/>
        <v>1</v>
      </c>
      <c r="X66" s="7">
        <f t="shared" ca="1" si="4"/>
        <v>0.92</v>
      </c>
      <c r="Y66" s="7">
        <f t="shared" ca="1" si="5"/>
        <v>1.9660500000000001</v>
      </c>
      <c r="Z66" s="7">
        <f t="shared" ca="1" si="6"/>
        <v>1.9688699999999999</v>
      </c>
      <c r="AA66" s="7">
        <f t="shared" ca="1" si="7"/>
        <v>1.9688699999999999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6">IF(J67=8,0,J67)</f>
        <v>1</v>
      </c>
      <c r="J67">
        <v>1</v>
      </c>
      <c r="K67">
        <f t="shared" ref="K67:K130" si="17">IF(OR(L67=-8,L67=7.36),0,L67)</f>
        <v>-1</v>
      </c>
      <c r="L67">
        <v>-1</v>
      </c>
      <c r="M67" t="s">
        <v>17</v>
      </c>
      <c r="N67">
        <f t="shared" si="11"/>
        <v>44064.620000000046</v>
      </c>
      <c r="U67" t="str">
        <f ca="1"/>
        <v>2025-06-15 05:19:33</v>
      </c>
      <c r="V67" s="7">
        <f t="shared" ref="V67:V130" ca="1" si="18">COUNTIF(INDIRECT($Q$5),U67)</f>
        <v>1</v>
      </c>
      <c r="W67" s="7">
        <f t="shared" ref="W67:W130" ca="1" si="19">SUMIF(INDIRECT($Q$5),U67,INDIRECT($Q$6))</f>
        <v>1</v>
      </c>
      <c r="X67" s="7">
        <f t="shared" ref="X67:X130" ca="1" si="20">SUMIF(INDIRECT($Q$5),U67,INDIRECT($Q$7))</f>
        <v>0.92</v>
      </c>
      <c r="Y67" s="7">
        <f t="shared" ref="Y67:Y130" ca="1" si="21">_xlfn.MAXIFS(INDIRECT($Q$10),INDIRECT($Q$5),$U67)</f>
        <v>1.96851</v>
      </c>
      <c r="Z67" s="7">
        <f t="shared" ref="Z67:Z130" ca="1" si="22">_xlfn.MAXIFS(INDIRECT($Q$9),INDIRECT($Q$5),$U67)</f>
        <v>1.97374</v>
      </c>
      <c r="AA67" s="7">
        <f t="shared" ref="AA67:AA130" ca="1" si="23">_xlfn.MINIFS(INDIRECT($Q$9),INDIRECT($Q$5),$U67)</f>
        <v>1.97374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6"/>
        <v>2</v>
      </c>
      <c r="J68">
        <v>2</v>
      </c>
      <c r="K68">
        <f t="shared" si="17"/>
        <v>1.84</v>
      </c>
      <c r="L68">
        <v>1.84</v>
      </c>
      <c r="M68" t="s">
        <v>17</v>
      </c>
      <c r="N68">
        <f t="shared" ref="N68:N131" si="27">N67-L67</f>
        <v>44065.620000000046</v>
      </c>
      <c r="U68" t="str">
        <f ca="1"/>
        <v>2025-06-15 05:09:20</v>
      </c>
      <c r="V68" s="7">
        <f t="shared" ca="1" si="18"/>
        <v>4</v>
      </c>
      <c r="W68" s="7">
        <f t="shared" ca="1" si="19"/>
        <v>15</v>
      </c>
      <c r="X68" s="7">
        <f t="shared" ca="1" si="20"/>
        <v>8.0400000000000009</v>
      </c>
      <c r="Y68" s="7">
        <f t="shared" ca="1" si="21"/>
        <v>1.97359</v>
      </c>
      <c r="Z68" s="7">
        <f t="shared" ca="1" si="22"/>
        <v>1.9759500000000001</v>
      </c>
      <c r="AA68" s="7">
        <f t="shared" ca="1" si="23"/>
        <v>1.9719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44063.78000000005</v>
      </c>
      <c r="U69" t="str">
        <f ca="1"/>
        <v>2025-06-15 04:59:08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1.97218</v>
      </c>
      <c r="Z69" s="7">
        <f t="shared" ca="1" si="22"/>
        <v>1.97437</v>
      </c>
      <c r="AA69" s="7">
        <f t="shared" ca="1" si="23"/>
        <v>1.97437</v>
      </c>
      <c r="AB69">
        <f t="shared" ca="1" si="24"/>
        <v>0</v>
      </c>
      <c r="AC69">
        <f t="shared" ca="1" si="25"/>
        <v>0</v>
      </c>
      <c r="AD69">
        <f t="shared" ca="1" si="26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6"/>
        <v>1</v>
      </c>
      <c r="J70">
        <v>1</v>
      </c>
      <c r="K70">
        <f t="shared" si="17"/>
        <v>-1</v>
      </c>
      <c r="L70">
        <v>-1</v>
      </c>
      <c r="M70" t="s">
        <v>17</v>
      </c>
      <c r="N70">
        <f t="shared" si="27"/>
        <v>44061.940000000053</v>
      </c>
      <c r="U70" t="str">
        <f ca="1"/>
        <v>2025-06-15 04:48:22</v>
      </c>
      <c r="V70" s="7">
        <f t="shared" ca="1" si="18"/>
        <v>2</v>
      </c>
      <c r="W70" s="7">
        <f t="shared" ca="1" si="19"/>
        <v>3</v>
      </c>
      <c r="X70" s="7">
        <f t="shared" ca="1" si="20"/>
        <v>0.84000000000000008</v>
      </c>
      <c r="Y70" s="7">
        <f t="shared" ca="1" si="21"/>
        <v>1.97566</v>
      </c>
      <c r="Z70" s="7">
        <f t="shared" ca="1" si="22"/>
        <v>1.9765299999999999</v>
      </c>
      <c r="AA70" s="7">
        <f t="shared" ca="1" si="23"/>
        <v>1.97533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6"/>
        <v>1</v>
      </c>
      <c r="J71">
        <v>1</v>
      </c>
      <c r="K71">
        <f t="shared" si="17"/>
        <v>-1</v>
      </c>
      <c r="L71">
        <v>-1</v>
      </c>
      <c r="M71" t="s">
        <v>17</v>
      </c>
      <c r="N71">
        <f t="shared" si="27"/>
        <v>44062.940000000053</v>
      </c>
      <c r="U71" t="str">
        <f ca="1"/>
        <v>2025-06-15 04:38:10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1.9768600000000001</v>
      </c>
      <c r="Z71" s="7">
        <f t="shared" ca="1" si="22"/>
        <v>1.9785200000000001</v>
      </c>
      <c r="AA71" s="7">
        <f t="shared" ca="1" si="23"/>
        <v>1.9767399999999999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6"/>
        <v>2</v>
      </c>
      <c r="J72">
        <v>2</v>
      </c>
      <c r="K72">
        <f t="shared" si="17"/>
        <v>1.84</v>
      </c>
      <c r="L72">
        <v>1.84</v>
      </c>
      <c r="M72" t="s">
        <v>17</v>
      </c>
      <c r="N72">
        <f t="shared" si="27"/>
        <v>44063.940000000053</v>
      </c>
      <c r="U72" t="str">
        <f ca="1"/>
        <v>2025-06-15 04:27:57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1.97637</v>
      </c>
      <c r="Z72" s="7">
        <f t="shared" ca="1" si="22"/>
        <v>1.97946</v>
      </c>
      <c r="AA72" s="7">
        <f t="shared" ca="1" si="23"/>
        <v>1.97946</v>
      </c>
      <c r="AB72">
        <f t="shared" ca="1" si="24"/>
        <v>0</v>
      </c>
      <c r="AC72">
        <f t="shared" ca="1" si="25"/>
        <v>0</v>
      </c>
      <c r="AD72">
        <f t="shared" ca="1" si="26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6"/>
        <v>1</v>
      </c>
      <c r="J73">
        <v>1</v>
      </c>
      <c r="K73">
        <f t="shared" si="17"/>
        <v>0.92</v>
      </c>
      <c r="L73">
        <v>0.92</v>
      </c>
      <c r="M73" t="s">
        <v>17</v>
      </c>
      <c r="N73">
        <f t="shared" si="27"/>
        <v>44062.100000000057</v>
      </c>
      <c r="U73" t="str">
        <f ca="1"/>
        <v>2025-06-15 04:17:45</v>
      </c>
      <c r="V73" s="7">
        <f t="shared" ca="1" si="18"/>
        <v>4</v>
      </c>
      <c r="W73" s="7">
        <f t="shared" ca="1" si="19"/>
        <v>15</v>
      </c>
      <c r="X73" s="7">
        <f t="shared" ca="1" si="20"/>
        <v>0.36000000000000032</v>
      </c>
      <c r="Y73" s="7">
        <f t="shared" ca="1" si="21"/>
        <v>1.98001</v>
      </c>
      <c r="Z73" s="7">
        <f t="shared" ca="1" si="22"/>
        <v>1.98319</v>
      </c>
      <c r="AA73" s="7">
        <f t="shared" ca="1" si="23"/>
        <v>1.97953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44061.180000000058</v>
      </c>
      <c r="U74" t="str">
        <f ca="1"/>
        <v>2025-06-15 04:07:32</v>
      </c>
      <c r="V74" s="7">
        <f t="shared" ca="1" si="18"/>
        <v>2</v>
      </c>
      <c r="W74" s="7">
        <f t="shared" ca="1" si="19"/>
        <v>3</v>
      </c>
      <c r="X74" s="7">
        <f t="shared" ca="1" si="20"/>
        <v>0.84000000000000008</v>
      </c>
      <c r="Y74" s="7">
        <f t="shared" ca="1" si="21"/>
        <v>1.98326</v>
      </c>
      <c r="Z74" s="7">
        <f t="shared" ca="1" si="22"/>
        <v>1.98353</v>
      </c>
      <c r="AA74" s="7">
        <f t="shared" ca="1" si="23"/>
        <v>1.98159</v>
      </c>
      <c r="AB74">
        <f t="shared" ca="1" si="24"/>
        <v>1</v>
      </c>
      <c r="AC74">
        <f t="shared" ca="1" si="25"/>
        <v>0</v>
      </c>
      <c r="AD74">
        <f t="shared" ca="1" si="26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6"/>
        <v>4</v>
      </c>
      <c r="J75">
        <v>4</v>
      </c>
      <c r="K75">
        <f t="shared" si="17"/>
        <v>3.68</v>
      </c>
      <c r="L75">
        <v>3.68</v>
      </c>
      <c r="M75" t="s">
        <v>17</v>
      </c>
      <c r="N75">
        <f t="shared" si="27"/>
        <v>44060.26000000006</v>
      </c>
      <c r="U75" t="str">
        <f ca="1"/>
        <v>2025-06-15 03:57:19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1.9832399999999999</v>
      </c>
      <c r="Z75" s="7">
        <f t="shared" ca="1" si="22"/>
        <v>1.9827999999999999</v>
      </c>
      <c r="AA75" s="7">
        <f t="shared" ca="1" si="23"/>
        <v>1.9807300000000001</v>
      </c>
      <c r="AB75">
        <f t="shared" ca="1" si="24"/>
        <v>0</v>
      </c>
      <c r="AC75">
        <f t="shared" ca="1" si="25"/>
        <v>1</v>
      </c>
      <c r="AD75">
        <f t="shared" ca="1" si="26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6"/>
        <v>1</v>
      </c>
      <c r="J76">
        <v>1</v>
      </c>
      <c r="K76">
        <f t="shared" si="17"/>
        <v>-1</v>
      </c>
      <c r="L76">
        <v>-1</v>
      </c>
      <c r="M76" t="s">
        <v>17</v>
      </c>
      <c r="N76">
        <f t="shared" si="27"/>
        <v>44056.58000000006</v>
      </c>
      <c r="U76" t="str">
        <f ca="1"/>
        <v>2025-06-15 03:46:34</v>
      </c>
      <c r="V76" s="7">
        <f t="shared" ca="1" si="18"/>
        <v>4</v>
      </c>
      <c r="W76" s="7">
        <f t="shared" ca="1" si="19"/>
        <v>15</v>
      </c>
      <c r="X76" s="7">
        <f t="shared" ca="1" si="20"/>
        <v>13.8</v>
      </c>
      <c r="Y76" s="7">
        <f t="shared" ca="1" si="21"/>
        <v>1.9812799999999999</v>
      </c>
      <c r="Z76" s="7">
        <f t="shared" ca="1" si="22"/>
        <v>1.98637</v>
      </c>
      <c r="AA76" s="7">
        <f t="shared" ca="1" si="23"/>
        <v>1.9832799999999999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6"/>
        <v>2</v>
      </c>
      <c r="J77">
        <v>2</v>
      </c>
      <c r="K77">
        <f t="shared" si="17"/>
        <v>-2</v>
      </c>
      <c r="L77">
        <v>-2</v>
      </c>
      <c r="M77" t="s">
        <v>17</v>
      </c>
      <c r="N77">
        <f t="shared" si="27"/>
        <v>44057.58000000006</v>
      </c>
      <c r="U77" t="str">
        <f ca="1"/>
        <v>2025-06-15 03:36:21</v>
      </c>
      <c r="V77" s="7">
        <f t="shared" ca="1" si="18"/>
        <v>2</v>
      </c>
      <c r="W77" s="7">
        <f t="shared" ca="1" si="19"/>
        <v>3</v>
      </c>
      <c r="X77" s="7">
        <f t="shared" ca="1" si="20"/>
        <v>0.84000000000000008</v>
      </c>
      <c r="Y77" s="7">
        <f t="shared" ca="1" si="21"/>
        <v>1.9823</v>
      </c>
      <c r="Z77" s="7">
        <f t="shared" ca="1" si="22"/>
        <v>1.9835499999999999</v>
      </c>
      <c r="AA77" s="7">
        <f t="shared" ca="1" si="23"/>
        <v>1.98173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6"/>
        <v>1</v>
      </c>
      <c r="J78">
        <v>1</v>
      </c>
      <c r="K78">
        <f t="shared" si="17"/>
        <v>0.92</v>
      </c>
      <c r="L78">
        <v>0.92</v>
      </c>
      <c r="M78" t="s">
        <v>17</v>
      </c>
      <c r="N78">
        <f t="shared" si="27"/>
        <v>44059.58000000006</v>
      </c>
      <c r="U78" t="str">
        <f ca="1"/>
        <v>2025-06-15 03:26:08</v>
      </c>
      <c r="V78" s="7">
        <f t="shared" ca="1" si="18"/>
        <v>1</v>
      </c>
      <c r="W78" s="7">
        <f t="shared" ca="1" si="19"/>
        <v>1</v>
      </c>
      <c r="X78" s="7">
        <f t="shared" ca="1" si="20"/>
        <v>0.92</v>
      </c>
      <c r="Y78" s="7">
        <f t="shared" ca="1" si="21"/>
        <v>1.9835499999999999</v>
      </c>
      <c r="Z78" s="7">
        <f t="shared" ca="1" si="22"/>
        <v>1.9797899999999999</v>
      </c>
      <c r="AA78" s="7">
        <f t="shared" ca="1" si="23"/>
        <v>1.9797899999999999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44058.660000000062</v>
      </c>
      <c r="U79" t="str">
        <f ca="1"/>
        <v>2025-06-15 03:15:56</v>
      </c>
      <c r="V79" s="7">
        <f t="shared" ca="1" si="18"/>
        <v>1</v>
      </c>
      <c r="W79" s="7">
        <f t="shared" ca="1" si="19"/>
        <v>1</v>
      </c>
      <c r="X79" s="7">
        <f t="shared" ca="1" si="20"/>
        <v>0.92</v>
      </c>
      <c r="Y79" s="7">
        <f t="shared" ca="1" si="21"/>
        <v>1.9796100000000001</v>
      </c>
      <c r="Z79" s="7">
        <f t="shared" ca="1" si="22"/>
        <v>1.97549</v>
      </c>
      <c r="AA79" s="7">
        <f t="shared" ca="1" si="23"/>
        <v>1.97549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6"/>
        <v>2</v>
      </c>
      <c r="J80">
        <v>2</v>
      </c>
      <c r="K80">
        <f t="shared" si="17"/>
        <v>1.84</v>
      </c>
      <c r="L80">
        <v>1.84</v>
      </c>
      <c r="M80" t="s">
        <v>17</v>
      </c>
      <c r="N80">
        <f t="shared" si="27"/>
        <v>44057.740000000063</v>
      </c>
      <c r="U80" t="str">
        <f ca="1"/>
        <v>2025-06-15 03:05:44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1.9752099999999999</v>
      </c>
      <c r="Z80" s="7">
        <f t="shared" ca="1" si="22"/>
        <v>1.9736199999999999</v>
      </c>
      <c r="AA80" s="7">
        <f t="shared" ca="1" si="23"/>
        <v>1.9736199999999999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6"/>
        <v>1</v>
      </c>
      <c r="J81">
        <v>1</v>
      </c>
      <c r="K81">
        <f t="shared" si="17"/>
        <v>0.92</v>
      </c>
      <c r="L81">
        <v>0.92</v>
      </c>
      <c r="M81" t="s">
        <v>17</v>
      </c>
      <c r="N81">
        <f t="shared" si="27"/>
        <v>44055.900000000067</v>
      </c>
      <c r="U81" t="str">
        <f ca="1"/>
        <v>2025-06-15 02:55:31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1.9734</v>
      </c>
      <c r="Z81" s="7">
        <f t="shared" ca="1" si="22"/>
        <v>1.97133</v>
      </c>
      <c r="AA81" s="7">
        <f t="shared" ca="1" si="23"/>
        <v>1.97133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6"/>
        <v>1</v>
      </c>
      <c r="J82">
        <v>1</v>
      </c>
      <c r="K82">
        <f t="shared" si="17"/>
        <v>0.92</v>
      </c>
      <c r="L82">
        <v>0.92</v>
      </c>
      <c r="M82" t="s">
        <v>17</v>
      </c>
      <c r="N82">
        <f t="shared" si="27"/>
        <v>44054.980000000069</v>
      </c>
      <c r="U82" t="str">
        <f ca="1"/>
        <v>2025-06-15 02:44:45</v>
      </c>
      <c r="V82" s="7">
        <f t="shared" ca="1" si="18"/>
        <v>1</v>
      </c>
      <c r="W82" s="7">
        <f t="shared" ca="1" si="19"/>
        <v>1</v>
      </c>
      <c r="X82" s="7">
        <f t="shared" ca="1" si="20"/>
        <v>0.92</v>
      </c>
      <c r="Y82" s="7">
        <f t="shared" ca="1" si="21"/>
        <v>1.96997</v>
      </c>
      <c r="Z82" s="7">
        <f t="shared" ca="1" si="22"/>
        <v>1.9713700000000001</v>
      </c>
      <c r="AA82" s="7">
        <f t="shared" ca="1" si="23"/>
        <v>1.9713700000000001</v>
      </c>
      <c r="AB82">
        <f t="shared" ca="1" si="24"/>
        <v>0</v>
      </c>
      <c r="AC82">
        <f t="shared" ca="1" si="25"/>
        <v>0</v>
      </c>
      <c r="AD82">
        <f t="shared" ca="1" si="26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6"/>
        <v>2</v>
      </c>
      <c r="J83">
        <v>2</v>
      </c>
      <c r="K83">
        <f t="shared" si="17"/>
        <v>-2</v>
      </c>
      <c r="L83">
        <v>-2</v>
      </c>
      <c r="M83" t="s">
        <v>17</v>
      </c>
      <c r="N83">
        <f t="shared" si="27"/>
        <v>44054.06000000007</v>
      </c>
      <c r="U83" t="str">
        <f ca="1"/>
        <v>2025-06-15 02:34:33</v>
      </c>
      <c r="V83" s="7">
        <f t="shared" ca="1" si="18"/>
        <v>4</v>
      </c>
      <c r="W83" s="7">
        <f t="shared" ca="1" si="19"/>
        <v>15</v>
      </c>
      <c r="X83" s="7">
        <f t="shared" ca="1" si="20"/>
        <v>11.88</v>
      </c>
      <c r="Y83" s="7">
        <f t="shared" ca="1" si="21"/>
        <v>1.9722299999999999</v>
      </c>
      <c r="Z83" s="7">
        <f t="shared" ca="1" si="22"/>
        <v>1.9749399999999999</v>
      </c>
      <c r="AA83" s="7">
        <f t="shared" ca="1" si="23"/>
        <v>1.9719599999999999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44056.06000000007</v>
      </c>
      <c r="U84" t="str">
        <f ca="1"/>
        <v>2025-06-15 02:24:20</v>
      </c>
      <c r="V84" s="7">
        <f t="shared" ca="1" si="18"/>
        <v>2</v>
      </c>
      <c r="W84" s="7">
        <f t="shared" ca="1" si="19"/>
        <v>3</v>
      </c>
      <c r="X84" s="7">
        <f t="shared" ca="1" si="20"/>
        <v>2.7600000000000002</v>
      </c>
      <c r="Y84" s="7">
        <f t="shared" ca="1" si="21"/>
        <v>1.97173</v>
      </c>
      <c r="Z84" s="7">
        <f t="shared" ca="1" si="22"/>
        <v>1.9758100000000001</v>
      </c>
      <c r="AA84" s="7">
        <f t="shared" ca="1" si="23"/>
        <v>1.9748399999999999</v>
      </c>
      <c r="AB84">
        <f t="shared" ca="1" si="24"/>
        <v>0</v>
      </c>
      <c r="AC84">
        <f t="shared" ca="1" si="25"/>
        <v>0</v>
      </c>
      <c r="AD84">
        <f t="shared" ca="1" si="26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6"/>
        <v>1</v>
      </c>
      <c r="J85">
        <v>1</v>
      </c>
      <c r="K85">
        <f t="shared" si="17"/>
        <v>-1</v>
      </c>
      <c r="L85">
        <v>-1</v>
      </c>
      <c r="M85" t="s">
        <v>17</v>
      </c>
      <c r="N85">
        <f t="shared" si="27"/>
        <v>44057.06000000007</v>
      </c>
      <c r="U85" t="str">
        <f ca="1"/>
        <v>2025-06-15 02:14:07</v>
      </c>
      <c r="V85" s="7">
        <f t="shared" ca="1" si="18"/>
        <v>1</v>
      </c>
      <c r="W85" s="7">
        <f t="shared" ca="1" si="19"/>
        <v>1</v>
      </c>
      <c r="X85" s="7">
        <f t="shared" ca="1" si="20"/>
        <v>0.92</v>
      </c>
      <c r="Y85" s="7">
        <f t="shared" ca="1" si="21"/>
        <v>1.9754100000000001</v>
      </c>
      <c r="Z85" s="7">
        <f t="shared" ca="1" si="22"/>
        <v>1.9810300000000001</v>
      </c>
      <c r="AA85" s="7">
        <f t="shared" ca="1" si="23"/>
        <v>1.9810300000000001</v>
      </c>
      <c r="AB85">
        <f t="shared" ca="1" si="24"/>
        <v>0</v>
      </c>
      <c r="AC85">
        <f t="shared" ca="1" si="25"/>
        <v>0</v>
      </c>
      <c r="AD85">
        <f t="shared" ca="1" si="26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6"/>
        <v>2</v>
      </c>
      <c r="J86">
        <v>2</v>
      </c>
      <c r="K86">
        <f t="shared" si="17"/>
        <v>-2</v>
      </c>
      <c r="L86">
        <v>-2</v>
      </c>
      <c r="M86" t="s">
        <v>17</v>
      </c>
      <c r="N86">
        <f t="shared" si="27"/>
        <v>44058.06000000007</v>
      </c>
      <c r="U86" t="str">
        <f ca="1"/>
        <v>2025-06-15 02:03:55</v>
      </c>
      <c r="V86" s="7">
        <f t="shared" ca="1" si="18"/>
        <v>2</v>
      </c>
      <c r="W86" s="7">
        <f t="shared" ca="1" si="19"/>
        <v>3</v>
      </c>
      <c r="X86" s="7">
        <f t="shared" ca="1" si="20"/>
        <v>2.7600000000000002</v>
      </c>
      <c r="Y86" s="7">
        <f t="shared" ca="1" si="21"/>
        <v>1.9813799999999999</v>
      </c>
      <c r="Z86" s="7">
        <f t="shared" ca="1" si="22"/>
        <v>1.9834700000000001</v>
      </c>
      <c r="AA86" s="7">
        <f t="shared" ca="1" si="23"/>
        <v>1.9814099999999999</v>
      </c>
      <c r="AB86">
        <f t="shared" ca="1" si="24"/>
        <v>0</v>
      </c>
      <c r="AC86">
        <f t="shared" ca="1" si="25"/>
        <v>0</v>
      </c>
      <c r="AD86">
        <f t="shared" ca="1" si="26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6"/>
        <v>1</v>
      </c>
      <c r="J87">
        <v>1</v>
      </c>
      <c r="K87">
        <f t="shared" si="17"/>
        <v>-1</v>
      </c>
      <c r="L87">
        <v>-1</v>
      </c>
      <c r="M87" t="s">
        <v>17</v>
      </c>
      <c r="N87">
        <f t="shared" si="27"/>
        <v>44060.06000000007</v>
      </c>
      <c r="U87" t="str">
        <f ca="1"/>
        <v>2025-06-15 01:53:42</v>
      </c>
      <c r="V87" s="7">
        <f t="shared" ca="1" si="18"/>
        <v>2</v>
      </c>
      <c r="W87" s="7">
        <f t="shared" ca="1" si="19"/>
        <v>3</v>
      </c>
      <c r="X87" s="7">
        <f t="shared" ca="1" si="20"/>
        <v>2.7600000000000002</v>
      </c>
      <c r="Y87" s="7">
        <f t="shared" ca="1" si="21"/>
        <v>1.9816100000000001</v>
      </c>
      <c r="Z87" s="7">
        <f t="shared" ca="1" si="22"/>
        <v>1.9829600000000001</v>
      </c>
      <c r="AA87" s="7">
        <f t="shared" ca="1" si="23"/>
        <v>1.9817499999999999</v>
      </c>
      <c r="AB87">
        <f t="shared" ca="1" si="24"/>
        <v>0</v>
      </c>
      <c r="AC87">
        <f t="shared" ca="1" si="25"/>
        <v>0</v>
      </c>
      <c r="AD87">
        <f t="shared" ca="1" si="26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44061.06000000007</v>
      </c>
      <c r="U88" t="str">
        <f ca="1"/>
        <v>2025-06-15 01:42:57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1.9829600000000001</v>
      </c>
      <c r="Z88" s="7">
        <f t="shared" ca="1" si="22"/>
        <v>1.9851099999999999</v>
      </c>
      <c r="AA88" s="7">
        <f t="shared" ca="1" si="23"/>
        <v>1.98336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6"/>
        <v>2</v>
      </c>
      <c r="J89">
        <v>2</v>
      </c>
      <c r="K89">
        <f t="shared" si="17"/>
        <v>-2</v>
      </c>
      <c r="L89">
        <v>-2</v>
      </c>
      <c r="M89" t="s">
        <v>17</v>
      </c>
      <c r="N89">
        <f t="shared" si="27"/>
        <v>44060.140000000072</v>
      </c>
      <c r="U89" t="str">
        <f ca="1"/>
        <v>2025-06-15 01:32:44</v>
      </c>
      <c r="V89" s="7">
        <f t="shared" ca="1" si="18"/>
        <v>3</v>
      </c>
      <c r="W89" s="7">
        <f t="shared" ca="1" si="19"/>
        <v>7</v>
      </c>
      <c r="X89" s="7">
        <f t="shared" ca="1" si="20"/>
        <v>-7</v>
      </c>
      <c r="Y89" s="7">
        <f t="shared" ca="1" si="21"/>
        <v>1.9851799999999999</v>
      </c>
      <c r="Z89" s="7">
        <f t="shared" ca="1" si="22"/>
        <v>1.98451</v>
      </c>
      <c r="AA89" s="7">
        <f t="shared" ca="1" si="23"/>
        <v>1.9814400000000001</v>
      </c>
      <c r="AB89">
        <f t="shared" ca="1" si="24"/>
        <v>0</v>
      </c>
      <c r="AC89">
        <f t="shared" ca="1" si="25"/>
        <v>1</v>
      </c>
      <c r="AD89">
        <f t="shared" ca="1" si="26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44062.140000000072</v>
      </c>
      <c r="U90" t="str">
        <f ca="1"/>
        <v>2025-06-15 01:22:32</v>
      </c>
      <c r="V90" s="7">
        <f t="shared" ca="1" si="18"/>
        <v>1</v>
      </c>
      <c r="W90" s="7">
        <f t="shared" ca="1" si="19"/>
        <v>1</v>
      </c>
      <c r="X90" s="7">
        <f t="shared" ca="1" si="20"/>
        <v>0.92</v>
      </c>
      <c r="Y90" s="7">
        <f t="shared" ca="1" si="21"/>
        <v>1.9808399999999999</v>
      </c>
      <c r="Z90" s="7">
        <f t="shared" ca="1" si="22"/>
        <v>1.9817199999999999</v>
      </c>
      <c r="AA90" s="7">
        <f t="shared" ca="1" si="23"/>
        <v>1.9817199999999999</v>
      </c>
      <c r="AB90">
        <f t="shared" ca="1" si="24"/>
        <v>0</v>
      </c>
      <c r="AC90">
        <f t="shared" ca="1" si="25"/>
        <v>0</v>
      </c>
      <c r="AD90">
        <f t="shared" ca="1" si="26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6"/>
        <v>1</v>
      </c>
      <c r="J91">
        <v>1</v>
      </c>
      <c r="K91">
        <f t="shared" si="17"/>
        <v>0.92</v>
      </c>
      <c r="L91">
        <v>0.92</v>
      </c>
      <c r="M91" t="s">
        <v>17</v>
      </c>
      <c r="N91">
        <f t="shared" si="27"/>
        <v>44063.140000000072</v>
      </c>
      <c r="U91" t="str">
        <f ca="1"/>
        <v>2025-06-15 01:12:19</v>
      </c>
      <c r="V91" s="7">
        <f t="shared" ca="1" si="18"/>
        <v>2</v>
      </c>
      <c r="W91" s="7">
        <f t="shared" ca="1" si="19"/>
        <v>3</v>
      </c>
      <c r="X91" s="7">
        <f t="shared" ca="1" si="20"/>
        <v>0.84000000000000008</v>
      </c>
      <c r="Y91" s="7">
        <f t="shared" ca="1" si="21"/>
        <v>1.9817499999999999</v>
      </c>
      <c r="Z91" s="7">
        <f t="shared" ca="1" si="22"/>
        <v>1.9837</v>
      </c>
      <c r="AA91" s="7">
        <f t="shared" ca="1" si="23"/>
        <v>1.98125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44062.220000000074</v>
      </c>
      <c r="U92" t="str">
        <f ca="1"/>
        <v>2025-06-15 01:02:06</v>
      </c>
      <c r="V92" s="7">
        <f t="shared" ca="1" si="18"/>
        <v>2</v>
      </c>
      <c r="W92" s="7">
        <f t="shared" ca="1" si="19"/>
        <v>3</v>
      </c>
      <c r="X92" s="7">
        <f t="shared" ca="1" si="20"/>
        <v>0.84000000000000008</v>
      </c>
      <c r="Y92" s="7">
        <f t="shared" ca="1" si="21"/>
        <v>1.9814099999999999</v>
      </c>
      <c r="Z92" s="7">
        <f t="shared" ca="1" si="22"/>
        <v>1.98262</v>
      </c>
      <c r="AA92" s="7">
        <f t="shared" ca="1" si="23"/>
        <v>1.9801599999999999</v>
      </c>
      <c r="AB92">
        <f t="shared" ca="1" si="24"/>
        <v>1</v>
      </c>
      <c r="AC92">
        <f t="shared" ca="1" si="25"/>
        <v>0</v>
      </c>
      <c r="AD92">
        <f t="shared" ca="1" si="26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6"/>
        <v>1</v>
      </c>
      <c r="J93">
        <v>1</v>
      </c>
      <c r="K93">
        <f t="shared" si="17"/>
        <v>0.92</v>
      </c>
      <c r="L93">
        <v>0.92</v>
      </c>
      <c r="M93" t="s">
        <v>17</v>
      </c>
      <c r="N93">
        <f t="shared" si="27"/>
        <v>44061.300000000076</v>
      </c>
      <c r="U93" t="str">
        <f ca="1"/>
        <v>2025-06-15 00:51:54</v>
      </c>
      <c r="V93" s="7">
        <f t="shared" ca="1" si="18"/>
        <v>2</v>
      </c>
      <c r="W93" s="7">
        <f t="shared" ca="1" si="19"/>
        <v>3</v>
      </c>
      <c r="X93" s="7">
        <f t="shared" ca="1" si="20"/>
        <v>0.84000000000000008</v>
      </c>
      <c r="Y93" s="7">
        <f t="shared" ca="1" si="21"/>
        <v>1.9825699999999999</v>
      </c>
      <c r="Z93" s="7">
        <f t="shared" ca="1" si="22"/>
        <v>1.98306</v>
      </c>
      <c r="AA93" s="7">
        <f t="shared" ca="1" si="23"/>
        <v>1.9812700000000001</v>
      </c>
      <c r="AB93">
        <f t="shared" ca="1" si="24"/>
        <v>1</v>
      </c>
      <c r="AC93">
        <f t="shared" ca="1" si="25"/>
        <v>0</v>
      </c>
      <c r="AD93">
        <f t="shared" ca="1" si="26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6"/>
        <v>2</v>
      </c>
      <c r="J94">
        <v>2</v>
      </c>
      <c r="K94">
        <f t="shared" si="17"/>
        <v>-2</v>
      </c>
      <c r="L94">
        <v>-2</v>
      </c>
      <c r="M94" t="s">
        <v>17</v>
      </c>
      <c r="N94">
        <f t="shared" si="27"/>
        <v>44060.380000000077</v>
      </c>
      <c r="U94" t="str">
        <f ca="1"/>
        <v>2025-06-15 00:41:08</v>
      </c>
      <c r="V94" s="7">
        <f t="shared" ca="1" si="18"/>
        <v>2</v>
      </c>
      <c r="W94" s="7">
        <f t="shared" ca="1" si="19"/>
        <v>3</v>
      </c>
      <c r="X94" s="7">
        <f t="shared" ca="1" si="20"/>
        <v>2.7600000000000002</v>
      </c>
      <c r="Y94" s="7">
        <f t="shared" ca="1" si="21"/>
        <v>1.98099</v>
      </c>
      <c r="Z94" s="7">
        <f t="shared" ca="1" si="22"/>
        <v>1.98522</v>
      </c>
      <c r="AA94" s="7">
        <f t="shared" ca="1" si="23"/>
        <v>1.9826999999999999</v>
      </c>
      <c r="AB94">
        <f t="shared" ca="1" si="24"/>
        <v>0</v>
      </c>
      <c r="AC94">
        <f t="shared" ca="1" si="25"/>
        <v>0</v>
      </c>
      <c r="AD94">
        <f t="shared" ca="1" si="26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6"/>
        <v>1</v>
      </c>
      <c r="J95">
        <v>1</v>
      </c>
      <c r="K95">
        <f t="shared" si="17"/>
        <v>-1</v>
      </c>
      <c r="L95">
        <v>-1</v>
      </c>
      <c r="M95" t="s">
        <v>17</v>
      </c>
      <c r="N95">
        <f t="shared" si="27"/>
        <v>44062.380000000077</v>
      </c>
      <c r="U95" t="str">
        <f ca="1"/>
        <v>2025-06-15 00:30:55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1.98299</v>
      </c>
      <c r="Z95" s="7">
        <f t="shared" ca="1" si="22"/>
        <v>1.9880800000000001</v>
      </c>
      <c r="AA95" s="7">
        <f t="shared" ca="1" si="23"/>
        <v>1.9833700000000001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44063.380000000077</v>
      </c>
      <c r="U96" t="str">
        <f ca="1"/>
        <v>2025-06-15 00:20:43</v>
      </c>
      <c r="V96" s="7">
        <f t="shared" ca="1" si="18"/>
        <v>3</v>
      </c>
      <c r="W96" s="7">
        <f t="shared" ca="1" si="19"/>
        <v>7</v>
      </c>
      <c r="X96" s="7">
        <f t="shared" ca="1" si="20"/>
        <v>4.5200000000000005</v>
      </c>
      <c r="Y96" s="7">
        <f t="shared" ca="1" si="21"/>
        <v>1.98787</v>
      </c>
      <c r="Z96" s="7">
        <f t="shared" ca="1" si="22"/>
        <v>1.98925</v>
      </c>
      <c r="AA96" s="7">
        <f t="shared" ca="1" si="23"/>
        <v>1.98671</v>
      </c>
      <c r="AB96">
        <f t="shared" ca="1" si="24"/>
        <v>1</v>
      </c>
      <c r="AC96">
        <f t="shared" ca="1" si="25"/>
        <v>0</v>
      </c>
      <c r="AD96">
        <f t="shared" ca="1" si="26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6"/>
        <v>2</v>
      </c>
      <c r="J97">
        <v>2</v>
      </c>
      <c r="K97">
        <f t="shared" si="17"/>
        <v>1.84</v>
      </c>
      <c r="L97">
        <v>1.84</v>
      </c>
      <c r="M97" t="s">
        <v>17</v>
      </c>
      <c r="N97">
        <f t="shared" si="27"/>
        <v>44062.460000000079</v>
      </c>
      <c r="U97" t="str">
        <f ca="1"/>
        <v>2025-06-15 00:10:31</v>
      </c>
      <c r="V97" s="7">
        <f t="shared" ca="1" si="18"/>
        <v>1</v>
      </c>
      <c r="W97" s="7">
        <f t="shared" ca="1" si="19"/>
        <v>1</v>
      </c>
      <c r="X97" s="7">
        <f t="shared" ca="1" si="20"/>
        <v>-1</v>
      </c>
      <c r="Y97" s="7">
        <f t="shared" ca="1" si="21"/>
        <v>1.98689</v>
      </c>
      <c r="Z97" s="7">
        <f t="shared" ca="1" si="22"/>
        <v>1.98878</v>
      </c>
      <c r="AA97" s="7">
        <f t="shared" ca="1" si="23"/>
        <v>1.98878</v>
      </c>
      <c r="AB97">
        <f t="shared" ca="1" si="24"/>
        <v>0</v>
      </c>
      <c r="AC97">
        <f t="shared" ca="1" si="25"/>
        <v>0</v>
      </c>
      <c r="AD97">
        <f t="shared" ca="1" si="26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44060.620000000083</v>
      </c>
      <c r="U98" t="str">
        <f ca="1"/>
        <v>2025-06-14 23:52:08</v>
      </c>
      <c r="V98" s="7">
        <f t="shared" ca="1" si="18"/>
        <v>2</v>
      </c>
      <c r="W98" s="7">
        <f t="shared" ca="1" si="19"/>
        <v>3</v>
      </c>
      <c r="X98" s="7">
        <f t="shared" ca="1" si="20"/>
        <v>0.84000000000000008</v>
      </c>
      <c r="Y98" s="7">
        <f t="shared" ca="1" si="21"/>
        <v>1.9876400000000001</v>
      </c>
      <c r="Z98" s="7">
        <f t="shared" ca="1" si="22"/>
        <v>1.9883200000000001</v>
      </c>
      <c r="AA98" s="7">
        <f t="shared" ca="1" si="23"/>
        <v>1.9849399999999999</v>
      </c>
      <c r="AB98">
        <f t="shared" ca="1" si="24"/>
        <v>1</v>
      </c>
      <c r="AC98">
        <f t="shared" ca="1" si="25"/>
        <v>0</v>
      </c>
      <c r="AD98">
        <f t="shared" ca="1" si="26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6"/>
        <v>1</v>
      </c>
      <c r="J99">
        <v>1</v>
      </c>
      <c r="K99">
        <f t="shared" si="17"/>
        <v>0.92</v>
      </c>
      <c r="L99">
        <v>0.92</v>
      </c>
      <c r="M99" t="s">
        <v>17</v>
      </c>
      <c r="N99">
        <f t="shared" si="27"/>
        <v>44059.700000000084</v>
      </c>
      <c r="U99" t="str">
        <f ca="1"/>
        <v>2025-06-14 23:41:55</v>
      </c>
      <c r="V99" s="7">
        <f t="shared" ca="1" si="18"/>
        <v>1</v>
      </c>
      <c r="W99" s="7">
        <f t="shared" ca="1" si="19"/>
        <v>1</v>
      </c>
      <c r="X99" s="7">
        <f t="shared" ca="1" si="20"/>
        <v>0.92</v>
      </c>
      <c r="Y99" s="7">
        <f t="shared" ca="1" si="21"/>
        <v>1.9851300000000001</v>
      </c>
      <c r="Z99" s="7">
        <f t="shared" ca="1" si="22"/>
        <v>1.98925</v>
      </c>
      <c r="AA99" s="7">
        <f t="shared" ca="1" si="23"/>
        <v>1.98925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6"/>
        <v>1</v>
      </c>
      <c r="J100">
        <v>1</v>
      </c>
      <c r="K100">
        <f t="shared" si="17"/>
        <v>-1</v>
      </c>
      <c r="L100">
        <v>-1</v>
      </c>
      <c r="M100" t="s">
        <v>17</v>
      </c>
      <c r="N100">
        <f t="shared" si="27"/>
        <v>44058.780000000086</v>
      </c>
      <c r="U100" t="str">
        <f ca="1"/>
        <v>2025-06-14 23:31:02</v>
      </c>
      <c r="V100" s="7">
        <f t="shared" ca="1" si="18"/>
        <v>3</v>
      </c>
      <c r="W100" s="7">
        <f t="shared" ca="1" si="19"/>
        <v>7</v>
      </c>
      <c r="X100" s="7">
        <f t="shared" ca="1" si="20"/>
        <v>0.68000000000000016</v>
      </c>
      <c r="Y100" s="7">
        <f t="shared" ca="1" si="21"/>
        <v>1.9893700000000001</v>
      </c>
      <c r="Z100" s="7">
        <f t="shared" ca="1" si="22"/>
        <v>1.9910600000000001</v>
      </c>
      <c r="AA100" s="7">
        <f t="shared" ca="1" si="23"/>
        <v>1.98706</v>
      </c>
      <c r="AB100">
        <f t="shared" ca="1" si="24"/>
        <v>1</v>
      </c>
      <c r="AC100">
        <f t="shared" ca="1" si="25"/>
        <v>0</v>
      </c>
      <c r="AD100">
        <f t="shared" ca="1" si="26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6"/>
        <v>2</v>
      </c>
      <c r="J101">
        <v>2</v>
      </c>
      <c r="K101">
        <f t="shared" si="17"/>
        <v>-2</v>
      </c>
      <c r="L101">
        <v>-2</v>
      </c>
      <c r="M101" t="s">
        <v>17</v>
      </c>
      <c r="N101">
        <f t="shared" si="27"/>
        <v>44059.780000000086</v>
      </c>
      <c r="U101" t="str">
        <f ca="1"/>
        <v>2025-06-14 23:20:50</v>
      </c>
      <c r="V101" s="7">
        <f t="shared" ca="1" si="18"/>
        <v>2</v>
      </c>
      <c r="W101" s="7">
        <f t="shared" ca="1" si="19"/>
        <v>3</v>
      </c>
      <c r="X101" s="7">
        <f t="shared" ca="1" si="20"/>
        <v>-3</v>
      </c>
      <c r="Y101" s="7">
        <f t="shared" ca="1" si="21"/>
        <v>1.98726</v>
      </c>
      <c r="Z101" s="7">
        <f t="shared" ca="1" si="22"/>
        <v>1.9940800000000001</v>
      </c>
      <c r="AA101" s="7">
        <f t="shared" ca="1" si="23"/>
        <v>1.9910699999999999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44061.780000000086</v>
      </c>
      <c r="U102" t="str">
        <f ca="1"/>
        <v>2025-06-14 23:10:37</v>
      </c>
      <c r="V102" s="7">
        <f t="shared" ca="1" si="18"/>
        <v>1</v>
      </c>
      <c r="W102" s="7">
        <f t="shared" ca="1" si="19"/>
        <v>1</v>
      </c>
      <c r="X102" s="7">
        <f t="shared" ca="1" si="20"/>
        <v>-1</v>
      </c>
      <c r="Y102" s="7">
        <f t="shared" ca="1" si="21"/>
        <v>1.9943500000000001</v>
      </c>
      <c r="Z102" s="7">
        <f t="shared" ca="1" si="22"/>
        <v>1.9933799999999999</v>
      </c>
      <c r="AA102" s="7">
        <f t="shared" ca="1" si="23"/>
        <v>1.9933799999999999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6"/>
        <v>2</v>
      </c>
      <c r="J103">
        <v>2</v>
      </c>
      <c r="K103">
        <f t="shared" si="17"/>
        <v>1.84</v>
      </c>
      <c r="L103">
        <v>1.84</v>
      </c>
      <c r="M103" t="s">
        <v>17</v>
      </c>
      <c r="N103">
        <f t="shared" si="27"/>
        <v>44060.860000000088</v>
      </c>
      <c r="U103" t="str">
        <f ca="1"/>
        <v>2025-06-14 23:00:29</v>
      </c>
      <c r="V103" s="7">
        <f t="shared" ca="1" si="18"/>
        <v>2</v>
      </c>
      <c r="W103" s="7">
        <f t="shared" ca="1" si="19"/>
        <v>3</v>
      </c>
      <c r="X103" s="7">
        <f t="shared" ca="1" si="20"/>
        <v>0.84000000000000008</v>
      </c>
      <c r="Y103" s="7">
        <f t="shared" ca="1" si="21"/>
        <v>1.99257</v>
      </c>
      <c r="Z103" s="7">
        <f t="shared" ca="1" si="22"/>
        <v>1.99373</v>
      </c>
      <c r="AA103" s="7">
        <f t="shared" ca="1" si="23"/>
        <v>1.9915700000000001</v>
      </c>
      <c r="AB103">
        <f t="shared" ca="1" si="24"/>
        <v>1</v>
      </c>
      <c r="AC103">
        <f t="shared" ca="1" si="25"/>
        <v>0</v>
      </c>
      <c r="AD103">
        <f t="shared" ca="1" si="26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6"/>
        <v>1</v>
      </c>
      <c r="J104">
        <v>1</v>
      </c>
      <c r="K104">
        <f t="shared" si="17"/>
        <v>0.92</v>
      </c>
      <c r="L104">
        <v>0.92</v>
      </c>
      <c r="M104" t="s">
        <v>17</v>
      </c>
      <c r="N104">
        <f t="shared" si="27"/>
        <v>44059.020000000091</v>
      </c>
      <c r="U104" t="str">
        <f ca="1"/>
        <v>2025-06-14 22:50:16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1.9937800000000001</v>
      </c>
      <c r="Z104" s="7">
        <f t="shared" ca="1" si="22"/>
        <v>1.9900199999999999</v>
      </c>
      <c r="AA104" s="7">
        <f t="shared" ca="1" si="23"/>
        <v>1.9900199999999999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6"/>
        <v>2</v>
      </c>
      <c r="J105">
        <v>2</v>
      </c>
      <c r="K105">
        <f t="shared" si="17"/>
        <v>1.84</v>
      </c>
      <c r="L105">
        <v>1.84</v>
      </c>
      <c r="M105" t="s">
        <v>17</v>
      </c>
      <c r="N105">
        <f t="shared" si="27"/>
        <v>44058.100000000093</v>
      </c>
      <c r="U105" t="str">
        <f ca="1"/>
        <v>2025-06-14 22:40:03</v>
      </c>
      <c r="V105" s="7">
        <f t="shared" ca="1" si="18"/>
        <v>1</v>
      </c>
      <c r="W105" s="7">
        <f t="shared" ca="1" si="19"/>
        <v>1</v>
      </c>
      <c r="X105" s="7">
        <f t="shared" ca="1" si="20"/>
        <v>0.92</v>
      </c>
      <c r="Y105" s="7">
        <f t="shared" ca="1" si="21"/>
        <v>1.9897199999999999</v>
      </c>
      <c r="Z105" s="7">
        <f t="shared" ca="1" si="22"/>
        <v>1.98583</v>
      </c>
      <c r="AA105" s="7">
        <f t="shared" ca="1" si="23"/>
        <v>1.98583</v>
      </c>
      <c r="AB105">
        <f t="shared" ca="1" si="24"/>
        <v>0</v>
      </c>
      <c r="AC105">
        <f t="shared" ca="1" si="25"/>
        <v>1</v>
      </c>
      <c r="AD105">
        <f t="shared" ca="1" si="26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6"/>
        <v>4</v>
      </c>
      <c r="J106">
        <v>4</v>
      </c>
      <c r="K106">
        <f t="shared" si="17"/>
        <v>3.68</v>
      </c>
      <c r="L106">
        <v>3.68</v>
      </c>
      <c r="M106" t="s">
        <v>17</v>
      </c>
      <c r="N106">
        <f t="shared" si="27"/>
        <v>44056.260000000097</v>
      </c>
      <c r="U106" t="str">
        <f ca="1"/>
        <v>2025-06-14 22:29:18</v>
      </c>
      <c r="V106" s="7">
        <f t="shared" ca="1" si="18"/>
        <v>1</v>
      </c>
      <c r="W106" s="7">
        <f t="shared" ca="1" si="19"/>
        <v>1</v>
      </c>
      <c r="X106" s="7">
        <f t="shared" ca="1" si="20"/>
        <v>0.92</v>
      </c>
      <c r="Y106" s="7">
        <f t="shared" ca="1" si="21"/>
        <v>1.9863599999999999</v>
      </c>
      <c r="Z106" s="7">
        <f t="shared" ca="1" si="22"/>
        <v>1.98262</v>
      </c>
      <c r="AA106" s="7">
        <f t="shared" ca="1" si="23"/>
        <v>1.98262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6"/>
        <v>2</v>
      </c>
      <c r="J107">
        <v>2</v>
      </c>
      <c r="K107">
        <f t="shared" si="17"/>
        <v>1.84</v>
      </c>
      <c r="L107">
        <v>1.84</v>
      </c>
      <c r="M107" t="s">
        <v>17</v>
      </c>
      <c r="N107">
        <f t="shared" si="27"/>
        <v>44052.580000000096</v>
      </c>
      <c r="U107" t="str">
        <f ca="1"/>
        <v>2025-06-14 22:19:05</v>
      </c>
      <c r="V107" s="7">
        <f t="shared" ca="1" si="18"/>
        <v>2</v>
      </c>
      <c r="W107" s="7">
        <f t="shared" ca="1" si="19"/>
        <v>3</v>
      </c>
      <c r="X107" s="7">
        <f t="shared" ca="1" si="20"/>
        <v>2.7600000000000002</v>
      </c>
      <c r="Y107" s="7">
        <f t="shared" ca="1" si="21"/>
        <v>1.9822500000000001</v>
      </c>
      <c r="Z107" s="7">
        <f t="shared" ca="1" si="22"/>
        <v>1.9798800000000001</v>
      </c>
      <c r="AA107" s="7">
        <f t="shared" ca="1" si="23"/>
        <v>1.9791399999999999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6"/>
        <v>1</v>
      </c>
      <c r="J108">
        <v>1</v>
      </c>
      <c r="K108">
        <f t="shared" si="17"/>
        <v>-1</v>
      </c>
      <c r="L108">
        <v>-1</v>
      </c>
      <c r="M108" t="s">
        <v>17</v>
      </c>
      <c r="N108">
        <f t="shared" si="27"/>
        <v>44050.7400000001</v>
      </c>
      <c r="U108" t="str">
        <f ca="1"/>
        <v>2025-06-14 22:08:53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1.9792000000000001</v>
      </c>
      <c r="Z108" s="7">
        <f t="shared" ca="1" si="22"/>
        <v>1.98004</v>
      </c>
      <c r="AA108" s="7">
        <f t="shared" ca="1" si="23"/>
        <v>1.98004</v>
      </c>
      <c r="AB108">
        <f t="shared" ca="1" si="24"/>
        <v>0</v>
      </c>
      <c r="AC108">
        <f t="shared" ca="1" si="25"/>
        <v>0</v>
      </c>
      <c r="AD108">
        <f t="shared" ca="1" si="26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6"/>
        <v>1</v>
      </c>
      <c r="J109">
        <v>1</v>
      </c>
      <c r="K109">
        <f t="shared" si="17"/>
        <v>0.92</v>
      </c>
      <c r="L109">
        <v>0.92</v>
      </c>
      <c r="M109" t="s">
        <v>17</v>
      </c>
      <c r="N109">
        <f t="shared" si="27"/>
        <v>44051.7400000001</v>
      </c>
      <c r="U109" t="str">
        <f ca="1"/>
        <v>2025-06-14 21:58:40</v>
      </c>
      <c r="V109" s="7">
        <f t="shared" ca="1" si="18"/>
        <v>2</v>
      </c>
      <c r="W109" s="7">
        <f t="shared" ca="1" si="19"/>
        <v>3</v>
      </c>
      <c r="X109" s="7">
        <f t="shared" ca="1" si="20"/>
        <v>2.7600000000000002</v>
      </c>
      <c r="Y109" s="7">
        <f t="shared" ca="1" si="21"/>
        <v>1.9805699999999999</v>
      </c>
      <c r="Z109" s="7">
        <f t="shared" ca="1" si="22"/>
        <v>1.9803999999999999</v>
      </c>
      <c r="AA109" s="7">
        <f t="shared" ca="1" si="23"/>
        <v>1.9791700000000001</v>
      </c>
      <c r="AB109">
        <f t="shared" ca="1" si="24"/>
        <v>0</v>
      </c>
      <c r="AC109">
        <f t="shared" ca="1" si="25"/>
        <v>1</v>
      </c>
      <c r="AD109">
        <f t="shared" ca="1" si="26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6"/>
        <v>2</v>
      </c>
      <c r="J110">
        <v>2</v>
      </c>
      <c r="K110">
        <f t="shared" si="17"/>
        <v>1.84</v>
      </c>
      <c r="L110">
        <v>1.84</v>
      </c>
      <c r="M110" t="s">
        <v>17</v>
      </c>
      <c r="N110">
        <f t="shared" si="27"/>
        <v>44050.820000000102</v>
      </c>
      <c r="U110" t="str">
        <f ca="1"/>
        <v>2025-06-14 21:37:37</v>
      </c>
      <c r="V110" s="7">
        <f t="shared" ca="1" si="18"/>
        <v>2</v>
      </c>
      <c r="W110" s="7">
        <f t="shared" ca="1" si="19"/>
        <v>3</v>
      </c>
      <c r="X110" s="7">
        <f t="shared" ca="1" si="20"/>
        <v>0.84000000000000008</v>
      </c>
      <c r="Y110" s="7">
        <f t="shared" ca="1" si="21"/>
        <v>0.53751000000000004</v>
      </c>
      <c r="Z110" s="7">
        <f t="shared" ca="1" si="22"/>
        <v>0.53917999999999999</v>
      </c>
      <c r="AA110" s="7">
        <f t="shared" ca="1" si="23"/>
        <v>0.53595000000000004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6"/>
        <v>1</v>
      </c>
      <c r="J111">
        <v>1</v>
      </c>
      <c r="K111">
        <f t="shared" si="17"/>
        <v>-1</v>
      </c>
      <c r="L111">
        <v>-1</v>
      </c>
      <c r="M111" t="s">
        <v>17</v>
      </c>
      <c r="N111">
        <f t="shared" si="27"/>
        <v>44048.980000000105</v>
      </c>
      <c r="U111" t="str">
        <f ca="1"/>
        <v>2025-06-14 21:26:51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0.53749999999999998</v>
      </c>
      <c r="Z111" s="7">
        <f t="shared" ca="1" si="22"/>
        <v>0.53790000000000004</v>
      </c>
      <c r="AA111" s="7">
        <f t="shared" ca="1" si="23"/>
        <v>0.53790000000000004</v>
      </c>
      <c r="AB111">
        <f t="shared" ca="1" si="24"/>
        <v>0</v>
      </c>
      <c r="AC111">
        <f t="shared" ca="1" si="25"/>
        <v>0</v>
      </c>
      <c r="AD111">
        <f t="shared" ca="1" si="26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6"/>
        <v>1</v>
      </c>
      <c r="J112">
        <v>1</v>
      </c>
      <c r="K112">
        <f t="shared" si="17"/>
        <v>-1</v>
      </c>
      <c r="L112">
        <v>-1</v>
      </c>
      <c r="M112" t="s">
        <v>17</v>
      </c>
      <c r="N112">
        <f t="shared" si="27"/>
        <v>44049.980000000105</v>
      </c>
      <c r="U112" t="str">
        <f ca="1"/>
        <v>2025-06-14 21:16:38</v>
      </c>
      <c r="V112" s="7">
        <f t="shared" ca="1" si="18"/>
        <v>1</v>
      </c>
      <c r="W112" s="7">
        <f t="shared" ca="1" si="19"/>
        <v>1</v>
      </c>
      <c r="X112" s="7">
        <f t="shared" ca="1" si="20"/>
        <v>-1</v>
      </c>
      <c r="Y112" s="7">
        <f t="shared" ca="1" si="21"/>
        <v>0.53768000000000005</v>
      </c>
      <c r="Z112" s="7">
        <f t="shared" ca="1" si="22"/>
        <v>0.53868000000000005</v>
      </c>
      <c r="AA112" s="7">
        <f t="shared" ca="1" si="23"/>
        <v>0.53868000000000005</v>
      </c>
      <c r="AB112">
        <f t="shared" ca="1" si="24"/>
        <v>0</v>
      </c>
      <c r="AC112">
        <f t="shared" ca="1" si="25"/>
        <v>0</v>
      </c>
      <c r="AD112">
        <f t="shared" ca="1" si="26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6"/>
        <v>2</v>
      </c>
      <c r="J113">
        <v>2</v>
      </c>
      <c r="K113">
        <f t="shared" si="17"/>
        <v>-2</v>
      </c>
      <c r="L113">
        <v>-2</v>
      </c>
      <c r="M113" t="s">
        <v>17</v>
      </c>
      <c r="N113">
        <f t="shared" si="27"/>
        <v>44050.980000000105</v>
      </c>
      <c r="U113" t="str">
        <f ca="1"/>
        <v>2025-06-14 21:06:26</v>
      </c>
      <c r="V113" s="7">
        <f t="shared" ca="1" si="18"/>
        <v>2</v>
      </c>
      <c r="W113" s="7">
        <f t="shared" ca="1" si="19"/>
        <v>3</v>
      </c>
      <c r="X113" s="7">
        <f t="shared" ca="1" si="20"/>
        <v>-3</v>
      </c>
      <c r="Y113" s="7">
        <f t="shared" ca="1" si="21"/>
        <v>0.53881999999999997</v>
      </c>
      <c r="Z113" s="7">
        <f t="shared" ca="1" si="22"/>
        <v>0.53817999999999999</v>
      </c>
      <c r="AA113" s="7">
        <f t="shared" ca="1" si="23"/>
        <v>0.53664000000000001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6"/>
        <v>2</v>
      </c>
      <c r="J114">
        <v>2</v>
      </c>
      <c r="K114">
        <f t="shared" si="17"/>
        <v>-2</v>
      </c>
      <c r="L114">
        <v>-2</v>
      </c>
      <c r="M114" t="s">
        <v>17</v>
      </c>
      <c r="N114">
        <f t="shared" si="27"/>
        <v>44052.980000000105</v>
      </c>
      <c r="U114" t="str">
        <f ca="1"/>
        <v>2025-06-14 20:56:13</v>
      </c>
      <c r="V114" s="7">
        <f t="shared" ca="1" si="18"/>
        <v>1</v>
      </c>
      <c r="W114" s="7">
        <f t="shared" ca="1" si="19"/>
        <v>1</v>
      </c>
      <c r="X114" s="7">
        <f t="shared" ca="1" si="20"/>
        <v>0.92</v>
      </c>
      <c r="Y114" s="7">
        <f t="shared" ca="1" si="21"/>
        <v>0.53671000000000002</v>
      </c>
      <c r="Z114" s="7">
        <f t="shared" ca="1" si="22"/>
        <v>0.53725000000000001</v>
      </c>
      <c r="AA114" s="7">
        <f t="shared" ca="1" si="23"/>
        <v>0.53725000000000001</v>
      </c>
      <c r="AB114">
        <f t="shared" ca="1" si="24"/>
        <v>0</v>
      </c>
      <c r="AC114">
        <f t="shared" ca="1" si="25"/>
        <v>0</v>
      </c>
      <c r="AD114">
        <f t="shared" ca="1" si="26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44054.980000000105</v>
      </c>
      <c r="U115" t="str">
        <f ca="1"/>
        <v>2025-06-14 20:46:00</v>
      </c>
      <c r="V115" s="7">
        <f t="shared" ca="1" si="18"/>
        <v>3</v>
      </c>
      <c r="W115" s="7">
        <f t="shared" ca="1" si="19"/>
        <v>7</v>
      </c>
      <c r="X115" s="7">
        <f t="shared" ca="1" si="20"/>
        <v>6.44</v>
      </c>
      <c r="Y115" s="7">
        <f t="shared" ca="1" si="21"/>
        <v>0.53720999999999997</v>
      </c>
      <c r="Z115" s="7">
        <f t="shared" ca="1" si="22"/>
        <v>0.53956999999999999</v>
      </c>
      <c r="AA115" s="7">
        <f t="shared" ca="1" si="23"/>
        <v>0.53824000000000005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6"/>
        <v>2</v>
      </c>
      <c r="J116">
        <v>2</v>
      </c>
      <c r="K116">
        <f t="shared" si="17"/>
        <v>-2</v>
      </c>
      <c r="L116">
        <v>-2</v>
      </c>
      <c r="M116" t="s">
        <v>17</v>
      </c>
      <c r="N116">
        <f t="shared" si="27"/>
        <v>44055.980000000105</v>
      </c>
      <c r="U116" t="str">
        <f ca="1"/>
        <v>2025-06-14 20:35:48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0.53805000000000003</v>
      </c>
      <c r="Z116" s="7">
        <f t="shared" ca="1" si="22"/>
        <v>0.53883999999999999</v>
      </c>
      <c r="AA116" s="7">
        <f t="shared" ca="1" si="23"/>
        <v>0.53883999999999999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6"/>
        <v>1</v>
      </c>
      <c r="J117">
        <v>1</v>
      </c>
      <c r="K117">
        <f t="shared" si="17"/>
        <v>-1</v>
      </c>
      <c r="L117">
        <v>-1</v>
      </c>
      <c r="M117" t="s">
        <v>17</v>
      </c>
      <c r="N117">
        <f t="shared" si="27"/>
        <v>44057.980000000105</v>
      </c>
      <c r="U117" t="str">
        <f ca="1"/>
        <v>2025-06-14 20:25:03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0.53864000000000001</v>
      </c>
      <c r="Z117" s="7">
        <f t="shared" ca="1" si="22"/>
        <v>0.53956000000000004</v>
      </c>
      <c r="AA117" s="7">
        <f t="shared" ca="1" si="23"/>
        <v>0.53956000000000004</v>
      </c>
      <c r="AB117">
        <f t="shared" ca="1" si="24"/>
        <v>0</v>
      </c>
      <c r="AC117">
        <f t="shared" ca="1" si="25"/>
        <v>0</v>
      </c>
      <c r="AD117">
        <f t="shared" ca="1" si="26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6"/>
        <v>2</v>
      </c>
      <c r="J118">
        <v>2</v>
      </c>
      <c r="K118">
        <f t="shared" si="17"/>
        <v>1.84</v>
      </c>
      <c r="L118">
        <v>1.84</v>
      </c>
      <c r="M118" t="s">
        <v>17</v>
      </c>
      <c r="N118">
        <f t="shared" si="27"/>
        <v>44058.980000000105</v>
      </c>
      <c r="U118" t="str">
        <f ca="1"/>
        <v>2025-06-14 20:14:50</v>
      </c>
      <c r="V118" s="7">
        <f t="shared" ca="1" si="18"/>
        <v>2</v>
      </c>
      <c r="W118" s="7">
        <f t="shared" ca="1" si="19"/>
        <v>3</v>
      </c>
      <c r="X118" s="7">
        <f t="shared" ca="1" si="20"/>
        <v>0.84000000000000008</v>
      </c>
      <c r="Y118" s="7">
        <f t="shared" ca="1" si="21"/>
        <v>0.54003999999999996</v>
      </c>
      <c r="Z118" s="7">
        <f t="shared" ca="1" si="22"/>
        <v>0.54135</v>
      </c>
      <c r="AA118" s="7">
        <f t="shared" ca="1" si="23"/>
        <v>0.53973000000000004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6"/>
        <v>1</v>
      </c>
      <c r="J119">
        <v>1</v>
      </c>
      <c r="K119">
        <f t="shared" si="17"/>
        <v>0.92</v>
      </c>
      <c r="L119">
        <v>0.92</v>
      </c>
      <c r="M119" t="s">
        <v>17</v>
      </c>
      <c r="N119">
        <f t="shared" si="27"/>
        <v>44057.140000000109</v>
      </c>
      <c r="U119" t="str">
        <f ca="1"/>
        <v>2025-06-14 20:04:38</v>
      </c>
      <c r="V119" s="7">
        <f t="shared" ca="1" si="18"/>
        <v>2</v>
      </c>
      <c r="W119" s="7">
        <f t="shared" ca="1" si="19"/>
        <v>3</v>
      </c>
      <c r="X119" s="7">
        <f t="shared" ca="1" si="20"/>
        <v>0.84000000000000008</v>
      </c>
      <c r="Y119" s="7">
        <f t="shared" ca="1" si="21"/>
        <v>0.54113</v>
      </c>
      <c r="Z119" s="7">
        <f t="shared" ca="1" si="22"/>
        <v>0.54156000000000004</v>
      </c>
      <c r="AA119" s="7">
        <f t="shared" ca="1" si="23"/>
        <v>0.54085000000000005</v>
      </c>
      <c r="AB119">
        <f t="shared" ca="1" si="24"/>
        <v>1</v>
      </c>
      <c r="AC119">
        <f t="shared" ca="1" si="25"/>
        <v>0</v>
      </c>
      <c r="AD119">
        <f t="shared" ca="1" si="26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6"/>
        <v>1</v>
      </c>
      <c r="J120">
        <v>1</v>
      </c>
      <c r="K120">
        <f t="shared" si="17"/>
        <v>-1</v>
      </c>
      <c r="L120">
        <v>-1</v>
      </c>
      <c r="M120" t="s">
        <v>17</v>
      </c>
      <c r="N120">
        <f t="shared" si="27"/>
        <v>44056.22000000011</v>
      </c>
      <c r="U120" t="str">
        <f ca="1"/>
        <v>2025-06-14 19:54:33</v>
      </c>
      <c r="V120" s="7">
        <f t="shared" ca="1" si="18"/>
        <v>2</v>
      </c>
      <c r="W120" s="7">
        <f t="shared" ca="1" si="19"/>
        <v>3</v>
      </c>
      <c r="X120" s="7">
        <f t="shared" ca="1" si="20"/>
        <v>2.7600000000000002</v>
      </c>
      <c r="Y120" s="7">
        <f t="shared" ca="1" si="21"/>
        <v>0.54103999999999997</v>
      </c>
      <c r="Z120" s="7">
        <f t="shared" ca="1" si="22"/>
        <v>0.54391999999999996</v>
      </c>
      <c r="AA120" s="7">
        <f t="shared" ca="1" si="23"/>
        <v>0.54286999999999996</v>
      </c>
      <c r="AB120">
        <f t="shared" ca="1" si="24"/>
        <v>0</v>
      </c>
      <c r="AC120">
        <f t="shared" ca="1" si="25"/>
        <v>0</v>
      </c>
      <c r="AD120">
        <f t="shared" ca="1" si="26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6"/>
        <v>2</v>
      </c>
      <c r="J121">
        <v>2</v>
      </c>
      <c r="K121">
        <f t="shared" si="17"/>
        <v>-2</v>
      </c>
      <c r="L121">
        <v>-2</v>
      </c>
      <c r="M121" t="s">
        <v>17</v>
      </c>
      <c r="N121">
        <f t="shared" si="27"/>
        <v>44057.22000000011</v>
      </c>
      <c r="U121" t="str">
        <f ca="1"/>
        <v>2025-06-14 19:44:22</v>
      </c>
      <c r="V121" s="7">
        <f t="shared" ca="1" si="18"/>
        <v>2</v>
      </c>
      <c r="W121" s="7">
        <f t="shared" ca="1" si="19"/>
        <v>3</v>
      </c>
      <c r="X121" s="7">
        <f t="shared" ca="1" si="20"/>
        <v>0.84000000000000008</v>
      </c>
      <c r="Y121" s="7">
        <f t="shared" ca="1" si="21"/>
        <v>0.54320999999999997</v>
      </c>
      <c r="Z121" s="7">
        <f t="shared" ca="1" si="22"/>
        <v>0.54439000000000004</v>
      </c>
      <c r="AA121" s="7">
        <f t="shared" ca="1" si="23"/>
        <v>0.54247000000000001</v>
      </c>
      <c r="AB121">
        <f t="shared" ca="1" si="24"/>
        <v>1</v>
      </c>
      <c r="AC121">
        <f t="shared" ca="1" si="25"/>
        <v>0</v>
      </c>
      <c r="AD121">
        <f t="shared" ca="1" si="26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6"/>
        <v>1</v>
      </c>
      <c r="J122">
        <v>1</v>
      </c>
      <c r="K122">
        <f t="shared" si="17"/>
        <v>0.92</v>
      </c>
      <c r="L122">
        <v>0.92</v>
      </c>
      <c r="M122" t="s">
        <v>17</v>
      </c>
      <c r="N122">
        <f t="shared" si="27"/>
        <v>44059.22000000011</v>
      </c>
      <c r="U122" t="str">
        <f ca="1"/>
        <v>2025-06-14 19:34:11</v>
      </c>
      <c r="V122" s="7">
        <f t="shared" ca="1" si="18"/>
        <v>1</v>
      </c>
      <c r="W122" s="7">
        <f t="shared" ca="1" si="19"/>
        <v>1</v>
      </c>
      <c r="X122" s="7">
        <f t="shared" ca="1" si="20"/>
        <v>0.92</v>
      </c>
      <c r="Y122" s="7">
        <f t="shared" ca="1" si="21"/>
        <v>0.54193999999999998</v>
      </c>
      <c r="Z122" s="7">
        <f t="shared" ca="1" si="22"/>
        <v>0.54500999999999999</v>
      </c>
      <c r="AA122" s="7">
        <f t="shared" ca="1" si="23"/>
        <v>0.54500999999999999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6"/>
        <v>2</v>
      </c>
      <c r="J123">
        <v>2</v>
      </c>
      <c r="K123">
        <f t="shared" si="17"/>
        <v>1.84</v>
      </c>
      <c r="L123">
        <v>1.84</v>
      </c>
      <c r="M123" t="s">
        <v>17</v>
      </c>
      <c r="N123">
        <f t="shared" si="27"/>
        <v>44058.300000000112</v>
      </c>
      <c r="U123" t="str">
        <f ca="1"/>
        <v>2025-06-14 17:07:35</v>
      </c>
      <c r="V123" s="7">
        <f t="shared" ca="1" si="18"/>
        <v>2</v>
      </c>
      <c r="W123" s="7">
        <f t="shared" ca="1" si="19"/>
        <v>3</v>
      </c>
      <c r="X123" s="7">
        <f t="shared" ca="1" si="20"/>
        <v>0.84000000000000008</v>
      </c>
      <c r="Y123" s="7">
        <f t="shared" ca="1" si="21"/>
        <v>0.54276999999999997</v>
      </c>
      <c r="Z123" s="7">
        <f t="shared" ca="1" si="22"/>
        <v>0.54384999999999994</v>
      </c>
      <c r="AA123" s="7">
        <f t="shared" ca="1" si="23"/>
        <v>0.54237999999999997</v>
      </c>
      <c r="AB123">
        <f t="shared" ca="1" si="24"/>
        <v>1</v>
      </c>
      <c r="AC123">
        <f t="shared" ca="1" si="25"/>
        <v>0</v>
      </c>
      <c r="AD123">
        <f t="shared" ca="1" si="26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6"/>
        <v>1</v>
      </c>
      <c r="J124">
        <v>1</v>
      </c>
      <c r="K124">
        <f t="shared" si="17"/>
        <v>0.92</v>
      </c>
      <c r="L124">
        <v>0.92</v>
      </c>
      <c r="M124" t="s">
        <v>17</v>
      </c>
      <c r="N124">
        <f t="shared" si="27"/>
        <v>44056.460000000116</v>
      </c>
      <c r="U124" t="str">
        <f ca="1"/>
        <v>2025-06-14 16:57:23</v>
      </c>
      <c r="V124" s="7">
        <f t="shared" ca="1" si="18"/>
        <v>1</v>
      </c>
      <c r="W124" s="7">
        <f t="shared" ca="1" si="19"/>
        <v>1</v>
      </c>
      <c r="X124" s="7">
        <f t="shared" ca="1" si="20"/>
        <v>0.92</v>
      </c>
      <c r="Y124" s="7">
        <f t="shared" ca="1" si="21"/>
        <v>0.54427000000000003</v>
      </c>
      <c r="Z124" s="7">
        <f t="shared" ca="1" si="22"/>
        <v>0.54523999999999995</v>
      </c>
      <c r="AA124" s="7">
        <f t="shared" ca="1" si="23"/>
        <v>0.54523999999999995</v>
      </c>
      <c r="AB124">
        <f t="shared" ca="1" si="24"/>
        <v>0</v>
      </c>
      <c r="AC124">
        <f t="shared" ca="1" si="25"/>
        <v>0</v>
      </c>
      <c r="AD124">
        <f t="shared" ca="1" si="26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6"/>
        <v>1</v>
      </c>
      <c r="J125">
        <v>1</v>
      </c>
      <c r="K125">
        <f t="shared" si="17"/>
        <v>0.92</v>
      </c>
      <c r="L125">
        <v>0.92</v>
      </c>
      <c r="M125" t="s">
        <v>17</v>
      </c>
      <c r="N125">
        <f t="shared" si="27"/>
        <v>44055.540000000117</v>
      </c>
      <c r="U125" t="str">
        <f ca="1"/>
        <v>2025-06-14 16:47:11</v>
      </c>
      <c r="V125" s="7">
        <f t="shared" ca="1" si="18"/>
        <v>1</v>
      </c>
      <c r="W125" s="7">
        <f t="shared" ca="1" si="19"/>
        <v>1</v>
      </c>
      <c r="X125" s="7">
        <f t="shared" ca="1" si="20"/>
        <v>0.92</v>
      </c>
      <c r="Y125" s="7">
        <f t="shared" ca="1" si="21"/>
        <v>0.54605999999999999</v>
      </c>
      <c r="Z125" s="7">
        <f t="shared" ca="1" si="22"/>
        <v>0.54942000000000002</v>
      </c>
      <c r="AA125" s="7">
        <f t="shared" ca="1" si="23"/>
        <v>0.54942000000000002</v>
      </c>
      <c r="AB125">
        <f t="shared" ca="1" si="24"/>
        <v>0</v>
      </c>
      <c r="AC125">
        <f t="shared" ca="1" si="25"/>
        <v>0</v>
      </c>
      <c r="AD125">
        <f t="shared" ca="1" si="26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6"/>
        <v>1</v>
      </c>
      <c r="J126">
        <v>1</v>
      </c>
      <c r="K126">
        <f t="shared" si="17"/>
        <v>-1</v>
      </c>
      <c r="L126">
        <v>-1</v>
      </c>
      <c r="M126" t="s">
        <v>17</v>
      </c>
      <c r="N126">
        <f t="shared" si="27"/>
        <v>44054.620000000119</v>
      </c>
      <c r="U126" t="str">
        <f ca="1"/>
        <v>2025-06-14 16:36:58</v>
      </c>
      <c r="V126" s="7">
        <f t="shared" ca="1" si="18"/>
        <v>2</v>
      </c>
      <c r="W126" s="7">
        <f t="shared" ca="1" si="19"/>
        <v>3</v>
      </c>
      <c r="X126" s="7">
        <f t="shared" ca="1" si="20"/>
        <v>-3</v>
      </c>
      <c r="Y126" s="7">
        <f t="shared" ca="1" si="21"/>
        <v>0.54935999999999996</v>
      </c>
      <c r="Z126" s="7">
        <f t="shared" ca="1" si="22"/>
        <v>0.55198000000000003</v>
      </c>
      <c r="AA126" s="7">
        <f t="shared" ca="1" si="23"/>
        <v>0.55125999999999997</v>
      </c>
      <c r="AB126">
        <f t="shared" ca="1" si="24"/>
        <v>0</v>
      </c>
      <c r="AC126">
        <f t="shared" ca="1" si="25"/>
        <v>0</v>
      </c>
      <c r="AD126">
        <f t="shared" ca="1" si="26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6"/>
        <v>4</v>
      </c>
      <c r="J127">
        <v>4</v>
      </c>
      <c r="K127">
        <f t="shared" si="17"/>
        <v>3.68</v>
      </c>
      <c r="L127">
        <v>3.68</v>
      </c>
      <c r="M127" t="s">
        <v>17</v>
      </c>
      <c r="N127">
        <f t="shared" si="27"/>
        <v>44055.620000000119</v>
      </c>
      <c r="U127" t="str">
        <f ca="1"/>
        <v>2025-06-14 16:26:46</v>
      </c>
      <c r="V127" s="7">
        <f t="shared" ca="1" si="18"/>
        <v>2</v>
      </c>
      <c r="W127" s="7">
        <f t="shared" ca="1" si="19"/>
        <v>3</v>
      </c>
      <c r="X127" s="7">
        <f t="shared" ca="1" si="20"/>
        <v>2.7600000000000002</v>
      </c>
      <c r="Y127" s="7">
        <f t="shared" ca="1" si="21"/>
        <v>0.55123999999999995</v>
      </c>
      <c r="Z127" s="7">
        <f t="shared" ca="1" si="22"/>
        <v>0.55017000000000005</v>
      </c>
      <c r="AA127" s="7">
        <f t="shared" ca="1" si="23"/>
        <v>0.54873000000000005</v>
      </c>
      <c r="AB127">
        <f t="shared" ca="1" si="24"/>
        <v>0</v>
      </c>
      <c r="AC127">
        <f t="shared" ca="1" si="25"/>
        <v>1</v>
      </c>
      <c r="AD127">
        <f t="shared" ca="1" si="26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6"/>
        <v>0</v>
      </c>
      <c r="J128">
        <v>8</v>
      </c>
      <c r="K128">
        <f t="shared" si="17"/>
        <v>0</v>
      </c>
      <c r="L128">
        <v>7.36</v>
      </c>
      <c r="M128" t="s">
        <v>17</v>
      </c>
      <c r="N128">
        <f t="shared" si="27"/>
        <v>44051.940000000119</v>
      </c>
      <c r="U128" t="str">
        <f ca="1"/>
        <v>2025-06-14 16:16:32</v>
      </c>
      <c r="V128" s="7">
        <f t="shared" ca="1" si="18"/>
        <v>1</v>
      </c>
      <c r="W128" s="7">
        <f t="shared" ca="1" si="19"/>
        <v>1</v>
      </c>
      <c r="X128" s="7">
        <f t="shared" ca="1" si="20"/>
        <v>0.92</v>
      </c>
      <c r="Y128" s="7">
        <f t="shared" ca="1" si="21"/>
        <v>0.54984</v>
      </c>
      <c r="Z128" s="7">
        <f t="shared" ca="1" si="22"/>
        <v>0.54652999999999996</v>
      </c>
      <c r="AA128" s="7">
        <f t="shared" ca="1" si="23"/>
        <v>0.54652999999999996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6"/>
        <v>2</v>
      </c>
      <c r="J129">
        <v>2</v>
      </c>
      <c r="K129">
        <f t="shared" si="17"/>
        <v>-2</v>
      </c>
      <c r="L129">
        <v>-2</v>
      </c>
      <c r="M129" t="s">
        <v>17</v>
      </c>
      <c r="N129">
        <f t="shared" si="27"/>
        <v>44044.580000000118</v>
      </c>
      <c r="U129" t="str">
        <f ca="1"/>
        <v>2025-06-14 16:05:45</v>
      </c>
      <c r="V129" s="7">
        <f t="shared" ca="1" si="18"/>
        <v>1</v>
      </c>
      <c r="W129" s="7">
        <f t="shared" ca="1" si="19"/>
        <v>1</v>
      </c>
      <c r="X129" s="7">
        <f t="shared" ca="1" si="20"/>
        <v>0.92</v>
      </c>
      <c r="Y129" s="7">
        <f t="shared" ca="1" si="21"/>
        <v>0.54610000000000003</v>
      </c>
      <c r="Z129" s="7">
        <f t="shared" ca="1" si="22"/>
        <v>0.54291</v>
      </c>
      <c r="AA129" s="7">
        <f t="shared" ca="1" si="23"/>
        <v>0.54291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6"/>
        <v>1</v>
      </c>
      <c r="J130">
        <v>1</v>
      </c>
      <c r="K130">
        <f t="shared" si="17"/>
        <v>0.92</v>
      </c>
      <c r="L130">
        <v>0.92</v>
      </c>
      <c r="M130" t="s">
        <v>17</v>
      </c>
      <c r="N130">
        <f t="shared" si="27"/>
        <v>44046.580000000118</v>
      </c>
      <c r="U130" t="str">
        <f ca="1"/>
        <v>2025-06-14 15:44:40</v>
      </c>
      <c r="V130" s="7">
        <f t="shared" ca="1" si="18"/>
        <v>1</v>
      </c>
      <c r="W130" s="7">
        <f t="shared" ca="1" si="19"/>
        <v>1</v>
      </c>
      <c r="X130" s="7">
        <f t="shared" ca="1" si="20"/>
        <v>0.92</v>
      </c>
      <c r="Y130" s="7">
        <f t="shared" ca="1" si="21"/>
        <v>1.9680599999999999</v>
      </c>
      <c r="Z130" s="7">
        <f t="shared" ca="1" si="22"/>
        <v>1.9701299999999999</v>
      </c>
      <c r="AA130" s="7">
        <f t="shared" ca="1" si="23"/>
        <v>1.9701299999999999</v>
      </c>
      <c r="AB130">
        <f t="shared" ca="1" si="24"/>
        <v>0</v>
      </c>
      <c r="AC130">
        <f t="shared" ca="1" si="25"/>
        <v>0</v>
      </c>
      <c r="AD130">
        <f t="shared" ca="1" si="26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28">IF(J131=8,0,J131)</f>
        <v>2</v>
      </c>
      <c r="J131">
        <v>2</v>
      </c>
      <c r="K131">
        <f t="shared" ref="K131:K194" si="29">IF(OR(L131=-8,L131=7.36),0,L131)</f>
        <v>1.84</v>
      </c>
      <c r="L131">
        <v>1.84</v>
      </c>
      <c r="M131" t="s">
        <v>17</v>
      </c>
      <c r="N131">
        <f t="shared" si="27"/>
        <v>44045.66000000012</v>
      </c>
      <c r="U131" t="str">
        <f ca="1"/>
        <v>2025-06-14 15:34:28</v>
      </c>
      <c r="V131" s="7">
        <f t="shared" ref="V131:V194" ca="1" si="30">COUNTIF(INDIRECT($Q$5),U131)</f>
        <v>2</v>
      </c>
      <c r="W131" s="7">
        <f t="shared" ref="W131:W194" ca="1" si="31">SUMIF(INDIRECT($Q$5),U131,INDIRECT($Q$6))</f>
        <v>3</v>
      </c>
      <c r="X131" s="7">
        <f t="shared" ref="X131:X194" ca="1" si="32">SUMIF(INDIRECT($Q$5),U131,INDIRECT($Q$7))</f>
        <v>0.84000000000000008</v>
      </c>
      <c r="Y131" s="7">
        <f t="shared" ref="Y131:Y194" ca="1" si="33">_xlfn.MAXIFS(INDIRECT($Q$10),INDIRECT($Q$5),$U131)</f>
        <v>1.9698</v>
      </c>
      <c r="Z131" s="7">
        <f t="shared" ref="Z131:Z194" ca="1" si="34">_xlfn.MAXIFS(INDIRECT($Q$9),INDIRECT($Q$5),$U131)</f>
        <v>1.9722599999999999</v>
      </c>
      <c r="AA131" s="7">
        <f t="shared" ref="AA131:AA194" ca="1" si="35">_xlfn.MINIFS(INDIRECT($Q$9),INDIRECT($Q$5),$U131)</f>
        <v>1.9695100000000001</v>
      </c>
      <c r="AB131">
        <f t="shared" ref="AB131:AB194" ca="1" si="36">IF(AND(Z131&gt;Y131,Y131&gt;AA131), 1,0)</f>
        <v>1</v>
      </c>
      <c r="AC131">
        <f t="shared" ref="AC131:AC194" ca="1" si="37">IF(Y131&gt;Z131,1,0)</f>
        <v>0</v>
      </c>
      <c r="AD131">
        <f t="shared" ref="AD131:AD194" ca="1" si="38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28"/>
        <v>1</v>
      </c>
      <c r="J132">
        <v>1</v>
      </c>
      <c r="K132">
        <f t="shared" si="29"/>
        <v>-1</v>
      </c>
      <c r="L132">
        <v>-1</v>
      </c>
      <c r="M132" t="s">
        <v>17</v>
      </c>
      <c r="N132">
        <f t="shared" ref="N132:N195" si="39">N131-L131</f>
        <v>44043.820000000123</v>
      </c>
      <c r="U132" t="str">
        <f ca="1"/>
        <v>2025-06-14 15:24:16</v>
      </c>
      <c r="V132" s="7">
        <f t="shared" ca="1" si="30"/>
        <v>1</v>
      </c>
      <c r="W132" s="7">
        <f t="shared" ca="1" si="31"/>
        <v>1</v>
      </c>
      <c r="X132" s="7">
        <f t="shared" ca="1" si="32"/>
        <v>0.92</v>
      </c>
      <c r="Y132" s="7">
        <f t="shared" ca="1" si="33"/>
        <v>1.9719500000000001</v>
      </c>
      <c r="Z132" s="7">
        <f t="shared" ca="1" si="34"/>
        <v>1.96726</v>
      </c>
      <c r="AA132" s="7">
        <f t="shared" ca="1" si="35"/>
        <v>1.96726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44044.820000000123</v>
      </c>
      <c r="U133" t="str">
        <f ca="1"/>
        <v>2025-06-14 15:14:04</v>
      </c>
      <c r="V133" s="7">
        <f t="shared" ca="1" si="30"/>
        <v>3</v>
      </c>
      <c r="W133" s="7">
        <f t="shared" ca="1" si="31"/>
        <v>7</v>
      </c>
      <c r="X133" s="7">
        <f t="shared" ca="1" si="32"/>
        <v>4.5200000000000005</v>
      </c>
      <c r="Y133" s="7">
        <f t="shared" ca="1" si="33"/>
        <v>1.96736</v>
      </c>
      <c r="Z133" s="7">
        <f t="shared" ca="1" si="34"/>
        <v>1.9696499999999999</v>
      </c>
      <c r="AA133" s="7">
        <f t="shared" ca="1" si="35"/>
        <v>1.96665</v>
      </c>
      <c r="AB133">
        <f t="shared" ca="1" si="36"/>
        <v>1</v>
      </c>
      <c r="AC133">
        <f t="shared" ca="1" si="37"/>
        <v>0</v>
      </c>
      <c r="AD133">
        <f t="shared" ca="1" si="38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28"/>
        <v>2</v>
      </c>
      <c r="J134">
        <v>2</v>
      </c>
      <c r="K134">
        <f t="shared" si="29"/>
        <v>1.84</v>
      </c>
      <c r="L134">
        <v>1.84</v>
      </c>
      <c r="M134" t="s">
        <v>17</v>
      </c>
      <c r="N134">
        <f t="shared" si="39"/>
        <v>44045.820000000123</v>
      </c>
      <c r="U134" t="str">
        <f ca="1"/>
        <v>2025-06-14 15:03:18</v>
      </c>
      <c r="V134" s="7">
        <f t="shared" ca="1" si="30"/>
        <v>2</v>
      </c>
      <c r="W134" s="7">
        <f t="shared" ca="1" si="31"/>
        <v>3</v>
      </c>
      <c r="X134" s="7">
        <f t="shared" ca="1" si="32"/>
        <v>2.7600000000000002</v>
      </c>
      <c r="Y134" s="7">
        <f t="shared" ca="1" si="33"/>
        <v>1.96614</v>
      </c>
      <c r="Z134" s="7">
        <f t="shared" ca="1" si="34"/>
        <v>1.96885</v>
      </c>
      <c r="AA134" s="7">
        <f t="shared" ca="1" si="35"/>
        <v>1.96774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28"/>
        <v>1</v>
      </c>
      <c r="J135">
        <v>1</v>
      </c>
      <c r="K135">
        <f t="shared" si="29"/>
        <v>0.92</v>
      </c>
      <c r="L135">
        <v>0.92</v>
      </c>
      <c r="M135" t="s">
        <v>17</v>
      </c>
      <c r="N135">
        <f t="shared" si="39"/>
        <v>44043.980000000127</v>
      </c>
      <c r="U135" t="str">
        <f ca="1"/>
        <v>2025-06-14 14:53:06</v>
      </c>
      <c r="V135" s="7">
        <f t="shared" ca="1" si="30"/>
        <v>1</v>
      </c>
      <c r="W135" s="7">
        <f t="shared" ca="1" si="31"/>
        <v>1</v>
      </c>
      <c r="X135" s="7">
        <f t="shared" ca="1" si="32"/>
        <v>0.92</v>
      </c>
      <c r="Y135" s="7">
        <f t="shared" ca="1" si="33"/>
        <v>1.96811</v>
      </c>
      <c r="Z135" s="7">
        <f t="shared" ca="1" si="34"/>
        <v>1.9721900000000001</v>
      </c>
      <c r="AA135" s="7">
        <f t="shared" ca="1" si="35"/>
        <v>1.9721900000000001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28"/>
        <v>1</v>
      </c>
      <c r="J136">
        <v>1</v>
      </c>
      <c r="K136">
        <f t="shared" si="29"/>
        <v>-1</v>
      </c>
      <c r="L136">
        <v>-1</v>
      </c>
      <c r="M136" t="s">
        <v>17</v>
      </c>
      <c r="N136">
        <f t="shared" si="39"/>
        <v>44043.060000000129</v>
      </c>
      <c r="U136" t="str">
        <f ca="1"/>
        <v>2025-06-14 14:42:54</v>
      </c>
      <c r="V136" s="7">
        <f t="shared" ca="1" si="30"/>
        <v>1</v>
      </c>
      <c r="W136" s="7">
        <f t="shared" ca="1" si="31"/>
        <v>1</v>
      </c>
      <c r="X136" s="7">
        <f t="shared" ca="1" si="32"/>
        <v>0.92</v>
      </c>
      <c r="Y136" s="7">
        <f t="shared" ca="1" si="33"/>
        <v>1.97211</v>
      </c>
      <c r="Z136" s="7">
        <f t="shared" ca="1" si="34"/>
        <v>1.9719</v>
      </c>
      <c r="AA136" s="7">
        <f t="shared" ca="1" si="35"/>
        <v>1.9719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28"/>
        <v>4</v>
      </c>
      <c r="J137">
        <v>4</v>
      </c>
      <c r="K137">
        <f t="shared" si="29"/>
        <v>-4</v>
      </c>
      <c r="L137">
        <v>-4</v>
      </c>
      <c r="M137" t="s">
        <v>17</v>
      </c>
      <c r="N137">
        <f t="shared" si="39"/>
        <v>44044.060000000129</v>
      </c>
      <c r="U137" t="str">
        <f ca="1"/>
        <v>2025-06-14 14:32:42</v>
      </c>
      <c r="V137" s="7">
        <f t="shared" ca="1" si="30"/>
        <v>2</v>
      </c>
      <c r="W137" s="7">
        <f t="shared" ca="1" si="31"/>
        <v>3</v>
      </c>
      <c r="X137" s="7">
        <f t="shared" ca="1" si="32"/>
        <v>2.7600000000000002</v>
      </c>
      <c r="Y137" s="7">
        <f t="shared" ca="1" si="33"/>
        <v>1.97228</v>
      </c>
      <c r="Z137" s="7">
        <f t="shared" ca="1" si="34"/>
        <v>1.9716499999999999</v>
      </c>
      <c r="AA137" s="7">
        <f t="shared" ca="1" si="35"/>
        <v>1.96991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28"/>
        <v>2</v>
      </c>
      <c r="J138">
        <v>2</v>
      </c>
      <c r="K138">
        <f t="shared" si="29"/>
        <v>-2</v>
      </c>
      <c r="L138">
        <v>-2</v>
      </c>
      <c r="M138" t="s">
        <v>17</v>
      </c>
      <c r="N138">
        <f t="shared" si="39"/>
        <v>44048.060000000129</v>
      </c>
      <c r="U138" t="str">
        <f ca="1"/>
        <v>2025-06-14 14:22:30</v>
      </c>
      <c r="V138" s="7">
        <f t="shared" ca="1" si="30"/>
        <v>1</v>
      </c>
      <c r="W138" s="7">
        <f t="shared" ca="1" si="31"/>
        <v>1</v>
      </c>
      <c r="X138" s="7">
        <f t="shared" ca="1" si="32"/>
        <v>0.92</v>
      </c>
      <c r="Y138" s="7">
        <f t="shared" ca="1" si="33"/>
        <v>1.9718500000000001</v>
      </c>
      <c r="Z138" s="7">
        <f t="shared" ca="1" si="34"/>
        <v>1.9673099999999999</v>
      </c>
      <c r="AA138" s="7">
        <f t="shared" ca="1" si="35"/>
        <v>1.9673099999999999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28"/>
        <v>0</v>
      </c>
      <c r="J139">
        <v>8</v>
      </c>
      <c r="K139">
        <f t="shared" si="29"/>
        <v>0</v>
      </c>
      <c r="L139">
        <v>7.36</v>
      </c>
      <c r="M139" t="s">
        <v>17</v>
      </c>
      <c r="N139">
        <f t="shared" si="39"/>
        <v>44050.060000000129</v>
      </c>
      <c r="U139" t="str">
        <f ca="1"/>
        <v>2025-06-14 14:12:18</v>
      </c>
      <c r="V139" s="7">
        <f t="shared" ca="1" si="30"/>
        <v>2</v>
      </c>
      <c r="W139" s="7">
        <f t="shared" ca="1" si="31"/>
        <v>3</v>
      </c>
      <c r="X139" s="7">
        <f t="shared" ca="1" si="32"/>
        <v>2.7600000000000002</v>
      </c>
      <c r="Y139" s="7">
        <f t="shared" ca="1" si="33"/>
        <v>1.9674400000000001</v>
      </c>
      <c r="Z139" s="7">
        <f t="shared" ca="1" si="34"/>
        <v>1.9613400000000001</v>
      </c>
      <c r="AA139" s="7">
        <f t="shared" ca="1" si="35"/>
        <v>1.96038</v>
      </c>
      <c r="AB139">
        <f t="shared" ca="1" si="36"/>
        <v>0</v>
      </c>
      <c r="AC139">
        <f t="shared" ca="1" si="37"/>
        <v>1</v>
      </c>
      <c r="AD139">
        <f t="shared" ca="1" si="38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28"/>
        <v>2</v>
      </c>
      <c r="J140">
        <v>2</v>
      </c>
      <c r="K140">
        <f t="shared" si="29"/>
        <v>1.84</v>
      </c>
      <c r="L140">
        <v>1.84</v>
      </c>
      <c r="M140" t="s">
        <v>17</v>
      </c>
      <c r="N140">
        <f t="shared" si="39"/>
        <v>44042.700000000128</v>
      </c>
      <c r="U140" t="str">
        <f ca="1"/>
        <v>2025-06-14 14:01:30</v>
      </c>
      <c r="V140" s="7">
        <f t="shared" ca="1" si="30"/>
        <v>3</v>
      </c>
      <c r="W140" s="7">
        <f t="shared" ca="1" si="31"/>
        <v>7</v>
      </c>
      <c r="X140" s="7">
        <f t="shared" ca="1" si="32"/>
        <v>4.5200000000000005</v>
      </c>
      <c r="Y140" s="7">
        <f t="shared" ca="1" si="33"/>
        <v>1.9604299999999999</v>
      </c>
      <c r="Z140" s="7">
        <f t="shared" ca="1" si="34"/>
        <v>1.96096</v>
      </c>
      <c r="AA140" s="7">
        <f t="shared" ca="1" si="35"/>
        <v>1.95794</v>
      </c>
      <c r="AB140">
        <f t="shared" ca="1" si="36"/>
        <v>1</v>
      </c>
      <c r="AC140">
        <f t="shared" ca="1" si="37"/>
        <v>0</v>
      </c>
      <c r="AD140">
        <f t="shared" ca="1" si="38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28"/>
        <v>1</v>
      </c>
      <c r="J141">
        <v>1</v>
      </c>
      <c r="K141">
        <f t="shared" si="29"/>
        <v>-1</v>
      </c>
      <c r="L141">
        <v>-1</v>
      </c>
      <c r="M141" t="s">
        <v>17</v>
      </c>
      <c r="N141">
        <f t="shared" si="39"/>
        <v>44040.860000000132</v>
      </c>
      <c r="U141" t="str">
        <f ca="1"/>
        <v>2025-06-14 13:51:17</v>
      </c>
      <c r="V141" s="7">
        <f t="shared" ca="1" si="30"/>
        <v>2</v>
      </c>
      <c r="W141" s="7">
        <f t="shared" ca="1" si="31"/>
        <v>3</v>
      </c>
      <c r="X141" s="7">
        <f t="shared" ca="1" si="32"/>
        <v>0.84000000000000008</v>
      </c>
      <c r="Y141" s="7">
        <f t="shared" ca="1" si="33"/>
        <v>1.96129</v>
      </c>
      <c r="Z141" s="7">
        <f t="shared" ca="1" si="34"/>
        <v>1.9622599999999999</v>
      </c>
      <c r="AA141" s="7">
        <f t="shared" ca="1" si="35"/>
        <v>1.96007</v>
      </c>
      <c r="AB141">
        <f t="shared" ca="1" si="36"/>
        <v>1</v>
      </c>
      <c r="AC141">
        <f t="shared" ca="1" si="37"/>
        <v>0</v>
      </c>
      <c r="AD141">
        <f t="shared" ca="1" si="38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28"/>
        <v>2</v>
      </c>
      <c r="J142">
        <v>2</v>
      </c>
      <c r="K142">
        <f t="shared" si="29"/>
        <v>-2</v>
      </c>
      <c r="L142">
        <v>-2</v>
      </c>
      <c r="M142" t="s">
        <v>17</v>
      </c>
      <c r="N142">
        <f t="shared" si="39"/>
        <v>44041.860000000132</v>
      </c>
      <c r="U142" t="str">
        <f ca="1"/>
        <v>2025-06-14 13:41:05</v>
      </c>
      <c r="V142" s="7">
        <f t="shared" ca="1" si="30"/>
        <v>2</v>
      </c>
      <c r="W142" s="7">
        <f t="shared" ca="1" si="31"/>
        <v>3</v>
      </c>
      <c r="X142" s="7">
        <f t="shared" ca="1" si="32"/>
        <v>2.7600000000000002</v>
      </c>
      <c r="Y142" s="7">
        <f t="shared" ca="1" si="33"/>
        <v>1.9605900000000001</v>
      </c>
      <c r="Z142" s="7">
        <f t="shared" ca="1" si="34"/>
        <v>1.9654400000000001</v>
      </c>
      <c r="AA142" s="7">
        <f t="shared" ca="1" si="35"/>
        <v>1.9639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28"/>
        <v>1</v>
      </c>
      <c r="J143">
        <v>1</v>
      </c>
      <c r="K143">
        <f t="shared" si="29"/>
        <v>-1</v>
      </c>
      <c r="L143">
        <v>-1</v>
      </c>
      <c r="M143" t="s">
        <v>17</v>
      </c>
      <c r="N143">
        <f t="shared" si="39"/>
        <v>44043.860000000132</v>
      </c>
      <c r="U143" t="str">
        <f ca="1"/>
        <v>2025-06-14 13:30:53</v>
      </c>
      <c r="V143" s="7">
        <f t="shared" ca="1" si="30"/>
        <v>1</v>
      </c>
      <c r="W143" s="7">
        <f t="shared" ca="1" si="31"/>
        <v>1</v>
      </c>
      <c r="X143" s="7">
        <f t="shared" ca="1" si="32"/>
        <v>0.92</v>
      </c>
      <c r="Y143" s="7">
        <f t="shared" ca="1" si="33"/>
        <v>1.96462</v>
      </c>
      <c r="Z143" s="7">
        <f t="shared" ca="1" si="34"/>
        <v>1.97427</v>
      </c>
      <c r="AA143" s="7">
        <f t="shared" ca="1" si="35"/>
        <v>1.97427</v>
      </c>
      <c r="AB143">
        <f t="shared" ca="1" si="36"/>
        <v>0</v>
      </c>
      <c r="AC143">
        <f t="shared" ca="1" si="37"/>
        <v>0</v>
      </c>
      <c r="AD143">
        <f t="shared" ca="1" si="38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28"/>
        <v>4</v>
      </c>
      <c r="J144">
        <v>4</v>
      </c>
      <c r="K144">
        <f t="shared" si="29"/>
        <v>3.68</v>
      </c>
      <c r="L144">
        <v>3.68</v>
      </c>
      <c r="M144" t="s">
        <v>17</v>
      </c>
      <c r="N144">
        <f t="shared" si="39"/>
        <v>44044.860000000132</v>
      </c>
      <c r="U144" t="str">
        <f ca="1"/>
        <v>2025-06-14 13:20:46</v>
      </c>
      <c r="V144" s="7">
        <f t="shared" ca="1" si="30"/>
        <v>1</v>
      </c>
      <c r="W144" s="7">
        <f t="shared" ca="1" si="31"/>
        <v>1</v>
      </c>
      <c r="X144" s="7">
        <f t="shared" ca="1" si="32"/>
        <v>0.92</v>
      </c>
      <c r="Y144" s="7">
        <f t="shared" ca="1" si="33"/>
        <v>1.9739899999999999</v>
      </c>
      <c r="Z144" s="7">
        <f t="shared" ca="1" si="34"/>
        <v>1.97217</v>
      </c>
      <c r="AA144" s="7">
        <f t="shared" ca="1" si="35"/>
        <v>1.97217</v>
      </c>
      <c r="AB144">
        <f t="shared" ca="1" si="36"/>
        <v>0</v>
      </c>
      <c r="AC144">
        <f t="shared" ca="1" si="37"/>
        <v>1</v>
      </c>
      <c r="AD144">
        <f t="shared" ca="1" si="38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28"/>
        <v>1</v>
      </c>
      <c r="J145">
        <v>1</v>
      </c>
      <c r="K145">
        <f t="shared" si="29"/>
        <v>0.92</v>
      </c>
      <c r="L145">
        <v>0.92</v>
      </c>
      <c r="M145" t="s">
        <v>17</v>
      </c>
      <c r="N145">
        <f t="shared" si="39"/>
        <v>44041.180000000131</v>
      </c>
      <c r="U145" t="str">
        <f ca="1"/>
        <v>2025-06-14 13:10:34</v>
      </c>
      <c r="V145" s="7">
        <f t="shared" ca="1" si="30"/>
        <v>2</v>
      </c>
      <c r="W145" s="7">
        <f t="shared" ca="1" si="31"/>
        <v>3</v>
      </c>
      <c r="X145" s="7">
        <f t="shared" ca="1" si="32"/>
        <v>2.7600000000000002</v>
      </c>
      <c r="Y145" s="7">
        <f t="shared" ca="1" si="33"/>
        <v>1.97113</v>
      </c>
      <c r="Z145" s="7">
        <f t="shared" ca="1" si="34"/>
        <v>1.9685900000000001</v>
      </c>
      <c r="AA145" s="7">
        <f t="shared" ca="1" si="35"/>
        <v>1.9664699999999999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28"/>
        <v>0</v>
      </c>
      <c r="J146">
        <v>8</v>
      </c>
      <c r="K146">
        <f t="shared" si="29"/>
        <v>0</v>
      </c>
      <c r="L146">
        <v>7.36</v>
      </c>
      <c r="M146" t="s">
        <v>17</v>
      </c>
      <c r="N146">
        <f t="shared" si="39"/>
        <v>44040.260000000133</v>
      </c>
      <c r="U146" t="str">
        <f ca="1"/>
        <v>2025-06-14 12:59:50</v>
      </c>
      <c r="V146" s="7">
        <f t="shared" ca="1" si="30"/>
        <v>2</v>
      </c>
      <c r="W146" s="7">
        <f t="shared" ca="1" si="31"/>
        <v>3</v>
      </c>
      <c r="X146" s="7">
        <f t="shared" ca="1" si="32"/>
        <v>-3</v>
      </c>
      <c r="Y146" s="7">
        <f t="shared" ca="1" si="33"/>
        <v>1.9676400000000001</v>
      </c>
      <c r="Z146" s="7">
        <f t="shared" ca="1" si="34"/>
        <v>1.96448</v>
      </c>
      <c r="AA146" s="7">
        <f t="shared" ca="1" si="35"/>
        <v>1.9623999999999999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28"/>
        <v>2</v>
      </c>
      <c r="J147">
        <v>2</v>
      </c>
      <c r="K147">
        <f t="shared" si="29"/>
        <v>1.84</v>
      </c>
      <c r="L147">
        <v>1.84</v>
      </c>
      <c r="M147" t="s">
        <v>17</v>
      </c>
      <c r="N147">
        <f t="shared" si="39"/>
        <v>44032.900000000132</v>
      </c>
      <c r="U147" t="str">
        <f ca="1"/>
        <v>2025-06-14 12:49:38</v>
      </c>
      <c r="V147" s="7">
        <f t="shared" ca="1" si="30"/>
        <v>2</v>
      </c>
      <c r="W147" s="7">
        <f t="shared" ca="1" si="31"/>
        <v>3</v>
      </c>
      <c r="X147" s="7">
        <f t="shared" ca="1" si="32"/>
        <v>0.84000000000000008</v>
      </c>
      <c r="Y147" s="7">
        <f t="shared" ca="1" si="33"/>
        <v>1.9622599999999999</v>
      </c>
      <c r="Z147" s="7">
        <f t="shared" ca="1" si="34"/>
        <v>1.96339</v>
      </c>
      <c r="AA147" s="7">
        <f t="shared" ca="1" si="35"/>
        <v>1.9617199999999999</v>
      </c>
      <c r="AB147">
        <f t="shared" ca="1" si="36"/>
        <v>1</v>
      </c>
      <c r="AC147">
        <f t="shared" ca="1" si="37"/>
        <v>0</v>
      </c>
      <c r="AD147">
        <f t="shared" ca="1" si="38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28"/>
        <v>2</v>
      </c>
      <c r="J148">
        <v>2</v>
      </c>
      <c r="K148">
        <f t="shared" si="29"/>
        <v>1.84</v>
      </c>
      <c r="L148">
        <v>1.84</v>
      </c>
      <c r="M148" t="s">
        <v>17</v>
      </c>
      <c r="N148">
        <f t="shared" si="39"/>
        <v>44031.060000000136</v>
      </c>
      <c r="U148" t="str">
        <f ca="1"/>
        <v>2025-06-14 12:39:25</v>
      </c>
      <c r="V148" s="7">
        <f t="shared" ca="1" si="30"/>
        <v>3</v>
      </c>
      <c r="W148" s="7">
        <f t="shared" ca="1" si="31"/>
        <v>7</v>
      </c>
      <c r="X148" s="7">
        <f t="shared" ca="1" si="32"/>
        <v>4.5200000000000005</v>
      </c>
      <c r="Y148" s="7">
        <f t="shared" ca="1" si="33"/>
        <v>1.9613700000000001</v>
      </c>
      <c r="Z148" s="7">
        <f t="shared" ca="1" si="34"/>
        <v>1.9621</v>
      </c>
      <c r="AA148" s="7">
        <f t="shared" ca="1" si="35"/>
        <v>1.9605300000000001</v>
      </c>
      <c r="AB148">
        <f t="shared" ca="1" si="36"/>
        <v>1</v>
      </c>
      <c r="AC148">
        <f t="shared" ca="1" si="37"/>
        <v>0</v>
      </c>
      <c r="AD148">
        <f t="shared" ca="1" si="38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28"/>
        <v>1</v>
      </c>
      <c r="J149">
        <v>1</v>
      </c>
      <c r="K149">
        <f t="shared" si="29"/>
        <v>-1</v>
      </c>
      <c r="L149">
        <v>-1</v>
      </c>
      <c r="M149" t="s">
        <v>17</v>
      </c>
      <c r="N149">
        <f t="shared" si="39"/>
        <v>44029.220000000139</v>
      </c>
      <c r="U149" t="str">
        <f ca="1"/>
        <v>2025-06-14 12:29:13</v>
      </c>
      <c r="V149" s="7">
        <f t="shared" ca="1" si="30"/>
        <v>2</v>
      </c>
      <c r="W149" s="7">
        <f t="shared" ca="1" si="31"/>
        <v>3</v>
      </c>
      <c r="X149" s="7">
        <f t="shared" ca="1" si="32"/>
        <v>2.7600000000000002</v>
      </c>
      <c r="Y149" s="7">
        <f t="shared" ca="1" si="33"/>
        <v>1.9628300000000001</v>
      </c>
      <c r="Z149" s="7">
        <f t="shared" ca="1" si="34"/>
        <v>1.96275</v>
      </c>
      <c r="AA149" s="7">
        <f t="shared" ca="1" si="35"/>
        <v>1.96068</v>
      </c>
      <c r="AB149">
        <f t="shared" ca="1" si="36"/>
        <v>0</v>
      </c>
      <c r="AC149">
        <f t="shared" ca="1" si="37"/>
        <v>1</v>
      </c>
      <c r="AD149">
        <f t="shared" ca="1" si="38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28"/>
        <v>1</v>
      </c>
      <c r="J150">
        <v>1</v>
      </c>
      <c r="K150">
        <f t="shared" si="29"/>
        <v>0.92</v>
      </c>
      <c r="L150">
        <v>0.92</v>
      </c>
      <c r="M150" t="s">
        <v>17</v>
      </c>
      <c r="N150">
        <f t="shared" si="39"/>
        <v>44030.220000000139</v>
      </c>
      <c r="U150" t="str">
        <f ca="1"/>
        <v>2025-06-14 12:19:01</v>
      </c>
      <c r="V150" s="7">
        <f t="shared" ca="1" si="30"/>
        <v>2</v>
      </c>
      <c r="W150" s="7">
        <f t="shared" ca="1" si="31"/>
        <v>3</v>
      </c>
      <c r="X150" s="7">
        <f t="shared" ca="1" si="32"/>
        <v>2.7600000000000002</v>
      </c>
      <c r="Y150" s="7">
        <f t="shared" ca="1" si="33"/>
        <v>1.9631099999999999</v>
      </c>
      <c r="Z150" s="7">
        <f t="shared" ca="1" si="34"/>
        <v>1.9591000000000001</v>
      </c>
      <c r="AA150" s="7">
        <f t="shared" ca="1" si="35"/>
        <v>1.9577899999999999</v>
      </c>
      <c r="AB150">
        <f t="shared" ca="1" si="36"/>
        <v>0</v>
      </c>
      <c r="AC150">
        <f t="shared" ca="1" si="37"/>
        <v>1</v>
      </c>
      <c r="AD150">
        <f t="shared" ca="1" si="38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28"/>
        <v>1</v>
      </c>
      <c r="J151">
        <v>1</v>
      </c>
      <c r="K151">
        <f t="shared" si="29"/>
        <v>0.92</v>
      </c>
      <c r="L151">
        <v>0.92</v>
      </c>
      <c r="M151" t="s">
        <v>17</v>
      </c>
      <c r="N151">
        <f t="shared" si="39"/>
        <v>44029.300000000141</v>
      </c>
      <c r="U151" t="str">
        <f ca="1"/>
        <v>2025-06-14 12:08:49</v>
      </c>
      <c r="V151" s="7">
        <f t="shared" ca="1" si="30"/>
        <v>2</v>
      </c>
      <c r="W151" s="7">
        <f t="shared" ca="1" si="31"/>
        <v>3</v>
      </c>
      <c r="X151" s="7">
        <f t="shared" ca="1" si="32"/>
        <v>2.7600000000000002</v>
      </c>
      <c r="Y151" s="7">
        <f t="shared" ca="1" si="33"/>
        <v>1.95845</v>
      </c>
      <c r="Z151" s="7">
        <f t="shared" ca="1" si="34"/>
        <v>1.9562900000000001</v>
      </c>
      <c r="AA151" s="7">
        <f t="shared" ca="1" si="35"/>
        <v>1.95451</v>
      </c>
      <c r="AB151">
        <f t="shared" ca="1" si="36"/>
        <v>0</v>
      </c>
      <c r="AC151">
        <f t="shared" ca="1" si="37"/>
        <v>1</v>
      </c>
      <c r="AD151">
        <f t="shared" ca="1" si="38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28"/>
        <v>1</v>
      </c>
      <c r="J152">
        <v>1</v>
      </c>
      <c r="K152">
        <f t="shared" si="29"/>
        <v>0.92</v>
      </c>
      <c r="L152">
        <v>0.92</v>
      </c>
      <c r="M152" t="s">
        <v>17</v>
      </c>
      <c r="N152">
        <f t="shared" si="39"/>
        <v>44028.380000000143</v>
      </c>
      <c r="U152" t="str">
        <f ca="1"/>
        <v>2025-06-14 11:58:04</v>
      </c>
      <c r="V152" s="7">
        <f t="shared" ca="1" si="30"/>
        <v>2</v>
      </c>
      <c r="W152" s="7">
        <f t="shared" ca="1" si="31"/>
        <v>3</v>
      </c>
      <c r="X152" s="7">
        <f t="shared" ca="1" si="32"/>
        <v>-3</v>
      </c>
      <c r="Y152" s="7">
        <f t="shared" ca="1" si="33"/>
        <v>1.95705</v>
      </c>
      <c r="Z152" s="7">
        <f t="shared" ca="1" si="34"/>
        <v>1.9563600000000001</v>
      </c>
      <c r="AA152" s="7">
        <f t="shared" ca="1" si="35"/>
        <v>1.9537199999999999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28"/>
        <v>1</v>
      </c>
      <c r="J153">
        <v>1</v>
      </c>
      <c r="K153">
        <f t="shared" si="29"/>
        <v>0.92</v>
      </c>
      <c r="L153">
        <v>0.92</v>
      </c>
      <c r="M153" t="s">
        <v>17</v>
      </c>
      <c r="N153">
        <f t="shared" si="39"/>
        <v>44027.460000000145</v>
      </c>
      <c r="U153" t="str">
        <f ca="1"/>
        <v>2025-06-14 11:47:52</v>
      </c>
      <c r="V153" s="7">
        <f t="shared" ca="1" si="30"/>
        <v>1</v>
      </c>
      <c r="W153" s="7">
        <f t="shared" ca="1" si="31"/>
        <v>1</v>
      </c>
      <c r="X153" s="7">
        <f t="shared" ca="1" si="32"/>
        <v>0.92</v>
      </c>
      <c r="Y153" s="7">
        <f t="shared" ca="1" si="33"/>
        <v>1.9532</v>
      </c>
      <c r="Z153" s="7">
        <f t="shared" ca="1" si="34"/>
        <v>1.95604</v>
      </c>
      <c r="AA153" s="7">
        <f t="shared" ca="1" si="35"/>
        <v>1.95604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28"/>
        <v>1</v>
      </c>
      <c r="J154">
        <v>1</v>
      </c>
      <c r="K154">
        <f t="shared" si="29"/>
        <v>0.92</v>
      </c>
      <c r="L154">
        <v>0.92</v>
      </c>
      <c r="M154" t="s">
        <v>17</v>
      </c>
      <c r="N154">
        <f t="shared" si="39"/>
        <v>44026.540000000146</v>
      </c>
      <c r="U154" t="str">
        <f ca="1"/>
        <v>2025-06-14 11:37:40</v>
      </c>
      <c r="V154" s="7">
        <f t="shared" ca="1" si="30"/>
        <v>1</v>
      </c>
      <c r="W154" s="7">
        <f t="shared" ca="1" si="31"/>
        <v>1</v>
      </c>
      <c r="X154" s="7">
        <f t="shared" ca="1" si="32"/>
        <v>0.92</v>
      </c>
      <c r="Y154" s="7">
        <f t="shared" ca="1" si="33"/>
        <v>1.9554499999999999</v>
      </c>
      <c r="Z154" s="7">
        <f t="shared" ca="1" si="34"/>
        <v>1.95783</v>
      </c>
      <c r="AA154" s="7">
        <f t="shared" ca="1" si="35"/>
        <v>1.95783</v>
      </c>
      <c r="AB154">
        <f t="shared" ca="1" si="36"/>
        <v>0</v>
      </c>
      <c r="AC154">
        <f t="shared" ca="1" si="37"/>
        <v>0</v>
      </c>
      <c r="AD154">
        <f t="shared" ca="1" si="38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28"/>
        <v>4</v>
      </c>
      <c r="J155">
        <v>4</v>
      </c>
      <c r="K155">
        <f t="shared" si="29"/>
        <v>3.68</v>
      </c>
      <c r="L155">
        <v>3.68</v>
      </c>
      <c r="M155" t="s">
        <v>17</v>
      </c>
      <c r="N155">
        <f t="shared" si="39"/>
        <v>44025.620000000148</v>
      </c>
      <c r="U155" t="str">
        <f ca="1"/>
        <v>2025-06-14 11:27:28</v>
      </c>
      <c r="V155" s="7">
        <f t="shared" ca="1" si="30"/>
        <v>2</v>
      </c>
      <c r="W155" s="7">
        <f t="shared" ca="1" si="31"/>
        <v>3</v>
      </c>
      <c r="X155" s="7">
        <f t="shared" ca="1" si="32"/>
        <v>0.84000000000000008</v>
      </c>
      <c r="Y155" s="7">
        <f t="shared" ca="1" si="33"/>
        <v>1.95757</v>
      </c>
      <c r="Z155" s="7">
        <f t="shared" ca="1" si="34"/>
        <v>1.95963</v>
      </c>
      <c r="AA155" s="7">
        <f t="shared" ca="1" si="35"/>
        <v>1.9572700000000001</v>
      </c>
      <c r="AB155">
        <f t="shared" ca="1" si="36"/>
        <v>1</v>
      </c>
      <c r="AC155">
        <f t="shared" ca="1" si="37"/>
        <v>0</v>
      </c>
      <c r="AD155">
        <f t="shared" ca="1" si="38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28"/>
        <v>2</v>
      </c>
      <c r="J156">
        <v>2</v>
      </c>
      <c r="K156">
        <f t="shared" si="29"/>
        <v>1.84</v>
      </c>
      <c r="L156">
        <v>1.84</v>
      </c>
      <c r="M156" t="s">
        <v>17</v>
      </c>
      <c r="N156">
        <f t="shared" si="39"/>
        <v>44021.940000000148</v>
      </c>
      <c r="U156" t="str">
        <f ca="1"/>
        <v>2025-06-14 11:17:15</v>
      </c>
      <c r="V156" s="7">
        <f t="shared" ca="1" si="30"/>
        <v>1</v>
      </c>
      <c r="W156" s="7">
        <f t="shared" ca="1" si="31"/>
        <v>1</v>
      </c>
      <c r="X156" s="7">
        <f t="shared" ca="1" si="32"/>
        <v>0.92</v>
      </c>
      <c r="Y156" s="7">
        <f t="shared" ca="1" si="33"/>
        <v>1.9589799999999999</v>
      </c>
      <c r="Z156" s="7">
        <f t="shared" ca="1" si="34"/>
        <v>1.9553</v>
      </c>
      <c r="AA156" s="7">
        <f t="shared" ca="1" si="35"/>
        <v>1.9553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28"/>
        <v>1</v>
      </c>
      <c r="J157">
        <v>1</v>
      </c>
      <c r="K157">
        <f t="shared" si="29"/>
        <v>-1</v>
      </c>
      <c r="L157">
        <v>-1</v>
      </c>
      <c r="M157" t="s">
        <v>17</v>
      </c>
      <c r="N157">
        <f t="shared" si="39"/>
        <v>44020.100000000151</v>
      </c>
      <c r="U157" t="str">
        <f ca="1"/>
        <v>2025-06-14 11:07:03</v>
      </c>
      <c r="V157" s="7">
        <f t="shared" ca="1" si="30"/>
        <v>3</v>
      </c>
      <c r="W157" s="7">
        <f t="shared" ca="1" si="31"/>
        <v>7</v>
      </c>
      <c r="X157" s="7">
        <f t="shared" ca="1" si="32"/>
        <v>0.68000000000000016</v>
      </c>
      <c r="Y157" s="7">
        <f t="shared" ca="1" si="33"/>
        <v>1.95567</v>
      </c>
      <c r="Z157" s="7">
        <f t="shared" ca="1" si="34"/>
        <v>1.9558</v>
      </c>
      <c r="AA157" s="7">
        <f t="shared" ca="1" si="35"/>
        <v>1.94838</v>
      </c>
      <c r="AB157">
        <f t="shared" ca="1" si="36"/>
        <v>1</v>
      </c>
      <c r="AC157">
        <f t="shared" ca="1" si="37"/>
        <v>0</v>
      </c>
      <c r="AD157">
        <f t="shared" ca="1" si="38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28"/>
        <v>0</v>
      </c>
      <c r="J158">
        <v>8</v>
      </c>
      <c r="K158">
        <f t="shared" si="29"/>
        <v>0</v>
      </c>
      <c r="L158">
        <v>7.36</v>
      </c>
      <c r="M158" t="s">
        <v>17</v>
      </c>
      <c r="N158">
        <f t="shared" si="39"/>
        <v>44021.100000000151</v>
      </c>
      <c r="U158" t="str">
        <f ca="1"/>
        <v>2025-06-14 10:56:16</v>
      </c>
      <c r="V158" s="7">
        <f t="shared" ca="1" si="30"/>
        <v>2</v>
      </c>
      <c r="W158" s="7">
        <f t="shared" ca="1" si="31"/>
        <v>3</v>
      </c>
      <c r="X158" s="7">
        <f t="shared" ca="1" si="32"/>
        <v>0.84000000000000008</v>
      </c>
      <c r="Y158" s="7">
        <f t="shared" ca="1" si="33"/>
        <v>1.9484900000000001</v>
      </c>
      <c r="Z158" s="7">
        <f t="shared" ca="1" si="34"/>
        <v>1.95021</v>
      </c>
      <c r="AA158" s="7">
        <f t="shared" ca="1" si="35"/>
        <v>1.9480599999999999</v>
      </c>
      <c r="AB158">
        <f t="shared" ca="1" si="36"/>
        <v>1</v>
      </c>
      <c r="AC158">
        <f t="shared" ca="1" si="37"/>
        <v>0</v>
      </c>
      <c r="AD158">
        <f t="shared" ca="1" si="38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28"/>
        <v>2</v>
      </c>
      <c r="J159">
        <v>2</v>
      </c>
      <c r="K159">
        <f t="shared" si="29"/>
        <v>1.84</v>
      </c>
      <c r="L159">
        <v>1.84</v>
      </c>
      <c r="M159" t="s">
        <v>17</v>
      </c>
      <c r="N159">
        <f t="shared" si="39"/>
        <v>44013.740000000151</v>
      </c>
      <c r="U159" t="str">
        <f ca="1"/>
        <v>2025-06-14 10:46:04</v>
      </c>
      <c r="V159" s="7">
        <f t="shared" ca="1" si="30"/>
        <v>4</v>
      </c>
      <c r="W159" s="7">
        <f t="shared" ca="1" si="31"/>
        <v>15</v>
      </c>
      <c r="X159" s="7">
        <f t="shared" ca="1" si="32"/>
        <v>0.36000000000000032</v>
      </c>
      <c r="Y159" s="7">
        <f t="shared" ca="1" si="33"/>
        <v>1.9474400000000001</v>
      </c>
      <c r="Z159" s="7">
        <f t="shared" ca="1" si="34"/>
        <v>1.9499299999999999</v>
      </c>
      <c r="AA159" s="7">
        <f t="shared" ca="1" si="35"/>
        <v>1.9471400000000001</v>
      </c>
      <c r="AB159">
        <f t="shared" ca="1" si="36"/>
        <v>1</v>
      </c>
      <c r="AC159">
        <f t="shared" ca="1" si="37"/>
        <v>0</v>
      </c>
      <c r="AD159">
        <f t="shared" ca="1" si="38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28"/>
        <v>1</v>
      </c>
      <c r="J160">
        <v>1</v>
      </c>
      <c r="K160">
        <f t="shared" si="29"/>
        <v>0.92</v>
      </c>
      <c r="L160">
        <v>0.92</v>
      </c>
      <c r="M160" t="s">
        <v>17</v>
      </c>
      <c r="N160">
        <f t="shared" si="39"/>
        <v>44011.900000000154</v>
      </c>
      <c r="U160" t="str">
        <f ca="1"/>
        <v>2025-06-14 10:35:52</v>
      </c>
      <c r="V160" s="7">
        <f t="shared" ca="1" si="30"/>
        <v>1</v>
      </c>
      <c r="W160" s="7">
        <f t="shared" ca="1" si="31"/>
        <v>1</v>
      </c>
      <c r="X160" s="7">
        <f t="shared" ca="1" si="32"/>
        <v>0.92</v>
      </c>
      <c r="Y160" s="7">
        <f t="shared" ca="1" si="33"/>
        <v>1.9498800000000001</v>
      </c>
      <c r="Z160" s="7">
        <f t="shared" ca="1" si="34"/>
        <v>1.94581</v>
      </c>
      <c r="AA160" s="7">
        <f t="shared" ca="1" si="35"/>
        <v>1.94581</v>
      </c>
      <c r="AB160">
        <f t="shared" ca="1" si="36"/>
        <v>0</v>
      </c>
      <c r="AC160">
        <f t="shared" ca="1" si="37"/>
        <v>1</v>
      </c>
      <c r="AD160">
        <f t="shared" ca="1" si="38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28"/>
        <v>1</v>
      </c>
      <c r="J161">
        <v>1</v>
      </c>
      <c r="K161">
        <f t="shared" si="29"/>
        <v>0.92</v>
      </c>
      <c r="L161">
        <v>0.92</v>
      </c>
      <c r="M161" t="s">
        <v>17</v>
      </c>
      <c r="N161">
        <f t="shared" si="39"/>
        <v>44010.980000000156</v>
      </c>
      <c r="U161" t="str">
        <f ca="1"/>
        <v>2025-06-14 10:25:40</v>
      </c>
      <c r="V161" s="7">
        <f t="shared" ca="1" si="30"/>
        <v>1</v>
      </c>
      <c r="W161" s="7">
        <f t="shared" ca="1" si="31"/>
        <v>1</v>
      </c>
      <c r="X161" s="7">
        <f t="shared" ca="1" si="32"/>
        <v>0.92</v>
      </c>
      <c r="Y161" s="7">
        <f t="shared" ca="1" si="33"/>
        <v>1.9456</v>
      </c>
      <c r="Z161" s="7">
        <f t="shared" ca="1" si="34"/>
        <v>1.9464900000000001</v>
      </c>
      <c r="AA161" s="7">
        <f t="shared" ca="1" si="35"/>
        <v>1.9464900000000001</v>
      </c>
      <c r="AB161">
        <f t="shared" ca="1" si="36"/>
        <v>0</v>
      </c>
      <c r="AC161">
        <f t="shared" ca="1" si="37"/>
        <v>0</v>
      </c>
      <c r="AD161">
        <f t="shared" ca="1" si="38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28"/>
        <v>2</v>
      </c>
      <c r="J162">
        <v>2</v>
      </c>
      <c r="K162">
        <f t="shared" si="29"/>
        <v>1.84</v>
      </c>
      <c r="L162">
        <v>1.84</v>
      </c>
      <c r="M162" t="s">
        <v>17</v>
      </c>
      <c r="N162">
        <f t="shared" si="39"/>
        <v>44010.060000000158</v>
      </c>
      <c r="U162" t="str">
        <f ca="1"/>
        <v>2025-06-14 10:15:28</v>
      </c>
      <c r="V162" s="7">
        <f t="shared" ca="1" si="30"/>
        <v>1</v>
      </c>
      <c r="W162" s="7">
        <f t="shared" ca="1" si="31"/>
        <v>1</v>
      </c>
      <c r="X162" s="7">
        <f t="shared" ca="1" si="32"/>
        <v>0.92</v>
      </c>
      <c r="Y162" s="7">
        <f t="shared" ca="1" si="33"/>
        <v>1.9468799999999999</v>
      </c>
      <c r="Z162" s="7">
        <f t="shared" ca="1" si="34"/>
        <v>1.9501900000000001</v>
      </c>
      <c r="AA162" s="7">
        <f t="shared" ca="1" si="35"/>
        <v>1.9501900000000001</v>
      </c>
      <c r="AB162">
        <f t="shared" ca="1" si="36"/>
        <v>0</v>
      </c>
      <c r="AC162">
        <f t="shared" ca="1" si="37"/>
        <v>0</v>
      </c>
      <c r="AD162">
        <f t="shared" ca="1" si="38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28"/>
        <v>1</v>
      </c>
      <c r="J163">
        <v>1</v>
      </c>
      <c r="K163">
        <f t="shared" si="29"/>
        <v>0.92</v>
      </c>
      <c r="L163">
        <v>0.92</v>
      </c>
      <c r="M163" t="s">
        <v>17</v>
      </c>
      <c r="N163">
        <f t="shared" si="39"/>
        <v>44008.220000000161</v>
      </c>
      <c r="U163" t="str">
        <f ca="1"/>
        <v>2025-06-14 10:05:15</v>
      </c>
      <c r="V163" s="7">
        <f t="shared" ca="1" si="30"/>
        <v>1</v>
      </c>
      <c r="W163" s="7">
        <f t="shared" ca="1" si="31"/>
        <v>1</v>
      </c>
      <c r="X163" s="7">
        <f t="shared" ca="1" si="32"/>
        <v>0.92</v>
      </c>
      <c r="Y163" s="7">
        <f t="shared" ca="1" si="33"/>
        <v>1.95021</v>
      </c>
      <c r="Z163" s="7">
        <f t="shared" ca="1" si="34"/>
        <v>1.9506399999999999</v>
      </c>
      <c r="AA163" s="7">
        <f t="shared" ca="1" si="35"/>
        <v>1.9506399999999999</v>
      </c>
      <c r="AB163">
        <f t="shared" ca="1" si="36"/>
        <v>0</v>
      </c>
      <c r="AC163">
        <f t="shared" ca="1" si="37"/>
        <v>0</v>
      </c>
      <c r="AD163">
        <f t="shared" ca="1" si="38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28"/>
        <v>2</v>
      </c>
      <c r="J164">
        <v>2</v>
      </c>
      <c r="K164">
        <f t="shared" si="29"/>
        <v>1.84</v>
      </c>
      <c r="L164">
        <v>1.84</v>
      </c>
      <c r="M164" t="s">
        <v>17</v>
      </c>
      <c r="N164">
        <f t="shared" si="39"/>
        <v>44007.300000000163</v>
      </c>
      <c r="U164" t="str">
        <f ca="1"/>
        <v>2025-06-14 09:54:36</v>
      </c>
      <c r="V164" s="7">
        <f t="shared" ca="1" si="30"/>
        <v>3</v>
      </c>
      <c r="W164" s="7">
        <f t="shared" ca="1" si="31"/>
        <v>7</v>
      </c>
      <c r="X164" s="7">
        <f t="shared" ca="1" si="32"/>
        <v>6.44</v>
      </c>
      <c r="Y164" s="7">
        <f t="shared" ca="1" si="33"/>
        <v>1.9514</v>
      </c>
      <c r="Z164" s="7">
        <f t="shared" ca="1" si="34"/>
        <v>1.9549300000000001</v>
      </c>
      <c r="AA164" s="7">
        <f t="shared" ca="1" si="35"/>
        <v>1.95153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28"/>
        <v>1</v>
      </c>
      <c r="J165">
        <v>1</v>
      </c>
      <c r="K165">
        <f t="shared" si="29"/>
        <v>0.92</v>
      </c>
      <c r="L165">
        <v>0.92</v>
      </c>
      <c r="M165" t="s">
        <v>17</v>
      </c>
      <c r="N165">
        <f t="shared" si="39"/>
        <v>44005.460000000166</v>
      </c>
      <c r="U165" t="str">
        <f ca="1"/>
        <v>2025-06-14 09:44:24</v>
      </c>
      <c r="V165" s="7">
        <f t="shared" ca="1" si="30"/>
        <v>2</v>
      </c>
      <c r="W165" s="7">
        <f t="shared" ca="1" si="31"/>
        <v>3</v>
      </c>
      <c r="X165" s="7">
        <f t="shared" ca="1" si="32"/>
        <v>0.84000000000000008</v>
      </c>
      <c r="Y165" s="7">
        <f t="shared" ca="1" si="33"/>
        <v>1.9511799999999999</v>
      </c>
      <c r="Z165" s="7">
        <f t="shared" ca="1" si="34"/>
        <v>1.9526699999999999</v>
      </c>
      <c r="AA165" s="7">
        <f t="shared" ca="1" si="35"/>
        <v>1.95075</v>
      </c>
      <c r="AB165">
        <f t="shared" ca="1" si="36"/>
        <v>1</v>
      </c>
      <c r="AC165">
        <f t="shared" ca="1" si="37"/>
        <v>0</v>
      </c>
      <c r="AD165">
        <f t="shared" ca="1" si="38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28"/>
        <v>4</v>
      </c>
      <c r="J166">
        <v>4</v>
      </c>
      <c r="K166">
        <f t="shared" si="29"/>
        <v>-4</v>
      </c>
      <c r="L166">
        <v>-4</v>
      </c>
      <c r="M166" t="s">
        <v>17</v>
      </c>
      <c r="N166">
        <f t="shared" si="39"/>
        <v>44004.540000000168</v>
      </c>
      <c r="U166" t="str">
        <f ca="1"/>
        <v>2025-06-14 09:34:11</v>
      </c>
      <c r="V166" s="7">
        <f t="shared" ca="1" si="30"/>
        <v>3</v>
      </c>
      <c r="W166" s="7">
        <f t="shared" ca="1" si="31"/>
        <v>7</v>
      </c>
      <c r="X166" s="7">
        <f t="shared" ca="1" si="32"/>
        <v>-7</v>
      </c>
      <c r="Y166" s="7">
        <f t="shared" ca="1" si="33"/>
        <v>1.9533799999999999</v>
      </c>
      <c r="Z166" s="7">
        <f t="shared" ca="1" si="34"/>
        <v>1.9515100000000001</v>
      </c>
      <c r="AA166" s="7">
        <f t="shared" ca="1" si="35"/>
        <v>1.9490000000000001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28"/>
        <v>2</v>
      </c>
      <c r="J167">
        <v>2</v>
      </c>
      <c r="K167">
        <f t="shared" si="29"/>
        <v>-2</v>
      </c>
      <c r="L167">
        <v>-2</v>
      </c>
      <c r="M167" t="s">
        <v>17</v>
      </c>
      <c r="N167">
        <f t="shared" si="39"/>
        <v>44008.540000000168</v>
      </c>
      <c r="U167" t="str">
        <f ca="1"/>
        <v>2025-06-14 09:23:59</v>
      </c>
      <c r="V167" s="7">
        <f t="shared" ca="1" si="30"/>
        <v>1</v>
      </c>
      <c r="W167" s="7">
        <f t="shared" ca="1" si="31"/>
        <v>1</v>
      </c>
      <c r="X167" s="7">
        <f t="shared" ca="1" si="32"/>
        <v>0.92</v>
      </c>
      <c r="Y167" s="7">
        <f t="shared" ca="1" si="33"/>
        <v>1.9488399999999999</v>
      </c>
      <c r="Z167" s="7">
        <f t="shared" ca="1" si="34"/>
        <v>1.9541299999999999</v>
      </c>
      <c r="AA167" s="7">
        <f t="shared" ca="1" si="35"/>
        <v>1.9541299999999999</v>
      </c>
      <c r="AB167">
        <f t="shared" ca="1" si="36"/>
        <v>0</v>
      </c>
      <c r="AC167">
        <f t="shared" ca="1" si="37"/>
        <v>0</v>
      </c>
      <c r="AD167">
        <f t="shared" ca="1" si="38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28"/>
        <v>1</v>
      </c>
      <c r="J168">
        <v>1</v>
      </c>
      <c r="K168">
        <f t="shared" si="29"/>
        <v>-1</v>
      </c>
      <c r="L168">
        <v>-1</v>
      </c>
      <c r="M168" t="s">
        <v>17</v>
      </c>
      <c r="N168">
        <f t="shared" si="39"/>
        <v>44010.540000000168</v>
      </c>
      <c r="U168" t="str">
        <f ca="1"/>
        <v>2025-06-14 09:13:46</v>
      </c>
      <c r="V168" s="7">
        <f t="shared" ca="1" si="30"/>
        <v>4</v>
      </c>
      <c r="W168" s="7">
        <f t="shared" ca="1" si="31"/>
        <v>15</v>
      </c>
      <c r="X168" s="7">
        <f t="shared" ca="1" si="32"/>
        <v>-15</v>
      </c>
      <c r="Y168" s="7">
        <f t="shared" ca="1" si="33"/>
        <v>1.9540599999999999</v>
      </c>
      <c r="Z168" s="7">
        <f t="shared" ca="1" si="34"/>
        <v>1.95828</v>
      </c>
      <c r="AA168" s="7">
        <f t="shared" ca="1" si="35"/>
        <v>1.9567399999999999</v>
      </c>
      <c r="AB168">
        <f t="shared" ca="1" si="36"/>
        <v>0</v>
      </c>
      <c r="AC168">
        <f t="shared" ca="1" si="37"/>
        <v>0</v>
      </c>
      <c r="AD168">
        <f t="shared" ca="1" si="38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28"/>
        <v>1</v>
      </c>
      <c r="J169">
        <v>1</v>
      </c>
      <c r="K169">
        <f t="shared" si="29"/>
        <v>-1</v>
      </c>
      <c r="L169">
        <v>-1</v>
      </c>
      <c r="M169" t="s">
        <v>17</v>
      </c>
      <c r="N169">
        <f t="shared" si="39"/>
        <v>44011.540000000168</v>
      </c>
      <c r="U169" t="str">
        <f ca="1"/>
        <v>2025-06-14 09:03:34</v>
      </c>
      <c r="V169" s="7">
        <f t="shared" ca="1" si="30"/>
        <v>2</v>
      </c>
      <c r="W169" s="7">
        <f t="shared" ca="1" si="31"/>
        <v>3</v>
      </c>
      <c r="X169" s="7">
        <f t="shared" ca="1" si="32"/>
        <v>-3</v>
      </c>
      <c r="Y169" s="7">
        <f t="shared" ca="1" si="33"/>
        <v>1.95753</v>
      </c>
      <c r="Z169" s="7">
        <f t="shared" ca="1" si="34"/>
        <v>1.9549000000000001</v>
      </c>
      <c r="AA169" s="7">
        <f t="shared" ca="1" si="35"/>
        <v>1.9529099999999999</v>
      </c>
      <c r="AB169">
        <f t="shared" ca="1" si="36"/>
        <v>0</v>
      </c>
      <c r="AC169">
        <f t="shared" ca="1" si="37"/>
        <v>1</v>
      </c>
      <c r="AD169">
        <f t="shared" ca="1" si="38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28"/>
        <v>4</v>
      </c>
      <c r="J170">
        <v>4</v>
      </c>
      <c r="K170">
        <f t="shared" si="29"/>
        <v>-4</v>
      </c>
      <c r="L170">
        <v>-4</v>
      </c>
      <c r="M170" t="s">
        <v>17</v>
      </c>
      <c r="N170">
        <f t="shared" si="39"/>
        <v>44012.540000000168</v>
      </c>
      <c r="U170" t="str">
        <f ca="1"/>
        <v>2025-06-14 08:52:47</v>
      </c>
      <c r="V170" s="7">
        <f t="shared" ca="1" si="30"/>
        <v>1</v>
      </c>
      <c r="W170" s="7">
        <f t="shared" ca="1" si="31"/>
        <v>1</v>
      </c>
      <c r="X170" s="7">
        <f t="shared" ca="1" si="32"/>
        <v>-1</v>
      </c>
      <c r="Y170" s="7">
        <f t="shared" ca="1" si="33"/>
        <v>1.95198</v>
      </c>
      <c r="Z170" s="7">
        <f t="shared" ca="1" si="34"/>
        <v>1.9509399999999999</v>
      </c>
      <c r="AA170" s="7">
        <f t="shared" ca="1" si="35"/>
        <v>1.9509399999999999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28"/>
        <v>2</v>
      </c>
      <c r="J171">
        <v>2</v>
      </c>
      <c r="K171">
        <f t="shared" si="29"/>
        <v>-2</v>
      </c>
      <c r="L171">
        <v>-2</v>
      </c>
      <c r="M171" t="s">
        <v>17</v>
      </c>
      <c r="N171">
        <f t="shared" si="39"/>
        <v>44016.540000000168</v>
      </c>
      <c r="U171" t="str">
        <f ca="1"/>
        <v>2025-06-14 08:42:35</v>
      </c>
      <c r="V171" s="7">
        <f t="shared" ca="1" si="30"/>
        <v>1</v>
      </c>
      <c r="W171" s="7">
        <f t="shared" ca="1" si="31"/>
        <v>1</v>
      </c>
      <c r="X171" s="7">
        <f t="shared" ca="1" si="32"/>
        <v>0.92</v>
      </c>
      <c r="Y171" s="7">
        <f t="shared" ca="1" si="33"/>
        <v>1.9505699999999999</v>
      </c>
      <c r="Z171" s="7">
        <f t="shared" ca="1" si="34"/>
        <v>1.9548099999999999</v>
      </c>
      <c r="AA171" s="7">
        <f t="shared" ca="1" si="35"/>
        <v>1.9548099999999999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28"/>
        <v>1</v>
      </c>
      <c r="J172">
        <v>1</v>
      </c>
      <c r="K172">
        <f t="shared" si="29"/>
        <v>0.92</v>
      </c>
      <c r="L172">
        <v>0.92</v>
      </c>
      <c r="M172" t="s">
        <v>17</v>
      </c>
      <c r="N172">
        <f t="shared" si="39"/>
        <v>44018.540000000168</v>
      </c>
      <c r="U172" t="str">
        <f ca="1"/>
        <v>2025-06-14 08:32:21</v>
      </c>
      <c r="V172" s="7">
        <f t="shared" ca="1" si="30"/>
        <v>3</v>
      </c>
      <c r="W172" s="7">
        <f t="shared" ca="1" si="31"/>
        <v>7</v>
      </c>
      <c r="X172" s="7">
        <f t="shared" ca="1" si="32"/>
        <v>-7</v>
      </c>
      <c r="Y172" s="7">
        <f t="shared" ca="1" si="33"/>
        <v>1.9558199999999999</v>
      </c>
      <c r="Z172" s="7">
        <f t="shared" ca="1" si="34"/>
        <v>1.9622299999999999</v>
      </c>
      <c r="AA172" s="7">
        <f t="shared" ca="1" si="35"/>
        <v>1.9584900000000001</v>
      </c>
      <c r="AB172">
        <f t="shared" ca="1" si="36"/>
        <v>0</v>
      </c>
      <c r="AC172">
        <f t="shared" ca="1" si="37"/>
        <v>0</v>
      </c>
      <c r="AD172">
        <f t="shared" ca="1" si="38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28"/>
        <v>1</v>
      </c>
      <c r="J173">
        <v>1</v>
      </c>
      <c r="K173">
        <f t="shared" si="29"/>
        <v>-1</v>
      </c>
      <c r="L173">
        <v>-1</v>
      </c>
      <c r="M173" t="s">
        <v>17</v>
      </c>
      <c r="N173">
        <f t="shared" si="39"/>
        <v>44017.62000000017</v>
      </c>
      <c r="U173" t="str">
        <f ca="1"/>
        <v>2025-06-14 08:22:09</v>
      </c>
      <c r="V173" s="7">
        <f t="shared" ca="1" si="30"/>
        <v>4</v>
      </c>
      <c r="W173" s="7">
        <f t="shared" ca="1" si="31"/>
        <v>15</v>
      </c>
      <c r="X173" s="7">
        <f t="shared" ca="1" si="32"/>
        <v>0.36000000000000032</v>
      </c>
      <c r="Y173" s="7">
        <f t="shared" ca="1" si="33"/>
        <v>1.9628000000000001</v>
      </c>
      <c r="Z173" s="7">
        <f t="shared" ca="1" si="34"/>
        <v>1.9636400000000001</v>
      </c>
      <c r="AA173" s="7">
        <f t="shared" ca="1" si="35"/>
        <v>1.9602200000000001</v>
      </c>
      <c r="AB173">
        <f t="shared" ca="1" si="36"/>
        <v>1</v>
      </c>
      <c r="AC173">
        <f t="shared" ca="1" si="37"/>
        <v>0</v>
      </c>
      <c r="AD173">
        <f t="shared" ca="1" si="38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44018.62000000017</v>
      </c>
      <c r="U174" t="str">
        <f ca="1"/>
        <v>2025-06-14 08:11:56</v>
      </c>
      <c r="V174" s="7">
        <f t="shared" ca="1" si="30"/>
        <v>1</v>
      </c>
      <c r="W174" s="7">
        <f t="shared" ca="1" si="31"/>
        <v>1</v>
      </c>
      <c r="X174" s="7">
        <f t="shared" ca="1" si="32"/>
        <v>0.92</v>
      </c>
      <c r="Y174" s="7">
        <f t="shared" ca="1" si="33"/>
        <v>1.96034</v>
      </c>
      <c r="Z174" s="7">
        <f t="shared" ca="1" si="34"/>
        <v>1.96116</v>
      </c>
      <c r="AA174" s="7">
        <f t="shared" ca="1" si="35"/>
        <v>1.96116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28"/>
        <v>2</v>
      </c>
      <c r="J175">
        <v>2</v>
      </c>
      <c r="K175">
        <f t="shared" si="29"/>
        <v>1.84</v>
      </c>
      <c r="L175">
        <v>1.84</v>
      </c>
      <c r="M175" t="s">
        <v>17</v>
      </c>
      <c r="N175">
        <f t="shared" si="39"/>
        <v>44016.780000000173</v>
      </c>
      <c r="U175" t="str">
        <f ca="1"/>
        <v>2025-06-14 08:01:44</v>
      </c>
      <c r="V175" s="7">
        <f t="shared" ca="1" si="30"/>
        <v>1</v>
      </c>
      <c r="W175" s="7">
        <f t="shared" ca="1" si="31"/>
        <v>1</v>
      </c>
      <c r="X175" s="7">
        <f t="shared" ca="1" si="32"/>
        <v>0.92</v>
      </c>
      <c r="Y175" s="7">
        <f t="shared" ca="1" si="33"/>
        <v>1.9609399999999999</v>
      </c>
      <c r="Z175" s="7">
        <f t="shared" ca="1" si="34"/>
        <v>1.9649700000000001</v>
      </c>
      <c r="AA175" s="7">
        <f t="shared" ca="1" si="35"/>
        <v>1.9649700000000001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28"/>
        <v>1</v>
      </c>
      <c r="J176">
        <v>1</v>
      </c>
      <c r="K176">
        <f t="shared" si="29"/>
        <v>-1</v>
      </c>
      <c r="L176">
        <v>-1</v>
      </c>
      <c r="M176" t="s">
        <v>17</v>
      </c>
      <c r="N176">
        <f t="shared" si="39"/>
        <v>44014.940000000177</v>
      </c>
      <c r="U176" t="str">
        <f ca="1"/>
        <v>2025-06-14 07:50:58</v>
      </c>
      <c r="V176" s="7">
        <f t="shared" ca="1" si="30"/>
        <v>4</v>
      </c>
      <c r="W176" s="7">
        <f t="shared" ca="1" si="31"/>
        <v>15</v>
      </c>
      <c r="X176" s="7">
        <f t="shared" ca="1" si="32"/>
        <v>-15</v>
      </c>
      <c r="Y176" s="7">
        <f t="shared" ca="1" si="33"/>
        <v>1.9638199999999999</v>
      </c>
      <c r="Z176" s="7">
        <f t="shared" ca="1" si="34"/>
        <v>1.96726</v>
      </c>
      <c r="AA176" s="7">
        <f t="shared" ca="1" si="35"/>
        <v>1.96461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28"/>
        <v>2</v>
      </c>
      <c r="J177">
        <v>2</v>
      </c>
      <c r="K177">
        <f t="shared" si="29"/>
        <v>1.84</v>
      </c>
      <c r="L177">
        <v>1.84</v>
      </c>
      <c r="M177" t="s">
        <v>17</v>
      </c>
      <c r="N177">
        <f t="shared" si="39"/>
        <v>44015.940000000177</v>
      </c>
      <c r="U177" t="str">
        <f ca="1"/>
        <v>2025-06-14 07:40:46</v>
      </c>
      <c r="V177" s="7">
        <f t="shared" ca="1" si="30"/>
        <v>4</v>
      </c>
      <c r="W177" s="7">
        <f t="shared" ca="1" si="31"/>
        <v>15</v>
      </c>
      <c r="X177" s="7">
        <f t="shared" ca="1" si="32"/>
        <v>8.0400000000000009</v>
      </c>
      <c r="Y177" s="7">
        <f t="shared" ca="1" si="33"/>
        <v>1.96634</v>
      </c>
      <c r="Z177" s="7">
        <f t="shared" ca="1" si="34"/>
        <v>1.9674100000000001</v>
      </c>
      <c r="AA177" s="7">
        <f t="shared" ca="1" si="35"/>
        <v>1.9647600000000001</v>
      </c>
      <c r="AB177">
        <f t="shared" ca="1" si="36"/>
        <v>1</v>
      </c>
      <c r="AC177">
        <f t="shared" ca="1" si="37"/>
        <v>0</v>
      </c>
      <c r="AD177">
        <f t="shared" ca="1" si="38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44014.10000000018</v>
      </c>
      <c r="U178" t="str">
        <f ca="1"/>
        <v>2025-06-14 07:30:34</v>
      </c>
      <c r="V178" s="7">
        <f t="shared" ca="1" si="30"/>
        <v>4</v>
      </c>
      <c r="W178" s="7">
        <f t="shared" ca="1" si="31"/>
        <v>15</v>
      </c>
      <c r="X178" s="7">
        <f t="shared" ca="1" si="32"/>
        <v>-15</v>
      </c>
      <c r="Y178" s="7">
        <f t="shared" ca="1" si="33"/>
        <v>1.96455</v>
      </c>
      <c r="Z178" s="7">
        <f t="shared" ca="1" si="34"/>
        <v>1.96889</v>
      </c>
      <c r="AA178" s="7">
        <f t="shared" ca="1" si="35"/>
        <v>1.9654700000000001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28"/>
        <v>1</v>
      </c>
      <c r="J179">
        <v>1</v>
      </c>
      <c r="K179">
        <f t="shared" si="29"/>
        <v>0.92</v>
      </c>
      <c r="L179">
        <v>0.92</v>
      </c>
      <c r="M179" t="s">
        <v>17</v>
      </c>
      <c r="N179">
        <f t="shared" si="39"/>
        <v>44015.10000000018</v>
      </c>
      <c r="U179" t="str">
        <f ca="1"/>
        <v>2025-06-14 07:20:22</v>
      </c>
      <c r="V179" s="7">
        <f t="shared" ca="1" si="30"/>
        <v>1</v>
      </c>
      <c r="W179" s="7">
        <f t="shared" ca="1" si="31"/>
        <v>1</v>
      </c>
      <c r="X179" s="7">
        <f t="shared" ca="1" si="32"/>
        <v>0.92</v>
      </c>
      <c r="Y179" s="7">
        <f t="shared" ca="1" si="33"/>
        <v>1.9692499999999999</v>
      </c>
      <c r="Z179" s="7">
        <f t="shared" ca="1" si="34"/>
        <v>1.96966</v>
      </c>
      <c r="AA179" s="7">
        <f t="shared" ca="1" si="35"/>
        <v>1.96966</v>
      </c>
      <c r="AB179">
        <f t="shared" ca="1" si="36"/>
        <v>0</v>
      </c>
      <c r="AC179">
        <f t="shared" ca="1" si="37"/>
        <v>0</v>
      </c>
      <c r="AD179">
        <f t="shared" ca="1" si="38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28"/>
        <v>2</v>
      </c>
      <c r="J180">
        <v>2</v>
      </c>
      <c r="K180">
        <f t="shared" si="29"/>
        <v>1.84</v>
      </c>
      <c r="L180">
        <v>1.84</v>
      </c>
      <c r="M180" t="s">
        <v>17</v>
      </c>
      <c r="N180">
        <f t="shared" si="39"/>
        <v>44014.180000000182</v>
      </c>
      <c r="U180" t="str">
        <f ca="1"/>
        <v>2025-06-14 07:10:10</v>
      </c>
      <c r="V180" s="7">
        <f t="shared" ca="1" si="30"/>
        <v>1</v>
      </c>
      <c r="W180" s="7">
        <f t="shared" ca="1" si="31"/>
        <v>1</v>
      </c>
      <c r="X180" s="7">
        <f t="shared" ca="1" si="32"/>
        <v>-1</v>
      </c>
      <c r="Y180" s="7">
        <f t="shared" ca="1" si="33"/>
        <v>1.9690700000000001</v>
      </c>
      <c r="Z180" s="7">
        <f t="shared" ca="1" si="34"/>
        <v>1.97081</v>
      </c>
      <c r="AA180" s="7">
        <f t="shared" ca="1" si="35"/>
        <v>1.97081</v>
      </c>
      <c r="AB180">
        <f t="shared" ca="1" si="36"/>
        <v>0</v>
      </c>
      <c r="AC180">
        <f t="shared" ca="1" si="37"/>
        <v>0</v>
      </c>
      <c r="AD180">
        <f t="shared" ca="1" si="38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28"/>
        <v>4</v>
      </c>
      <c r="J181">
        <v>4</v>
      </c>
      <c r="K181">
        <f t="shared" si="29"/>
        <v>-4</v>
      </c>
      <c r="L181">
        <v>-4</v>
      </c>
      <c r="M181" t="s">
        <v>17</v>
      </c>
      <c r="N181">
        <f t="shared" si="39"/>
        <v>44012.340000000186</v>
      </c>
      <c r="U181" t="str">
        <f ca="1"/>
        <v>2025-06-14 06:53:18</v>
      </c>
      <c r="V181" s="7">
        <f t="shared" ca="1" si="30"/>
        <v>1</v>
      </c>
      <c r="W181" s="7">
        <f t="shared" ca="1" si="31"/>
        <v>1</v>
      </c>
      <c r="X181" s="7">
        <f t="shared" ca="1" si="32"/>
        <v>0.92</v>
      </c>
      <c r="Y181" s="7">
        <f t="shared" ca="1" si="33"/>
        <v>1.97414</v>
      </c>
      <c r="Z181" s="7">
        <f t="shared" ca="1" si="34"/>
        <v>1.9712499999999999</v>
      </c>
      <c r="AA181" s="7">
        <f t="shared" ca="1" si="35"/>
        <v>1.9712499999999999</v>
      </c>
      <c r="AB181">
        <f t="shared" ca="1" si="36"/>
        <v>0</v>
      </c>
      <c r="AC181">
        <f t="shared" ca="1" si="37"/>
        <v>1</v>
      </c>
      <c r="AD181">
        <f t="shared" ca="1" si="38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44016.340000000186</v>
      </c>
      <c r="U182" t="str">
        <f ca="1"/>
        <v>2025-06-14 06:42:33</v>
      </c>
      <c r="V182" s="7">
        <f t="shared" ca="1" si="30"/>
        <v>2</v>
      </c>
      <c r="W182" s="7">
        <f t="shared" ca="1" si="31"/>
        <v>3</v>
      </c>
      <c r="X182" s="7">
        <f t="shared" ca="1" si="32"/>
        <v>2.7600000000000002</v>
      </c>
      <c r="Y182" s="7">
        <f t="shared" ca="1" si="33"/>
        <v>1.97037</v>
      </c>
      <c r="Z182" s="7">
        <f t="shared" ca="1" si="34"/>
        <v>1.9678</v>
      </c>
      <c r="AA182" s="7">
        <f t="shared" ca="1" si="35"/>
        <v>1.9655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28"/>
        <v>2</v>
      </c>
      <c r="J183">
        <v>2</v>
      </c>
      <c r="K183">
        <f t="shared" si="29"/>
        <v>-2</v>
      </c>
      <c r="L183">
        <v>-2</v>
      </c>
      <c r="M183" t="s">
        <v>17</v>
      </c>
      <c r="N183">
        <f t="shared" si="39"/>
        <v>44017.340000000186</v>
      </c>
      <c r="U183" t="str">
        <f ca="1"/>
        <v>2025-06-14 06:32:20</v>
      </c>
      <c r="V183" s="7">
        <f t="shared" ca="1" si="30"/>
        <v>1</v>
      </c>
      <c r="W183" s="7">
        <f t="shared" ca="1" si="31"/>
        <v>1</v>
      </c>
      <c r="X183" s="7">
        <f t="shared" ca="1" si="32"/>
        <v>0.92</v>
      </c>
      <c r="Y183" s="7">
        <f t="shared" ca="1" si="33"/>
        <v>1.9673</v>
      </c>
      <c r="Z183" s="7">
        <f t="shared" ca="1" si="34"/>
        <v>1.9629700000000001</v>
      </c>
      <c r="AA183" s="7">
        <f t="shared" ca="1" si="35"/>
        <v>1.9629700000000001</v>
      </c>
      <c r="AB183">
        <f t="shared" ca="1" si="36"/>
        <v>0</v>
      </c>
      <c r="AC183">
        <f t="shared" ca="1" si="37"/>
        <v>1</v>
      </c>
      <c r="AD183">
        <f t="shared" ca="1" si="38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28"/>
        <v>1</v>
      </c>
      <c r="J184">
        <v>1</v>
      </c>
      <c r="K184">
        <f t="shared" si="29"/>
        <v>-1</v>
      </c>
      <c r="L184">
        <v>-1</v>
      </c>
      <c r="M184" t="s">
        <v>17</v>
      </c>
      <c r="N184">
        <f t="shared" si="39"/>
        <v>44019.340000000186</v>
      </c>
      <c r="U184" t="str">
        <f ca="1"/>
        <v>2025-06-14 06:22:08</v>
      </c>
      <c r="V184" s="7">
        <f t="shared" ca="1" si="30"/>
        <v>1</v>
      </c>
      <c r="W184" s="7">
        <f t="shared" ca="1" si="31"/>
        <v>1</v>
      </c>
      <c r="X184" s="7">
        <f t="shared" ca="1" si="32"/>
        <v>-1</v>
      </c>
      <c r="Y184" s="7">
        <f t="shared" ca="1" si="33"/>
        <v>1.96309</v>
      </c>
      <c r="Z184" s="7">
        <f t="shared" ca="1" si="34"/>
        <v>1.96112</v>
      </c>
      <c r="AA184" s="7">
        <f t="shared" ca="1" si="35"/>
        <v>1.96112</v>
      </c>
      <c r="AB184">
        <f t="shared" ca="1" si="36"/>
        <v>0</v>
      </c>
      <c r="AC184">
        <f t="shared" ca="1" si="37"/>
        <v>1</v>
      </c>
      <c r="AD184">
        <f t="shared" ca="1" si="38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28"/>
        <v>2</v>
      </c>
      <c r="J185">
        <v>2</v>
      </c>
      <c r="K185">
        <f t="shared" si="29"/>
        <v>1.84</v>
      </c>
      <c r="L185">
        <v>1.84</v>
      </c>
      <c r="M185" t="s">
        <v>17</v>
      </c>
      <c r="N185">
        <f t="shared" si="39"/>
        <v>44020.340000000186</v>
      </c>
      <c r="U185" t="str">
        <f ca="1"/>
        <v>2025-06-14 06:01:05</v>
      </c>
      <c r="V185" s="7">
        <f t="shared" ca="1" si="30"/>
        <v>2</v>
      </c>
      <c r="W185" s="7">
        <f t="shared" ca="1" si="31"/>
        <v>3</v>
      </c>
      <c r="X185" s="7">
        <f t="shared" ca="1" si="32"/>
        <v>0.8</v>
      </c>
      <c r="Y185" s="7">
        <f t="shared" ca="1" si="33"/>
        <v>0.91012999999999999</v>
      </c>
      <c r="Z185" s="7">
        <f t="shared" ca="1" si="34"/>
        <v>0.91032000000000002</v>
      </c>
      <c r="AA185" s="7">
        <f t="shared" ca="1" si="35"/>
        <v>0.90932000000000002</v>
      </c>
      <c r="AB185">
        <f t="shared" ca="1" si="36"/>
        <v>1</v>
      </c>
      <c r="AC185">
        <f t="shared" ca="1" si="37"/>
        <v>0</v>
      </c>
      <c r="AD185">
        <f t="shared" ca="1" si="38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28"/>
        <v>4</v>
      </c>
      <c r="J186">
        <v>4</v>
      </c>
      <c r="K186">
        <f t="shared" si="29"/>
        <v>3.68</v>
      </c>
      <c r="L186">
        <v>3.68</v>
      </c>
      <c r="M186" t="s">
        <v>17</v>
      </c>
      <c r="N186">
        <f t="shared" si="39"/>
        <v>44018.500000000189</v>
      </c>
      <c r="U186" t="str">
        <f ca="1"/>
        <v>2025-06-14 05:50:53</v>
      </c>
      <c r="V186" s="7">
        <f t="shared" ca="1" si="30"/>
        <v>1</v>
      </c>
      <c r="W186" s="7">
        <f t="shared" ca="1" si="31"/>
        <v>1</v>
      </c>
      <c r="X186" s="7">
        <f t="shared" ca="1" si="32"/>
        <v>0.92</v>
      </c>
      <c r="Y186" s="7">
        <f t="shared" ca="1" si="33"/>
        <v>0.91034000000000004</v>
      </c>
      <c r="Z186" s="7">
        <f t="shared" ca="1" si="34"/>
        <v>0.90478999999999998</v>
      </c>
      <c r="AA186" s="7">
        <f t="shared" ca="1" si="35"/>
        <v>0.90478999999999998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28"/>
        <v>1</v>
      </c>
      <c r="J187">
        <v>1</v>
      </c>
      <c r="K187">
        <f t="shared" si="29"/>
        <v>-1</v>
      </c>
      <c r="L187">
        <v>-1</v>
      </c>
      <c r="M187" t="s">
        <v>17</v>
      </c>
      <c r="N187">
        <f t="shared" si="39"/>
        <v>44014.820000000189</v>
      </c>
      <c r="U187" t="str">
        <f ca="1"/>
        <v>2025-06-14 05:40:08</v>
      </c>
      <c r="V187" s="7">
        <f t="shared" ca="1" si="30"/>
        <v>1</v>
      </c>
      <c r="W187" s="7">
        <f t="shared" ca="1" si="31"/>
        <v>1</v>
      </c>
      <c r="X187" s="7">
        <f t="shared" ca="1" si="32"/>
        <v>0.92</v>
      </c>
      <c r="Y187" s="7">
        <f t="shared" ca="1" si="33"/>
        <v>0.90403</v>
      </c>
      <c r="Z187" s="7">
        <f t="shared" ca="1" si="34"/>
        <v>0.90458000000000005</v>
      </c>
      <c r="AA187" s="7">
        <f t="shared" ca="1" si="35"/>
        <v>0.90458000000000005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28"/>
        <v>2</v>
      </c>
      <c r="J188">
        <v>2</v>
      </c>
      <c r="K188">
        <f t="shared" si="29"/>
        <v>1.84</v>
      </c>
      <c r="L188">
        <v>1.84</v>
      </c>
      <c r="M188" t="s">
        <v>17</v>
      </c>
      <c r="N188">
        <f t="shared" si="39"/>
        <v>44015.820000000189</v>
      </c>
      <c r="U188" t="str">
        <f ca="1"/>
        <v>2025-06-14 05:29:55</v>
      </c>
      <c r="V188" s="7">
        <f t="shared" ca="1" si="30"/>
        <v>4</v>
      </c>
      <c r="W188" s="7">
        <f t="shared" ca="1" si="31"/>
        <v>15</v>
      </c>
      <c r="X188" s="7">
        <f t="shared" ca="1" si="32"/>
        <v>4.3600000000000003</v>
      </c>
      <c r="Y188" s="7">
        <f t="shared" ca="1" si="33"/>
        <v>0.90505000000000002</v>
      </c>
      <c r="Z188" s="7">
        <f t="shared" ca="1" si="34"/>
        <v>0.90598999999999996</v>
      </c>
      <c r="AA188" s="7">
        <f t="shared" ca="1" si="35"/>
        <v>0.90295000000000003</v>
      </c>
      <c r="AB188">
        <f t="shared" ca="1" si="36"/>
        <v>1</v>
      </c>
      <c r="AC188">
        <f t="shared" ca="1" si="37"/>
        <v>0</v>
      </c>
      <c r="AD188">
        <f t="shared" ca="1" si="38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28"/>
        <v>1</v>
      </c>
      <c r="J189">
        <v>1</v>
      </c>
      <c r="K189">
        <f t="shared" si="29"/>
        <v>-1</v>
      </c>
      <c r="L189">
        <v>-1</v>
      </c>
      <c r="M189" t="s">
        <v>17</v>
      </c>
      <c r="N189">
        <f t="shared" si="39"/>
        <v>44013.980000000192</v>
      </c>
      <c r="U189" t="str">
        <f ca="1"/>
        <v>2025-06-14 05:19:43</v>
      </c>
      <c r="V189" s="7">
        <f t="shared" ca="1" si="30"/>
        <v>2</v>
      </c>
      <c r="W189" s="7">
        <f t="shared" ca="1" si="31"/>
        <v>3</v>
      </c>
      <c r="X189" s="7">
        <f t="shared" ca="1" si="32"/>
        <v>0.84000000000000008</v>
      </c>
      <c r="Y189" s="7">
        <f t="shared" ca="1" si="33"/>
        <v>0.90303999999999995</v>
      </c>
      <c r="Z189" s="7">
        <f t="shared" ca="1" si="34"/>
        <v>0.90449000000000002</v>
      </c>
      <c r="AA189" s="7">
        <f t="shared" ca="1" si="35"/>
        <v>0.90295000000000003</v>
      </c>
      <c r="AB189">
        <f t="shared" ca="1" si="36"/>
        <v>1</v>
      </c>
      <c r="AC189">
        <f t="shared" ca="1" si="37"/>
        <v>0</v>
      </c>
      <c r="AD189">
        <f t="shared" ca="1" si="38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28"/>
        <v>1</v>
      </c>
      <c r="J190">
        <v>1</v>
      </c>
      <c r="K190">
        <f t="shared" si="29"/>
        <v>0.92</v>
      </c>
      <c r="L190">
        <v>0.92</v>
      </c>
      <c r="M190" t="s">
        <v>17</v>
      </c>
      <c r="N190">
        <f t="shared" si="39"/>
        <v>44014.980000000192</v>
      </c>
      <c r="U190" t="str">
        <f ca="1"/>
        <v>2025-06-14 05:09:30</v>
      </c>
      <c r="V190" s="7">
        <f t="shared" ca="1" si="30"/>
        <v>2</v>
      </c>
      <c r="W190" s="7">
        <f t="shared" ca="1" si="31"/>
        <v>3</v>
      </c>
      <c r="X190" s="7">
        <f t="shared" ca="1" si="32"/>
        <v>0.84000000000000008</v>
      </c>
      <c r="Y190" s="7">
        <f t="shared" ca="1" si="33"/>
        <v>0.90291999999999994</v>
      </c>
      <c r="Z190" s="7">
        <f t="shared" ca="1" si="34"/>
        <v>0.90437999999999996</v>
      </c>
      <c r="AA190" s="7">
        <f t="shared" ca="1" si="35"/>
        <v>0.90259999999999996</v>
      </c>
      <c r="AB190">
        <f t="shared" ca="1" si="36"/>
        <v>1</v>
      </c>
      <c r="AC190">
        <f t="shared" ca="1" si="37"/>
        <v>0</v>
      </c>
      <c r="AD190">
        <f t="shared" ca="1" si="38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28"/>
        <v>4</v>
      </c>
      <c r="J191">
        <v>4</v>
      </c>
      <c r="K191">
        <f t="shared" si="29"/>
        <v>3.68</v>
      </c>
      <c r="L191">
        <v>3.68</v>
      </c>
      <c r="M191" t="s">
        <v>17</v>
      </c>
      <c r="N191">
        <f t="shared" si="39"/>
        <v>44014.060000000194</v>
      </c>
      <c r="U191" t="str">
        <f ca="1"/>
        <v>2025-06-14 04:59:18</v>
      </c>
      <c r="V191" s="7">
        <f t="shared" ca="1" si="30"/>
        <v>1</v>
      </c>
      <c r="W191" s="7">
        <f t="shared" ca="1" si="31"/>
        <v>1</v>
      </c>
      <c r="X191" s="7">
        <f t="shared" ca="1" si="32"/>
        <v>0.92</v>
      </c>
      <c r="Y191" s="7">
        <f t="shared" ca="1" si="33"/>
        <v>0.90380000000000005</v>
      </c>
      <c r="Z191" s="7">
        <f t="shared" ca="1" si="34"/>
        <v>0.90193999999999996</v>
      </c>
      <c r="AA191" s="7">
        <f t="shared" ca="1" si="35"/>
        <v>0.90193999999999996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28"/>
        <v>1</v>
      </c>
      <c r="J192">
        <v>1</v>
      </c>
      <c r="K192">
        <f t="shared" si="29"/>
        <v>-1</v>
      </c>
      <c r="L192">
        <v>-1</v>
      </c>
      <c r="M192" t="s">
        <v>17</v>
      </c>
      <c r="N192">
        <f t="shared" si="39"/>
        <v>44010.380000000194</v>
      </c>
      <c r="U192" t="str">
        <f ca="1"/>
        <v>2025-06-14 04:49:06</v>
      </c>
      <c r="V192" s="7">
        <f t="shared" ca="1" si="30"/>
        <v>1</v>
      </c>
      <c r="W192" s="7">
        <f t="shared" ca="1" si="31"/>
        <v>1</v>
      </c>
      <c r="X192" s="7">
        <f t="shared" ca="1" si="32"/>
        <v>0.92</v>
      </c>
      <c r="Y192" s="7">
        <f t="shared" ca="1" si="33"/>
        <v>0.90185000000000004</v>
      </c>
      <c r="Z192" s="7">
        <f t="shared" ca="1" si="34"/>
        <v>0.90317000000000003</v>
      </c>
      <c r="AA192" s="7">
        <f t="shared" ca="1" si="35"/>
        <v>0.90317000000000003</v>
      </c>
      <c r="AB192">
        <f t="shared" ca="1" si="36"/>
        <v>0</v>
      </c>
      <c r="AC192">
        <f t="shared" ca="1" si="37"/>
        <v>0</v>
      </c>
      <c r="AD192">
        <f t="shared" ca="1" si="38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28"/>
        <v>2</v>
      </c>
      <c r="J193">
        <v>2</v>
      </c>
      <c r="K193">
        <f t="shared" si="29"/>
        <v>-2</v>
      </c>
      <c r="L193">
        <v>-2</v>
      </c>
      <c r="M193" t="s">
        <v>17</v>
      </c>
      <c r="N193">
        <f t="shared" si="39"/>
        <v>44011.380000000194</v>
      </c>
      <c r="U193" t="str">
        <f ca="1"/>
        <v>2025-06-14 04:27:30</v>
      </c>
      <c r="V193" s="7">
        <f t="shared" ca="1" si="30"/>
        <v>1</v>
      </c>
      <c r="W193" s="7">
        <f t="shared" ca="1" si="31"/>
        <v>1</v>
      </c>
      <c r="X193" s="7">
        <f t="shared" ca="1" si="32"/>
        <v>-1</v>
      </c>
      <c r="Y193" s="7">
        <f t="shared" ca="1" si="33"/>
        <v>1.9672700000000001</v>
      </c>
      <c r="Z193" s="7">
        <f t="shared" ca="1" si="34"/>
        <v>1.9672000000000001</v>
      </c>
      <c r="AA193" s="7">
        <f t="shared" ca="1" si="35"/>
        <v>1.9672000000000001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28"/>
        <v>2</v>
      </c>
      <c r="J194">
        <v>2</v>
      </c>
      <c r="K194">
        <f t="shared" si="29"/>
        <v>-2</v>
      </c>
      <c r="L194">
        <v>-2</v>
      </c>
      <c r="M194" t="s">
        <v>17</v>
      </c>
      <c r="N194">
        <f t="shared" si="39"/>
        <v>44013.380000000194</v>
      </c>
      <c r="U194" t="str">
        <f ca="1"/>
        <v>2025-06-14 04:17:18</v>
      </c>
      <c r="V194" s="7">
        <f t="shared" ca="1" si="30"/>
        <v>2</v>
      </c>
      <c r="W194" s="7">
        <f t="shared" ca="1" si="31"/>
        <v>3</v>
      </c>
      <c r="X194" s="7">
        <f t="shared" ca="1" si="32"/>
        <v>2.7600000000000002</v>
      </c>
      <c r="Y194" s="7">
        <f t="shared" ca="1" si="33"/>
        <v>1.96766</v>
      </c>
      <c r="Z194" s="7">
        <f t="shared" ca="1" si="34"/>
        <v>1.9707399999999999</v>
      </c>
      <c r="AA194" s="7">
        <f t="shared" ca="1" si="35"/>
        <v>1.9694700000000001</v>
      </c>
      <c r="AB194">
        <f t="shared" ca="1" si="36"/>
        <v>0</v>
      </c>
      <c r="AC194">
        <f t="shared" ca="1" si="37"/>
        <v>0</v>
      </c>
      <c r="AD194">
        <f t="shared" ca="1" si="38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0">IF(J195=8,0,J195)</f>
        <v>1</v>
      </c>
      <c r="J195">
        <v>1</v>
      </c>
      <c r="K195">
        <f t="shared" ref="K195:K258" si="41">IF(OR(L195=-8,L195=7.36),0,L195)</f>
        <v>-1</v>
      </c>
      <c r="L195">
        <v>-1</v>
      </c>
      <c r="M195" t="s">
        <v>17</v>
      </c>
      <c r="N195">
        <f t="shared" si="39"/>
        <v>44015.380000000194</v>
      </c>
      <c r="U195" t="str">
        <f ca="1"/>
        <v>2025-06-14 04:07:06</v>
      </c>
      <c r="V195" s="7">
        <f t="shared" ref="V195:V258" ca="1" si="42">COUNTIF(INDIRECT($Q$5),U195)</f>
        <v>2</v>
      </c>
      <c r="W195" s="7">
        <f t="shared" ref="W195:W249" ca="1" si="43">SUMIF(INDIRECT($Q$5),U195,INDIRECT($Q$6))</f>
        <v>3</v>
      </c>
      <c r="X195" s="7">
        <f t="shared" ref="X195:X249" ca="1" si="44">SUMIF(INDIRECT($Q$5),U195,INDIRECT($Q$7))</f>
        <v>-3</v>
      </c>
      <c r="Y195" s="7">
        <f t="shared" ref="Y195:Y258" ca="1" si="45">_xlfn.MAXIFS(INDIRECT($Q$10),INDIRECT($Q$5),$U195)</f>
        <v>1.9698100000000001</v>
      </c>
      <c r="Z195" s="7">
        <f t="shared" ref="Z195:Z258" ca="1" si="46">_xlfn.MAXIFS(INDIRECT($Q$9),INDIRECT($Q$5),$U195)</f>
        <v>1.97295</v>
      </c>
      <c r="AA195" s="7">
        <f t="shared" ref="AA195:AA258" ca="1" si="47">_xlfn.MINIFS(INDIRECT($Q$9),INDIRECT($Q$5),$U195)</f>
        <v>1.9702599999999999</v>
      </c>
      <c r="AB195">
        <f t="shared" ref="AB195:AB249" ca="1" si="48">IF(AND(Z195&gt;Y195,Y195&gt;AA195), 1,0)</f>
        <v>0</v>
      </c>
      <c r="AC195">
        <f t="shared" ref="AC195:AC249" ca="1" si="49">IF(Y195&gt;Z195,1,0)</f>
        <v>0</v>
      </c>
      <c r="AD195">
        <f t="shared" ref="AD195:AD249" ca="1" si="50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0"/>
        <v>1</v>
      </c>
      <c r="J196">
        <v>1</v>
      </c>
      <c r="K196">
        <f t="shared" si="41"/>
        <v>-1</v>
      </c>
      <c r="L196">
        <v>-1</v>
      </c>
      <c r="M196" t="s">
        <v>17</v>
      </c>
      <c r="N196">
        <f t="shared" ref="N196:N259" si="51">N195-L195</f>
        <v>44016.380000000194</v>
      </c>
      <c r="U196" t="str">
        <f ca="1"/>
        <v>2025-06-14 03:56:54</v>
      </c>
      <c r="V196" s="7">
        <f t="shared" ca="1" si="42"/>
        <v>4</v>
      </c>
      <c r="W196" s="7">
        <f t="shared" ca="1" si="43"/>
        <v>15</v>
      </c>
      <c r="X196" s="7">
        <f t="shared" ca="1" si="44"/>
        <v>-15</v>
      </c>
      <c r="Y196" s="7">
        <f t="shared" ca="1" si="45"/>
        <v>1.97346</v>
      </c>
      <c r="Z196" s="7">
        <f t="shared" ca="1" si="46"/>
        <v>1.97095</v>
      </c>
      <c r="AA196" s="7">
        <f t="shared" ca="1" si="47"/>
        <v>1.9661</v>
      </c>
      <c r="AB196">
        <f t="shared" ca="1" si="48"/>
        <v>0</v>
      </c>
      <c r="AC196">
        <f t="shared" ca="1" si="49"/>
        <v>1</v>
      </c>
      <c r="AD196">
        <f t="shared" ca="1" si="50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0"/>
        <v>1</v>
      </c>
      <c r="J197">
        <v>1</v>
      </c>
      <c r="K197">
        <f t="shared" si="41"/>
        <v>-1</v>
      </c>
      <c r="L197">
        <v>-1</v>
      </c>
      <c r="M197" t="s">
        <v>17</v>
      </c>
      <c r="N197">
        <f t="shared" si="51"/>
        <v>44017.380000000194</v>
      </c>
      <c r="U197" t="str">
        <f ca="1"/>
        <v>2025-06-14 03:46:41</v>
      </c>
      <c r="V197" s="7">
        <f t="shared" ca="1" si="42"/>
        <v>2</v>
      </c>
      <c r="W197" s="7">
        <f t="shared" ca="1" si="43"/>
        <v>3</v>
      </c>
      <c r="X197" s="7">
        <f t="shared" ca="1" si="44"/>
        <v>-3</v>
      </c>
      <c r="Y197" s="7">
        <f t="shared" ca="1" si="45"/>
        <v>1.9655400000000001</v>
      </c>
      <c r="Z197" s="7">
        <f t="shared" ca="1" si="46"/>
        <v>1.9686300000000001</v>
      </c>
      <c r="AA197" s="7">
        <f t="shared" ca="1" si="47"/>
        <v>1.9669000000000001</v>
      </c>
      <c r="AB197">
        <f t="shared" ca="1" si="48"/>
        <v>0</v>
      </c>
      <c r="AC197">
        <f t="shared" ca="1" si="49"/>
        <v>0</v>
      </c>
      <c r="AD197">
        <f t="shared" ca="1" si="50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0"/>
        <v>2</v>
      </c>
      <c r="J198">
        <v>2</v>
      </c>
      <c r="K198">
        <f t="shared" si="41"/>
        <v>1.84</v>
      </c>
      <c r="L198">
        <v>1.84</v>
      </c>
      <c r="M198" t="s">
        <v>17</v>
      </c>
      <c r="N198">
        <f t="shared" si="51"/>
        <v>44018.380000000194</v>
      </c>
      <c r="U198" t="str">
        <f ca="1"/>
        <v>2025-06-14 03:35:55</v>
      </c>
      <c r="V198" s="7">
        <f t="shared" ca="1" si="42"/>
        <v>2</v>
      </c>
      <c r="W198" s="7">
        <f t="shared" ca="1" si="43"/>
        <v>3</v>
      </c>
      <c r="X198" s="7">
        <f t="shared" ca="1" si="44"/>
        <v>0.84000000000000008</v>
      </c>
      <c r="Y198" s="7">
        <f t="shared" ca="1" si="45"/>
        <v>1.9676899999999999</v>
      </c>
      <c r="Z198" s="7">
        <f t="shared" ca="1" si="46"/>
        <v>1.96861</v>
      </c>
      <c r="AA198" s="7">
        <f t="shared" ca="1" si="47"/>
        <v>1.9670099999999999</v>
      </c>
      <c r="AB198">
        <f t="shared" ca="1" si="48"/>
        <v>1</v>
      </c>
      <c r="AC198">
        <f t="shared" ca="1" si="49"/>
        <v>0</v>
      </c>
      <c r="AD198">
        <f t="shared" ca="1" si="50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0"/>
        <v>1</v>
      </c>
      <c r="J199">
        <v>1</v>
      </c>
      <c r="K199">
        <f t="shared" si="41"/>
        <v>0.92</v>
      </c>
      <c r="L199">
        <v>0.92</v>
      </c>
      <c r="M199" t="s">
        <v>17</v>
      </c>
      <c r="N199">
        <f t="shared" si="51"/>
        <v>44016.540000000197</v>
      </c>
      <c r="U199" t="str">
        <f ca="1"/>
        <v>2025-06-14 03:25:43</v>
      </c>
      <c r="V199" s="7">
        <f t="shared" ca="1" si="42"/>
        <v>2</v>
      </c>
      <c r="W199" s="7">
        <f t="shared" ca="1" si="43"/>
        <v>3</v>
      </c>
      <c r="X199" s="7">
        <f t="shared" ca="1" si="44"/>
        <v>-3</v>
      </c>
      <c r="Y199" s="7">
        <f t="shared" ca="1" si="45"/>
        <v>1.96682</v>
      </c>
      <c r="Z199" s="7">
        <f t="shared" ca="1" si="46"/>
        <v>1.9666300000000001</v>
      </c>
      <c r="AA199" s="7">
        <f t="shared" ca="1" si="47"/>
        <v>1.96488</v>
      </c>
      <c r="AB199">
        <f t="shared" ca="1" si="48"/>
        <v>0</v>
      </c>
      <c r="AC199">
        <f t="shared" ca="1" si="49"/>
        <v>1</v>
      </c>
      <c r="AD199">
        <f t="shared" ca="1" si="50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0"/>
        <v>1</v>
      </c>
      <c r="J200">
        <v>1</v>
      </c>
      <c r="K200">
        <f t="shared" si="41"/>
        <v>0.92</v>
      </c>
      <c r="L200">
        <v>0.92</v>
      </c>
      <c r="M200" t="s">
        <v>17</v>
      </c>
      <c r="N200">
        <f t="shared" si="51"/>
        <v>44015.620000000199</v>
      </c>
      <c r="U200" t="str">
        <f ca="1"/>
        <v>2025-06-14 03:15:38</v>
      </c>
      <c r="V200" s="7">
        <f t="shared" ca="1" si="42"/>
        <v>2</v>
      </c>
      <c r="W200" s="7">
        <f t="shared" ca="1" si="43"/>
        <v>3</v>
      </c>
      <c r="X200" s="7">
        <f t="shared" ca="1" si="44"/>
        <v>0.84000000000000008</v>
      </c>
      <c r="Y200" s="7">
        <f t="shared" ca="1" si="45"/>
        <v>1.96482</v>
      </c>
      <c r="Z200" s="7">
        <f t="shared" ca="1" si="46"/>
        <v>1.96576</v>
      </c>
      <c r="AA200" s="7">
        <f t="shared" ca="1" si="47"/>
        <v>1.9642999999999999</v>
      </c>
      <c r="AB200">
        <f t="shared" ca="1" si="48"/>
        <v>1</v>
      </c>
      <c r="AC200">
        <f t="shared" ca="1" si="49"/>
        <v>0</v>
      </c>
      <c r="AD200">
        <f t="shared" ca="1" si="50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0"/>
        <v>1</v>
      </c>
      <c r="J201">
        <v>1</v>
      </c>
      <c r="K201">
        <f t="shared" si="41"/>
        <v>0.92</v>
      </c>
      <c r="L201">
        <v>0.92</v>
      </c>
      <c r="M201" t="s">
        <v>17</v>
      </c>
      <c r="N201">
        <f t="shared" si="51"/>
        <v>44014.700000000201</v>
      </c>
      <c r="U201" t="str">
        <f ca="1"/>
        <v>2025-06-14 03:05:26</v>
      </c>
      <c r="V201" s="7">
        <f t="shared" ca="1" si="42"/>
        <v>1</v>
      </c>
      <c r="W201" s="7">
        <f t="shared" ca="1" si="43"/>
        <v>1</v>
      </c>
      <c r="X201" s="7">
        <f t="shared" ca="1" si="44"/>
        <v>0.92</v>
      </c>
      <c r="Y201" s="7">
        <f t="shared" ca="1" si="45"/>
        <v>1.96576</v>
      </c>
      <c r="Z201" s="7">
        <f t="shared" ca="1" si="46"/>
        <v>1.95858</v>
      </c>
      <c r="AA201" s="7">
        <f t="shared" ca="1" si="47"/>
        <v>1.95858</v>
      </c>
      <c r="AB201">
        <f t="shared" ca="1" si="48"/>
        <v>0</v>
      </c>
      <c r="AC201">
        <f t="shared" ca="1" si="49"/>
        <v>1</v>
      </c>
      <c r="AD201">
        <f t="shared" ca="1" si="50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0"/>
        <v>2</v>
      </c>
      <c r="J202">
        <v>2</v>
      </c>
      <c r="K202">
        <f t="shared" si="41"/>
        <v>1.84</v>
      </c>
      <c r="L202">
        <v>1.84</v>
      </c>
      <c r="M202" t="s">
        <v>17</v>
      </c>
      <c r="N202">
        <f t="shared" si="51"/>
        <v>44013.780000000203</v>
      </c>
      <c r="U202" t="str">
        <f ca="1"/>
        <v>2025-06-14 02:55:20</v>
      </c>
      <c r="V202" s="7">
        <f t="shared" ca="1" si="42"/>
        <v>1</v>
      </c>
      <c r="W202" s="7">
        <f t="shared" ca="1" si="43"/>
        <v>1</v>
      </c>
      <c r="X202" s="7">
        <f t="shared" ca="1" si="44"/>
        <v>0.92</v>
      </c>
      <c r="Y202" s="7">
        <f t="shared" ca="1" si="45"/>
        <v>1.95862</v>
      </c>
      <c r="Z202" s="7">
        <f t="shared" ca="1" si="46"/>
        <v>1.9585699999999999</v>
      </c>
      <c r="AA202" s="7">
        <f t="shared" ca="1" si="47"/>
        <v>1.9585699999999999</v>
      </c>
      <c r="AB202">
        <f t="shared" ca="1" si="48"/>
        <v>0</v>
      </c>
      <c r="AC202">
        <f t="shared" ca="1" si="49"/>
        <v>1</v>
      </c>
      <c r="AD202">
        <f t="shared" ca="1" si="50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0"/>
        <v>1</v>
      </c>
      <c r="J203">
        <v>1</v>
      </c>
      <c r="K203">
        <f t="shared" si="41"/>
        <v>0.92</v>
      </c>
      <c r="L203">
        <v>0.92</v>
      </c>
      <c r="M203" t="s">
        <v>17</v>
      </c>
      <c r="N203">
        <f t="shared" si="51"/>
        <v>44011.940000000206</v>
      </c>
      <c r="U203" t="str">
        <f ca="1"/>
        <v>2025-06-14 02:45:08</v>
      </c>
      <c r="V203" s="7">
        <f t="shared" ca="1" si="42"/>
        <v>1</v>
      </c>
      <c r="W203" s="7">
        <f t="shared" ca="1" si="43"/>
        <v>1</v>
      </c>
      <c r="X203" s="7">
        <f t="shared" ca="1" si="44"/>
        <v>0.92</v>
      </c>
      <c r="Y203" s="7">
        <f t="shared" ca="1" si="45"/>
        <v>1.95933</v>
      </c>
      <c r="Z203" s="7">
        <f t="shared" ca="1" si="46"/>
        <v>1.9571099999999999</v>
      </c>
      <c r="AA203" s="7">
        <f t="shared" ca="1" si="47"/>
        <v>1.9571099999999999</v>
      </c>
      <c r="AB203">
        <f t="shared" ca="1" si="48"/>
        <v>0</v>
      </c>
      <c r="AC203">
        <f t="shared" ca="1" si="49"/>
        <v>1</v>
      </c>
      <c r="AD203">
        <f t="shared" ca="1" si="50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0"/>
        <v>1</v>
      </c>
      <c r="J204">
        <v>1</v>
      </c>
      <c r="K204">
        <f t="shared" si="41"/>
        <v>0.92</v>
      </c>
      <c r="L204">
        <v>0.92</v>
      </c>
      <c r="M204" t="s">
        <v>17</v>
      </c>
      <c r="N204">
        <f t="shared" si="51"/>
        <v>44011.020000000208</v>
      </c>
      <c r="U204" t="str">
        <f ca="1"/>
        <v>2025-06-14 02:34:23</v>
      </c>
      <c r="V204" s="7">
        <f t="shared" ca="1" si="42"/>
        <v>1</v>
      </c>
      <c r="W204" s="7">
        <f t="shared" ca="1" si="43"/>
        <v>1</v>
      </c>
      <c r="X204" s="7">
        <f t="shared" ca="1" si="44"/>
        <v>0.92</v>
      </c>
      <c r="Y204" s="7">
        <f t="shared" ca="1" si="45"/>
        <v>1.9561500000000001</v>
      </c>
      <c r="Z204" s="7">
        <f t="shared" ca="1" si="46"/>
        <v>1.95645</v>
      </c>
      <c r="AA204" s="7">
        <f t="shared" ca="1" si="47"/>
        <v>1.95645</v>
      </c>
      <c r="AB204">
        <f t="shared" ca="1" si="48"/>
        <v>0</v>
      </c>
      <c r="AC204">
        <f t="shared" ca="1" si="49"/>
        <v>0</v>
      </c>
      <c r="AD204">
        <f t="shared" ca="1" si="50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0"/>
        <v>2</v>
      </c>
      <c r="J205">
        <v>2</v>
      </c>
      <c r="K205">
        <f t="shared" si="41"/>
        <v>1.84</v>
      </c>
      <c r="L205">
        <v>1.84</v>
      </c>
      <c r="M205" t="s">
        <v>17</v>
      </c>
      <c r="N205">
        <f t="shared" si="51"/>
        <v>44010.10000000021</v>
      </c>
      <c r="U205" t="str">
        <f ca="1"/>
        <v>2025-06-14 02:24:11</v>
      </c>
      <c r="V205" s="7">
        <f t="shared" ca="1" si="42"/>
        <v>2</v>
      </c>
      <c r="W205" s="7">
        <f t="shared" ca="1" si="43"/>
        <v>3</v>
      </c>
      <c r="X205" s="7">
        <f t="shared" ca="1" si="44"/>
        <v>-3</v>
      </c>
      <c r="Y205" s="7">
        <f t="shared" ca="1" si="45"/>
        <v>1.9565300000000001</v>
      </c>
      <c r="Z205" s="7">
        <f t="shared" ca="1" si="46"/>
        <v>1.9600299999999999</v>
      </c>
      <c r="AA205" s="7">
        <f t="shared" ca="1" si="47"/>
        <v>1.95814</v>
      </c>
      <c r="AB205">
        <f t="shared" ca="1" si="48"/>
        <v>0</v>
      </c>
      <c r="AC205">
        <f t="shared" ca="1" si="49"/>
        <v>0</v>
      </c>
      <c r="AD205">
        <f t="shared" ca="1" si="50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0"/>
        <v>1</v>
      </c>
      <c r="J206">
        <v>1</v>
      </c>
      <c r="K206">
        <f t="shared" si="41"/>
        <v>0.92</v>
      </c>
      <c r="L206">
        <v>0.92</v>
      </c>
      <c r="M206" t="s">
        <v>17</v>
      </c>
      <c r="N206">
        <f t="shared" si="51"/>
        <v>44008.260000000213</v>
      </c>
      <c r="U206" t="str">
        <f ca="1"/>
        <v>2025-06-14 02:13:59</v>
      </c>
      <c r="V206" s="7">
        <f t="shared" ca="1" si="42"/>
        <v>2</v>
      </c>
      <c r="W206" s="7">
        <f t="shared" ca="1" si="43"/>
        <v>3</v>
      </c>
      <c r="X206" s="7">
        <f t="shared" ca="1" si="44"/>
        <v>2.7600000000000002</v>
      </c>
      <c r="Y206" s="7">
        <f t="shared" ca="1" si="45"/>
        <v>1.9598500000000001</v>
      </c>
      <c r="Z206" s="7">
        <f t="shared" ca="1" si="46"/>
        <v>1.9597500000000001</v>
      </c>
      <c r="AA206" s="7">
        <f t="shared" ca="1" si="47"/>
        <v>1.9571499999999999</v>
      </c>
      <c r="AB206">
        <f t="shared" ca="1" si="48"/>
        <v>0</v>
      </c>
      <c r="AC206">
        <f t="shared" ca="1" si="49"/>
        <v>1</v>
      </c>
      <c r="AD206">
        <f t="shared" ca="1" si="50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0"/>
        <v>2</v>
      </c>
      <c r="J207">
        <v>2</v>
      </c>
      <c r="K207">
        <f t="shared" si="41"/>
        <v>1.84</v>
      </c>
      <c r="L207">
        <v>1.84</v>
      </c>
      <c r="M207" t="s">
        <v>17</v>
      </c>
      <c r="N207">
        <f t="shared" si="51"/>
        <v>44007.340000000215</v>
      </c>
      <c r="U207" t="str">
        <f ca="1"/>
        <v>2025-06-14 02:03:46</v>
      </c>
      <c r="V207" s="7">
        <f t="shared" ca="1" si="42"/>
        <v>1</v>
      </c>
      <c r="W207" s="7">
        <f t="shared" ca="1" si="43"/>
        <v>1</v>
      </c>
      <c r="X207" s="7">
        <f t="shared" ca="1" si="44"/>
        <v>0.92</v>
      </c>
      <c r="Y207" s="7">
        <f t="shared" ca="1" si="45"/>
        <v>1.96017</v>
      </c>
      <c r="Z207" s="7">
        <f t="shared" ca="1" si="46"/>
        <v>1.9585999999999999</v>
      </c>
      <c r="AA207" s="7">
        <f t="shared" ca="1" si="47"/>
        <v>1.9585999999999999</v>
      </c>
      <c r="AB207">
        <f t="shared" ca="1" si="48"/>
        <v>0</v>
      </c>
      <c r="AC207">
        <f t="shared" ca="1" si="49"/>
        <v>1</v>
      </c>
      <c r="AD207">
        <f t="shared" ca="1" si="50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0"/>
        <v>1</v>
      </c>
      <c r="J208">
        <v>1</v>
      </c>
      <c r="K208">
        <f t="shared" si="41"/>
        <v>-1</v>
      </c>
      <c r="L208">
        <v>-1</v>
      </c>
      <c r="M208" t="s">
        <v>17</v>
      </c>
      <c r="N208">
        <f t="shared" si="51"/>
        <v>44005.500000000218</v>
      </c>
      <c r="U208" t="str">
        <f ca="1"/>
        <v>2025-06-14 01:53:34</v>
      </c>
      <c r="V208" s="7">
        <f t="shared" ca="1" si="42"/>
        <v>1</v>
      </c>
      <c r="W208" s="7">
        <f t="shared" ca="1" si="43"/>
        <v>1</v>
      </c>
      <c r="X208" s="7">
        <f t="shared" ca="1" si="44"/>
        <v>0.92</v>
      </c>
      <c r="Y208" s="7">
        <f t="shared" ca="1" si="45"/>
        <v>1.95932</v>
      </c>
      <c r="Z208" s="7">
        <f t="shared" ca="1" si="46"/>
        <v>1.9575899999999999</v>
      </c>
      <c r="AA208" s="7">
        <f t="shared" ca="1" si="47"/>
        <v>1.9575899999999999</v>
      </c>
      <c r="AB208">
        <f t="shared" ca="1" si="48"/>
        <v>0</v>
      </c>
      <c r="AC208">
        <f t="shared" ca="1" si="49"/>
        <v>1</v>
      </c>
      <c r="AD208">
        <f t="shared" ca="1" si="50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0"/>
        <v>1</v>
      </c>
      <c r="J209">
        <v>1</v>
      </c>
      <c r="K209">
        <f t="shared" si="41"/>
        <v>0.92</v>
      </c>
      <c r="L209">
        <v>0.92</v>
      </c>
      <c r="M209" t="s">
        <v>17</v>
      </c>
      <c r="N209">
        <f t="shared" si="51"/>
        <v>44006.500000000218</v>
      </c>
      <c r="U209" t="str">
        <f ca="1"/>
        <v>2025-06-14 01:43:21</v>
      </c>
      <c r="V209" s="7">
        <f t="shared" ca="1" si="42"/>
        <v>2</v>
      </c>
      <c r="W209" s="7">
        <f t="shared" ca="1" si="43"/>
        <v>3</v>
      </c>
      <c r="X209" s="7">
        <f t="shared" ca="1" si="44"/>
        <v>2.7600000000000002</v>
      </c>
      <c r="Y209" s="7">
        <f t="shared" ca="1" si="45"/>
        <v>1.95801</v>
      </c>
      <c r="Z209" s="7">
        <f t="shared" ca="1" si="46"/>
        <v>1.9534800000000001</v>
      </c>
      <c r="AA209" s="7">
        <f t="shared" ca="1" si="47"/>
        <v>1.95086</v>
      </c>
      <c r="AB209">
        <f t="shared" ca="1" si="48"/>
        <v>0</v>
      </c>
      <c r="AC209">
        <f t="shared" ca="1" si="49"/>
        <v>1</v>
      </c>
      <c r="AD209">
        <f t="shared" ca="1" si="50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0"/>
        <v>1</v>
      </c>
      <c r="J210">
        <v>1</v>
      </c>
      <c r="K210">
        <f t="shared" si="41"/>
        <v>-1</v>
      </c>
      <c r="L210">
        <v>-1</v>
      </c>
      <c r="M210" t="s">
        <v>17</v>
      </c>
      <c r="N210">
        <f t="shared" si="51"/>
        <v>44005.58000000022</v>
      </c>
      <c r="U210" t="str">
        <f ca="1"/>
        <v>2025-06-14 01:32:36</v>
      </c>
      <c r="V210" s="7">
        <f t="shared" ca="1" si="42"/>
        <v>2</v>
      </c>
      <c r="W210" s="7">
        <f t="shared" ca="1" si="43"/>
        <v>3</v>
      </c>
      <c r="X210" s="7">
        <f t="shared" ca="1" si="44"/>
        <v>-3</v>
      </c>
      <c r="Y210" s="7">
        <f t="shared" ca="1" si="45"/>
        <v>1.9528799999999999</v>
      </c>
      <c r="Z210" s="7">
        <f t="shared" ca="1" si="46"/>
        <v>1.9514199999999999</v>
      </c>
      <c r="AA210" s="7">
        <f t="shared" ca="1" si="47"/>
        <v>1.9483299999999999</v>
      </c>
      <c r="AB210">
        <f t="shared" ca="1" si="48"/>
        <v>0</v>
      </c>
      <c r="AC210">
        <f t="shared" ca="1" si="49"/>
        <v>1</v>
      </c>
      <c r="AD210">
        <f t="shared" ca="1" si="50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0"/>
        <v>2</v>
      </c>
      <c r="J211">
        <v>2</v>
      </c>
      <c r="K211">
        <f t="shared" si="41"/>
        <v>-2</v>
      </c>
      <c r="L211">
        <v>-2</v>
      </c>
      <c r="M211" t="s">
        <v>17</v>
      </c>
      <c r="N211">
        <f t="shared" si="51"/>
        <v>44006.58000000022</v>
      </c>
      <c r="U211" t="str">
        <f ca="1"/>
        <v>2025-06-14 01:22:24</v>
      </c>
      <c r="V211" s="7">
        <f t="shared" ca="1" si="42"/>
        <v>2</v>
      </c>
      <c r="W211" s="7">
        <f t="shared" ca="1" si="43"/>
        <v>3</v>
      </c>
      <c r="X211" s="7">
        <f t="shared" ca="1" si="44"/>
        <v>0.84000000000000008</v>
      </c>
      <c r="Y211" s="7">
        <f t="shared" ca="1" si="45"/>
        <v>1.94777</v>
      </c>
      <c r="Z211" s="7">
        <f t="shared" ca="1" si="46"/>
        <v>1.95042</v>
      </c>
      <c r="AA211" s="7">
        <f t="shared" ca="1" si="47"/>
        <v>1.94757</v>
      </c>
      <c r="AB211">
        <f t="shared" ca="1" si="48"/>
        <v>1</v>
      </c>
      <c r="AC211">
        <f t="shared" ca="1" si="49"/>
        <v>0</v>
      </c>
      <c r="AD211">
        <f t="shared" ca="1" si="50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0"/>
        <v>1</v>
      </c>
      <c r="J212">
        <v>1</v>
      </c>
      <c r="K212">
        <f t="shared" si="41"/>
        <v>-1</v>
      </c>
      <c r="L212">
        <v>-1</v>
      </c>
      <c r="M212" t="s">
        <v>17</v>
      </c>
      <c r="N212">
        <f t="shared" si="51"/>
        <v>44008.58000000022</v>
      </c>
      <c r="U212" t="str">
        <f ca="1"/>
        <v>2025-06-14 01:12:11</v>
      </c>
      <c r="V212" s="7">
        <f t="shared" ca="1" si="42"/>
        <v>1</v>
      </c>
      <c r="W212" s="7">
        <f t="shared" ca="1" si="43"/>
        <v>1</v>
      </c>
      <c r="X212" s="7">
        <f t="shared" ca="1" si="44"/>
        <v>-1</v>
      </c>
      <c r="Y212" s="7">
        <f t="shared" ca="1" si="45"/>
        <v>1.95034</v>
      </c>
      <c r="Z212" s="7">
        <f t="shared" ca="1" si="46"/>
        <v>1.9494499999999999</v>
      </c>
      <c r="AA212" s="7">
        <f t="shared" ca="1" si="47"/>
        <v>1.9494499999999999</v>
      </c>
      <c r="AB212">
        <f t="shared" ca="1" si="48"/>
        <v>0</v>
      </c>
      <c r="AC212">
        <f t="shared" ca="1" si="49"/>
        <v>1</v>
      </c>
      <c r="AD212">
        <f t="shared" ca="1" si="50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0"/>
        <v>1</v>
      </c>
      <c r="J213">
        <v>1</v>
      </c>
      <c r="K213">
        <f t="shared" si="41"/>
        <v>0.92</v>
      </c>
      <c r="L213">
        <v>0.92</v>
      </c>
      <c r="M213" t="s">
        <v>17</v>
      </c>
      <c r="N213">
        <f t="shared" si="51"/>
        <v>44009.58000000022</v>
      </c>
      <c r="U213" t="str">
        <f ca="1"/>
        <v>2025-06-14 01:01:59</v>
      </c>
      <c r="V213" s="7">
        <f t="shared" ca="1" si="42"/>
        <v>2</v>
      </c>
      <c r="W213" s="7">
        <f t="shared" ca="1" si="43"/>
        <v>3</v>
      </c>
      <c r="X213" s="7">
        <f t="shared" ca="1" si="44"/>
        <v>0.84000000000000008</v>
      </c>
      <c r="Y213" s="7">
        <f t="shared" ca="1" si="45"/>
        <v>1.9495800000000001</v>
      </c>
      <c r="Z213" s="7">
        <f t="shared" ca="1" si="46"/>
        <v>1.9510799999999999</v>
      </c>
      <c r="AA213" s="7">
        <f t="shared" ca="1" si="47"/>
        <v>1.9492499999999999</v>
      </c>
      <c r="AB213">
        <f t="shared" ca="1" si="48"/>
        <v>1</v>
      </c>
      <c r="AC213">
        <f t="shared" ca="1" si="49"/>
        <v>0</v>
      </c>
      <c r="AD213">
        <f t="shared" ca="1" si="50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0"/>
        <v>4</v>
      </c>
      <c r="J214">
        <v>4</v>
      </c>
      <c r="K214">
        <f t="shared" si="41"/>
        <v>3.68</v>
      </c>
      <c r="L214">
        <v>3.68</v>
      </c>
      <c r="M214" t="s">
        <v>17</v>
      </c>
      <c r="N214">
        <f t="shared" si="51"/>
        <v>44008.660000000222</v>
      </c>
      <c r="U214" t="str">
        <f ca="1"/>
        <v>2025-06-14 00:51:47</v>
      </c>
      <c r="V214" s="7">
        <f t="shared" ca="1" si="42"/>
        <v>3</v>
      </c>
      <c r="W214" s="7">
        <f t="shared" ca="1" si="43"/>
        <v>7</v>
      </c>
      <c r="X214" s="7">
        <f t="shared" ca="1" si="44"/>
        <v>0.68000000000000016</v>
      </c>
      <c r="Y214" s="7">
        <f t="shared" ca="1" si="45"/>
        <v>1.9515899999999999</v>
      </c>
      <c r="Z214" s="7">
        <f t="shared" ca="1" si="46"/>
        <v>1.9523299999999999</v>
      </c>
      <c r="AA214" s="7">
        <f t="shared" ca="1" si="47"/>
        <v>1.94902</v>
      </c>
      <c r="AB214">
        <f t="shared" ca="1" si="48"/>
        <v>1</v>
      </c>
      <c r="AC214">
        <f t="shared" ca="1" si="49"/>
        <v>0</v>
      </c>
      <c r="AD214">
        <f t="shared" ca="1" si="50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0"/>
        <v>2</v>
      </c>
      <c r="J215">
        <v>2</v>
      </c>
      <c r="K215">
        <f t="shared" si="41"/>
        <v>1.84</v>
      </c>
      <c r="L215">
        <v>1.84</v>
      </c>
      <c r="M215" t="s">
        <v>17</v>
      </c>
      <c r="N215">
        <f t="shared" si="51"/>
        <v>44004.980000000221</v>
      </c>
      <c r="U215" t="str">
        <f ca="1"/>
        <v>2025-06-14 00:41:35</v>
      </c>
      <c r="V215" s="7">
        <f t="shared" ca="1" si="42"/>
        <v>2</v>
      </c>
      <c r="W215" s="7">
        <f t="shared" ca="1" si="43"/>
        <v>3</v>
      </c>
      <c r="X215" s="7">
        <f t="shared" ca="1" si="44"/>
        <v>0.84000000000000008</v>
      </c>
      <c r="Y215" s="7">
        <f t="shared" ca="1" si="45"/>
        <v>1.9483200000000001</v>
      </c>
      <c r="Z215" s="7">
        <f t="shared" ca="1" si="46"/>
        <v>1.9487000000000001</v>
      </c>
      <c r="AA215" s="7">
        <f t="shared" ca="1" si="47"/>
        <v>1.94753</v>
      </c>
      <c r="AB215">
        <f t="shared" ca="1" si="48"/>
        <v>1</v>
      </c>
      <c r="AC215">
        <f t="shared" ca="1" si="49"/>
        <v>0</v>
      </c>
      <c r="AD215">
        <f t="shared" ca="1" si="50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0"/>
        <v>1</v>
      </c>
      <c r="J216">
        <v>1</v>
      </c>
      <c r="K216">
        <f t="shared" si="41"/>
        <v>0.92</v>
      </c>
      <c r="L216">
        <v>0.92</v>
      </c>
      <c r="M216" t="s">
        <v>17</v>
      </c>
      <c r="N216">
        <f t="shared" si="51"/>
        <v>44003.140000000225</v>
      </c>
      <c r="U216" t="str">
        <f ca="1"/>
        <v>2025-06-14 00:30:49</v>
      </c>
      <c r="V216" s="7">
        <f t="shared" ca="1" si="42"/>
        <v>1</v>
      </c>
      <c r="W216" s="7">
        <f t="shared" ca="1" si="43"/>
        <v>1</v>
      </c>
      <c r="X216" s="7">
        <f t="shared" ca="1" si="44"/>
        <v>0.92</v>
      </c>
      <c r="Y216" s="7">
        <f t="shared" ca="1" si="45"/>
        <v>1.9486000000000001</v>
      </c>
      <c r="Z216" s="7">
        <f t="shared" ca="1" si="46"/>
        <v>1.94364</v>
      </c>
      <c r="AA216" s="7">
        <f t="shared" ca="1" si="47"/>
        <v>1.94364</v>
      </c>
      <c r="AB216">
        <f t="shared" ca="1" si="48"/>
        <v>0</v>
      </c>
      <c r="AC216">
        <f t="shared" ca="1" si="49"/>
        <v>1</v>
      </c>
      <c r="AD216">
        <f t="shared" ca="1" si="50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0"/>
        <v>1</v>
      </c>
      <c r="J217">
        <v>1</v>
      </c>
      <c r="K217">
        <f t="shared" si="41"/>
        <v>0.92</v>
      </c>
      <c r="L217">
        <v>0.92</v>
      </c>
      <c r="M217" t="s">
        <v>17</v>
      </c>
      <c r="N217">
        <f t="shared" si="51"/>
        <v>44002.220000000227</v>
      </c>
      <c r="U217" t="str">
        <f ca="1"/>
        <v>2025-06-14 00:20:36</v>
      </c>
      <c r="V217" s="7">
        <f t="shared" ca="1" si="42"/>
        <v>3</v>
      </c>
      <c r="W217" s="7">
        <f t="shared" ca="1" si="43"/>
        <v>7</v>
      </c>
      <c r="X217" s="7">
        <f t="shared" ca="1" si="44"/>
        <v>-7</v>
      </c>
      <c r="Y217" s="7">
        <f t="shared" ca="1" si="45"/>
        <v>1.94316</v>
      </c>
      <c r="Z217" s="7">
        <f t="shared" ca="1" si="46"/>
        <v>1.9413499999999999</v>
      </c>
      <c r="AA217" s="7">
        <f t="shared" ca="1" si="47"/>
        <v>1.9368700000000001</v>
      </c>
      <c r="AB217">
        <f t="shared" ca="1" si="48"/>
        <v>0</v>
      </c>
      <c r="AC217">
        <f t="shared" ca="1" si="49"/>
        <v>1</v>
      </c>
      <c r="AD217">
        <f t="shared" ca="1" si="50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0"/>
        <v>1</v>
      </c>
      <c r="J218">
        <v>1</v>
      </c>
      <c r="K218">
        <f t="shared" si="41"/>
        <v>0.92</v>
      </c>
      <c r="L218">
        <v>0.92</v>
      </c>
      <c r="M218" t="s">
        <v>17</v>
      </c>
      <c r="N218">
        <f t="shared" si="51"/>
        <v>44001.300000000228</v>
      </c>
      <c r="U218" t="str">
        <f ca="1"/>
        <v>2025-06-14 00:10:30</v>
      </c>
      <c r="V218" s="7">
        <f t="shared" ca="1" si="42"/>
        <v>1</v>
      </c>
      <c r="W218" s="7">
        <f t="shared" ca="1" si="43"/>
        <v>1</v>
      </c>
      <c r="X218" s="7">
        <f t="shared" ca="1" si="44"/>
        <v>0.92</v>
      </c>
      <c r="Y218" s="7">
        <f t="shared" ca="1" si="45"/>
        <v>1.93679</v>
      </c>
      <c r="Z218" s="7">
        <f t="shared" ca="1" si="46"/>
        <v>1.93767</v>
      </c>
      <c r="AA218" s="7">
        <f t="shared" ca="1" si="47"/>
        <v>1.93767</v>
      </c>
      <c r="AB218">
        <f t="shared" ca="1" si="48"/>
        <v>0</v>
      </c>
      <c r="AC218">
        <f t="shared" ca="1" si="49"/>
        <v>0</v>
      </c>
      <c r="AD218">
        <f t="shared" ca="1" si="50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0"/>
        <v>1</v>
      </c>
      <c r="J219">
        <v>1</v>
      </c>
      <c r="K219">
        <f t="shared" si="41"/>
        <v>-1</v>
      </c>
      <c r="L219">
        <v>-1</v>
      </c>
      <c r="M219" t="s">
        <v>17</v>
      </c>
      <c r="N219">
        <f t="shared" si="51"/>
        <v>44000.38000000023</v>
      </c>
      <c r="U219" t="str">
        <f ca="1"/>
        <v>2025-06-13 23:59:08</v>
      </c>
      <c r="V219" s="7">
        <f t="shared" ca="1" si="42"/>
        <v>2</v>
      </c>
      <c r="W219" s="7">
        <f t="shared" ca="1" si="43"/>
        <v>3</v>
      </c>
      <c r="X219" s="7">
        <f t="shared" ca="1" si="44"/>
        <v>0.84000000000000008</v>
      </c>
      <c r="Y219" s="7">
        <f t="shared" ca="1" si="45"/>
        <v>1.93919</v>
      </c>
      <c r="Z219" s="7">
        <f t="shared" ca="1" si="46"/>
        <v>1.93953</v>
      </c>
      <c r="AA219" s="7">
        <f t="shared" ca="1" si="47"/>
        <v>1.9375800000000001</v>
      </c>
      <c r="AB219">
        <f t="shared" ca="1" si="48"/>
        <v>1</v>
      </c>
      <c r="AC219">
        <f t="shared" ca="1" si="49"/>
        <v>0</v>
      </c>
      <c r="AD219">
        <f t="shared" ca="1" si="50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0"/>
        <v>2</v>
      </c>
      <c r="J220">
        <v>2</v>
      </c>
      <c r="K220">
        <f t="shared" si="41"/>
        <v>1.84</v>
      </c>
      <c r="L220">
        <v>1.84</v>
      </c>
      <c r="M220" t="s">
        <v>17</v>
      </c>
      <c r="N220">
        <f t="shared" si="51"/>
        <v>44001.38000000023</v>
      </c>
      <c r="U220" t="str">
        <f ca="1"/>
        <v>2025-06-13 23:48:56</v>
      </c>
      <c r="V220" s="7">
        <f t="shared" ca="1" si="42"/>
        <v>1</v>
      </c>
      <c r="W220" s="7">
        <f t="shared" ca="1" si="43"/>
        <v>1</v>
      </c>
      <c r="X220" s="7">
        <f t="shared" ca="1" si="44"/>
        <v>0.92</v>
      </c>
      <c r="Y220" s="7">
        <f t="shared" ca="1" si="45"/>
        <v>1.93957</v>
      </c>
      <c r="Z220" s="7">
        <f t="shared" ca="1" si="46"/>
        <v>1.94014</v>
      </c>
      <c r="AA220" s="7">
        <f t="shared" ca="1" si="47"/>
        <v>1.94014</v>
      </c>
      <c r="AB220">
        <f t="shared" ca="1" si="48"/>
        <v>0</v>
      </c>
      <c r="AC220">
        <f t="shared" ca="1" si="49"/>
        <v>0</v>
      </c>
      <c r="AD220">
        <f t="shared" ca="1" si="50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0"/>
        <v>1</v>
      </c>
      <c r="J221">
        <v>1</v>
      </c>
      <c r="K221">
        <f t="shared" si="41"/>
        <v>-1</v>
      </c>
      <c r="L221">
        <v>-1</v>
      </c>
      <c r="M221" t="s">
        <v>17</v>
      </c>
      <c r="N221">
        <f t="shared" si="51"/>
        <v>43999.540000000234</v>
      </c>
      <c r="U221" t="str">
        <f ca="1"/>
        <v>2025-06-13 23:38:44</v>
      </c>
      <c r="V221" s="7">
        <f t="shared" ca="1" si="42"/>
        <v>1</v>
      </c>
      <c r="W221" s="7">
        <f t="shared" ca="1" si="43"/>
        <v>1</v>
      </c>
      <c r="X221" s="7">
        <f t="shared" ca="1" si="44"/>
        <v>0.92</v>
      </c>
      <c r="Y221" s="7">
        <f t="shared" ca="1" si="45"/>
        <v>1.94018</v>
      </c>
      <c r="Z221" s="7">
        <f t="shared" ca="1" si="46"/>
        <v>1.94652</v>
      </c>
      <c r="AA221" s="7">
        <f t="shared" ca="1" si="47"/>
        <v>1.94652</v>
      </c>
      <c r="AB221">
        <f t="shared" ca="1" si="48"/>
        <v>0</v>
      </c>
      <c r="AC221">
        <f t="shared" ca="1" si="49"/>
        <v>0</v>
      </c>
      <c r="AD221">
        <f t="shared" ca="1" si="50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0"/>
        <v>2</v>
      </c>
      <c r="J222">
        <v>2</v>
      </c>
      <c r="K222">
        <f t="shared" si="41"/>
        <v>1.84</v>
      </c>
      <c r="L222">
        <v>1.84</v>
      </c>
      <c r="M222" t="s">
        <v>17</v>
      </c>
      <c r="N222">
        <f t="shared" si="51"/>
        <v>44000.540000000234</v>
      </c>
      <c r="U222" t="str">
        <f ca="1"/>
        <v>2025-06-13 23:27:58</v>
      </c>
      <c r="V222" s="7">
        <f t="shared" ca="1" si="42"/>
        <v>3</v>
      </c>
      <c r="W222" s="7">
        <f t="shared" ca="1" si="43"/>
        <v>7</v>
      </c>
      <c r="X222" s="7">
        <f t="shared" ca="1" si="44"/>
        <v>4.5200000000000005</v>
      </c>
      <c r="Y222" s="7">
        <f t="shared" ca="1" si="45"/>
        <v>1.9469799999999999</v>
      </c>
      <c r="Z222" s="7">
        <f t="shared" ca="1" si="46"/>
        <v>1.9472400000000001</v>
      </c>
      <c r="AA222" s="7">
        <f t="shared" ca="1" si="47"/>
        <v>1.94574</v>
      </c>
      <c r="AB222">
        <f t="shared" ca="1" si="48"/>
        <v>1</v>
      </c>
      <c r="AC222">
        <f t="shared" ca="1" si="49"/>
        <v>0</v>
      </c>
      <c r="AD222">
        <f t="shared" ca="1" si="50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0"/>
        <v>2</v>
      </c>
      <c r="J223">
        <v>2</v>
      </c>
      <c r="K223">
        <f t="shared" si="41"/>
        <v>1.84</v>
      </c>
      <c r="L223">
        <v>1.84</v>
      </c>
      <c r="M223" t="s">
        <v>17</v>
      </c>
      <c r="N223">
        <f t="shared" si="51"/>
        <v>43998.700000000237</v>
      </c>
      <c r="U223" t="str">
        <f ca="1"/>
        <v>2025-06-13 23:17:46</v>
      </c>
      <c r="V223" s="7">
        <f t="shared" ca="1" si="42"/>
        <v>1</v>
      </c>
      <c r="W223" s="7">
        <f t="shared" ca="1" si="43"/>
        <v>1</v>
      </c>
      <c r="X223" s="7">
        <f t="shared" ca="1" si="44"/>
        <v>0.92</v>
      </c>
      <c r="Y223" s="7">
        <f t="shared" ca="1" si="45"/>
        <v>1.94736</v>
      </c>
      <c r="Z223" s="7">
        <f t="shared" ca="1" si="46"/>
        <v>1.9458500000000001</v>
      </c>
      <c r="AA223" s="7">
        <f t="shared" ca="1" si="47"/>
        <v>1.9458500000000001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0"/>
        <v>1</v>
      </c>
      <c r="J224">
        <v>1</v>
      </c>
      <c r="K224">
        <f t="shared" si="41"/>
        <v>0.92</v>
      </c>
      <c r="L224">
        <v>0.92</v>
      </c>
      <c r="M224" t="s">
        <v>17</v>
      </c>
      <c r="N224">
        <f t="shared" si="51"/>
        <v>43996.860000000241</v>
      </c>
      <c r="U224" t="str">
        <f ca="1"/>
        <v>2025-06-13 23:07:35</v>
      </c>
      <c r="V224" s="7">
        <f t="shared" ca="1" si="42"/>
        <v>1</v>
      </c>
      <c r="W224" s="7">
        <f t="shared" ca="1" si="43"/>
        <v>1</v>
      </c>
      <c r="X224" s="7">
        <f t="shared" ca="1" si="44"/>
        <v>0.92</v>
      </c>
      <c r="Y224" s="7">
        <f t="shared" ca="1" si="45"/>
        <v>1.9452199999999999</v>
      </c>
      <c r="Z224" s="7">
        <f t="shared" ca="1" si="46"/>
        <v>1.94008</v>
      </c>
      <c r="AA224" s="7">
        <f t="shared" ca="1" si="47"/>
        <v>1.94008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0"/>
        <v>1</v>
      </c>
      <c r="J225">
        <v>1</v>
      </c>
      <c r="K225">
        <f t="shared" si="41"/>
        <v>-1</v>
      </c>
      <c r="L225">
        <v>-1</v>
      </c>
      <c r="M225" t="s">
        <v>17</v>
      </c>
      <c r="N225">
        <f t="shared" si="51"/>
        <v>43995.940000000242</v>
      </c>
      <c r="U225" t="str">
        <f ca="1"/>
        <v>2025-06-13 22:57:22</v>
      </c>
      <c r="V225" s="7">
        <f t="shared" ca="1" si="42"/>
        <v>2</v>
      </c>
      <c r="W225" s="7">
        <f t="shared" ca="1" si="43"/>
        <v>3</v>
      </c>
      <c r="X225" s="7">
        <f t="shared" ca="1" si="44"/>
        <v>2.7600000000000002</v>
      </c>
      <c r="Y225" s="7">
        <f t="shared" ca="1" si="45"/>
        <v>1.9399</v>
      </c>
      <c r="Z225" s="7">
        <f t="shared" ca="1" si="46"/>
        <v>1.9396899999999999</v>
      </c>
      <c r="AA225" s="7">
        <f t="shared" ca="1" si="47"/>
        <v>1.93838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0"/>
        <v>2</v>
      </c>
      <c r="J226">
        <v>2</v>
      </c>
      <c r="K226">
        <f t="shared" si="41"/>
        <v>1.84</v>
      </c>
      <c r="L226">
        <v>1.84</v>
      </c>
      <c r="M226" t="s">
        <v>17</v>
      </c>
      <c r="N226">
        <f t="shared" si="51"/>
        <v>43996.940000000242</v>
      </c>
      <c r="U226" t="str">
        <f ca="1"/>
        <v>2025-06-13 22:47:10</v>
      </c>
      <c r="V226" s="7">
        <f t="shared" ca="1" si="42"/>
        <v>1</v>
      </c>
      <c r="W226" s="7">
        <f t="shared" ca="1" si="43"/>
        <v>1</v>
      </c>
      <c r="X226" s="7">
        <f t="shared" ca="1" si="44"/>
        <v>0.92</v>
      </c>
      <c r="Y226" s="7">
        <f t="shared" ca="1" si="45"/>
        <v>1.9400500000000001</v>
      </c>
      <c r="Z226" s="7">
        <f t="shared" ca="1" si="46"/>
        <v>1.9409700000000001</v>
      </c>
      <c r="AA226" s="7">
        <f t="shared" ca="1" si="47"/>
        <v>1.9409700000000001</v>
      </c>
      <c r="AB226">
        <f t="shared" ca="1" si="48"/>
        <v>0</v>
      </c>
      <c r="AC226">
        <f t="shared" ca="1" si="49"/>
        <v>0</v>
      </c>
      <c r="AD226">
        <f t="shared" ca="1" si="50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0"/>
        <v>1</v>
      </c>
      <c r="J227">
        <v>1</v>
      </c>
      <c r="K227">
        <f t="shared" si="41"/>
        <v>0.92</v>
      </c>
      <c r="L227">
        <v>0.92</v>
      </c>
      <c r="M227" t="s">
        <v>17</v>
      </c>
      <c r="N227">
        <f t="shared" si="51"/>
        <v>43995.100000000246</v>
      </c>
      <c r="U227" t="str">
        <f ca="1"/>
        <v>2025-06-13 22:36:57</v>
      </c>
      <c r="V227" s="7">
        <f t="shared" ca="1" si="42"/>
        <v>3</v>
      </c>
      <c r="W227" s="7">
        <f t="shared" ca="1" si="43"/>
        <v>7</v>
      </c>
      <c r="X227" s="7">
        <f t="shared" ca="1" si="44"/>
        <v>0.68000000000000016</v>
      </c>
      <c r="Y227" s="7">
        <f t="shared" ca="1" si="45"/>
        <v>1.94069</v>
      </c>
      <c r="Z227" s="7">
        <f t="shared" ca="1" si="46"/>
        <v>1.94268</v>
      </c>
      <c r="AA227" s="7">
        <f t="shared" ca="1" si="47"/>
        <v>1.94058</v>
      </c>
      <c r="AB227">
        <f t="shared" ca="1" si="48"/>
        <v>1</v>
      </c>
      <c r="AC227">
        <f t="shared" ca="1" si="49"/>
        <v>0</v>
      </c>
      <c r="AD227">
        <f t="shared" ca="1" si="50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0"/>
        <v>2</v>
      </c>
      <c r="J228">
        <v>2</v>
      </c>
      <c r="K228">
        <f t="shared" si="41"/>
        <v>1.84</v>
      </c>
      <c r="L228">
        <v>1.84</v>
      </c>
      <c r="M228" t="s">
        <v>17</v>
      </c>
      <c r="N228">
        <f t="shared" si="51"/>
        <v>43994.180000000248</v>
      </c>
      <c r="U228" t="str">
        <f ca="1"/>
        <v>2025-06-13 22:26:11</v>
      </c>
      <c r="V228" s="7">
        <f t="shared" ca="1" si="42"/>
        <v>1</v>
      </c>
      <c r="W228" s="7">
        <f t="shared" ca="1" si="43"/>
        <v>1</v>
      </c>
      <c r="X228" s="7">
        <f t="shared" ca="1" si="44"/>
        <v>0.92</v>
      </c>
      <c r="Y228" s="7">
        <f t="shared" ca="1" si="45"/>
        <v>1.9442600000000001</v>
      </c>
      <c r="Z228" s="7">
        <f t="shared" ca="1" si="46"/>
        <v>1.9401299999999999</v>
      </c>
      <c r="AA228" s="7">
        <f t="shared" ca="1" si="47"/>
        <v>1.9401299999999999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0"/>
        <v>1</v>
      </c>
      <c r="J229">
        <v>1</v>
      </c>
      <c r="K229">
        <f t="shared" si="41"/>
        <v>-1</v>
      </c>
      <c r="L229">
        <v>-1</v>
      </c>
      <c r="M229" t="s">
        <v>17</v>
      </c>
      <c r="N229">
        <f t="shared" si="51"/>
        <v>43992.340000000251</v>
      </c>
      <c r="U229" t="str">
        <f ca="1"/>
        <v>2025-06-13 22:15:59</v>
      </c>
      <c r="V229" s="7">
        <f t="shared" ca="1" si="42"/>
        <v>1</v>
      </c>
      <c r="W229" s="7">
        <f t="shared" ca="1" si="43"/>
        <v>1</v>
      </c>
      <c r="X229" s="7">
        <f t="shared" ca="1" si="44"/>
        <v>0.92</v>
      </c>
      <c r="Y229" s="7">
        <f t="shared" ca="1" si="45"/>
        <v>1.9399500000000001</v>
      </c>
      <c r="Z229" s="7">
        <f t="shared" ca="1" si="46"/>
        <v>1.9428099999999999</v>
      </c>
      <c r="AA229" s="7">
        <f t="shared" ca="1" si="47"/>
        <v>1.9428099999999999</v>
      </c>
      <c r="AB229">
        <f t="shared" ca="1" si="48"/>
        <v>0</v>
      </c>
      <c r="AC229">
        <f t="shared" ca="1" si="49"/>
        <v>0</v>
      </c>
      <c r="AD229">
        <f t="shared" ca="1" si="50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0"/>
        <v>1</v>
      </c>
      <c r="J230">
        <v>1</v>
      </c>
      <c r="K230">
        <f t="shared" si="41"/>
        <v>0.92</v>
      </c>
      <c r="L230">
        <v>0.92</v>
      </c>
      <c r="M230" t="s">
        <v>17</v>
      </c>
      <c r="N230">
        <f t="shared" si="51"/>
        <v>43993.340000000251</v>
      </c>
      <c r="U230" t="str">
        <f ca="1"/>
        <v>2025-06-13 22:05:46</v>
      </c>
      <c r="V230" s="7">
        <f t="shared" ca="1" si="42"/>
        <v>4</v>
      </c>
      <c r="W230" s="7">
        <f t="shared" ca="1" si="43"/>
        <v>15</v>
      </c>
      <c r="X230" s="7">
        <f t="shared" ca="1" si="44"/>
        <v>0.36000000000000032</v>
      </c>
      <c r="Y230" s="7">
        <f t="shared" ca="1" si="45"/>
        <v>1.94258</v>
      </c>
      <c r="Z230" s="7">
        <f t="shared" ca="1" si="46"/>
        <v>1.9454899999999999</v>
      </c>
      <c r="AA230" s="7">
        <f t="shared" ca="1" si="47"/>
        <v>1.94245</v>
      </c>
      <c r="AB230">
        <f t="shared" ca="1" si="48"/>
        <v>1</v>
      </c>
      <c r="AC230">
        <f t="shared" ca="1" si="49"/>
        <v>0</v>
      </c>
      <c r="AD230">
        <f t="shared" ca="1" si="50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0"/>
        <v>1</v>
      </c>
      <c r="J231">
        <v>1</v>
      </c>
      <c r="K231">
        <f t="shared" si="41"/>
        <v>0.92</v>
      </c>
      <c r="L231">
        <v>0.92</v>
      </c>
      <c r="M231" t="s">
        <v>17</v>
      </c>
      <c r="N231">
        <f t="shared" si="51"/>
        <v>43992.420000000253</v>
      </c>
      <c r="U231" t="str">
        <f ca="1"/>
        <v>2025-06-13 21:55:34</v>
      </c>
      <c r="V231" s="7">
        <f t="shared" ca="1" si="42"/>
        <v>1</v>
      </c>
      <c r="W231" s="7">
        <f t="shared" ca="1" si="43"/>
        <v>1</v>
      </c>
      <c r="X231" s="7">
        <f t="shared" ca="1" si="44"/>
        <v>0.92</v>
      </c>
      <c r="Y231" s="7">
        <f t="shared" ca="1" si="45"/>
        <v>1.94523</v>
      </c>
      <c r="Z231" s="7">
        <f t="shared" ca="1" si="46"/>
        <v>1.9434499999999999</v>
      </c>
      <c r="AA231" s="7">
        <f t="shared" ca="1" si="47"/>
        <v>1.9434499999999999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0"/>
        <v>1</v>
      </c>
      <c r="J232">
        <v>1</v>
      </c>
      <c r="K232">
        <f t="shared" si="41"/>
        <v>-1</v>
      </c>
      <c r="L232">
        <v>-1</v>
      </c>
      <c r="M232" t="s">
        <v>17</v>
      </c>
      <c r="N232">
        <f t="shared" si="51"/>
        <v>43991.500000000255</v>
      </c>
      <c r="U232" t="str">
        <f ca="1"/>
        <v>2025-06-13 21:45:22</v>
      </c>
      <c r="V232" s="7">
        <f t="shared" ca="1" si="42"/>
        <v>3</v>
      </c>
      <c r="W232" s="7">
        <f t="shared" ca="1" si="43"/>
        <v>7</v>
      </c>
      <c r="X232" s="7">
        <f t="shared" ca="1" si="44"/>
        <v>0.68000000000000016</v>
      </c>
      <c r="Y232" s="7">
        <f t="shared" ca="1" si="45"/>
        <v>1.9436599999999999</v>
      </c>
      <c r="Z232" s="7">
        <f t="shared" ca="1" si="46"/>
        <v>1.9438800000000001</v>
      </c>
      <c r="AA232" s="7">
        <f t="shared" ca="1" si="47"/>
        <v>1.94232</v>
      </c>
      <c r="AB232">
        <f t="shared" ca="1" si="48"/>
        <v>1</v>
      </c>
      <c r="AC232">
        <f t="shared" ca="1" si="49"/>
        <v>0</v>
      </c>
      <c r="AD232">
        <f t="shared" ca="1" si="50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0"/>
        <v>2</v>
      </c>
      <c r="J233">
        <v>2</v>
      </c>
      <c r="K233">
        <f t="shared" si="41"/>
        <v>-2</v>
      </c>
      <c r="L233">
        <v>-2</v>
      </c>
      <c r="M233" t="s">
        <v>17</v>
      </c>
      <c r="N233">
        <f t="shared" si="51"/>
        <v>43992.500000000255</v>
      </c>
      <c r="U233" t="str">
        <f ca="1"/>
        <v>2025-06-13 21:35:10</v>
      </c>
      <c r="V233" s="7">
        <f t="shared" ca="1" si="42"/>
        <v>2</v>
      </c>
      <c r="W233" s="7">
        <f t="shared" ca="1" si="43"/>
        <v>3</v>
      </c>
      <c r="X233" s="7">
        <f t="shared" ca="1" si="44"/>
        <v>0.84000000000000008</v>
      </c>
      <c r="Y233" s="7">
        <f t="shared" ca="1" si="45"/>
        <v>1.94245</v>
      </c>
      <c r="Z233" s="7">
        <f t="shared" ca="1" si="46"/>
        <v>1.94347</v>
      </c>
      <c r="AA233" s="7">
        <f t="shared" ca="1" si="47"/>
        <v>1.9418299999999999</v>
      </c>
      <c r="AB233">
        <f t="shared" ca="1" si="48"/>
        <v>1</v>
      </c>
      <c r="AC233">
        <f t="shared" ca="1" si="49"/>
        <v>0</v>
      </c>
      <c r="AD233">
        <f t="shared" ca="1" si="50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0"/>
        <v>2</v>
      </c>
      <c r="J234">
        <v>2</v>
      </c>
      <c r="K234">
        <f t="shared" si="41"/>
        <v>1.84</v>
      </c>
      <c r="L234">
        <v>1.84</v>
      </c>
      <c r="M234" t="s">
        <v>17</v>
      </c>
      <c r="N234">
        <f t="shared" si="51"/>
        <v>43994.500000000255</v>
      </c>
      <c r="U234" t="str">
        <f ca="1"/>
        <v>2025-06-13 21:24:25</v>
      </c>
      <c r="V234" s="7">
        <f t="shared" ca="1" si="42"/>
        <v>2</v>
      </c>
      <c r="W234" s="7">
        <f t="shared" ca="1" si="43"/>
        <v>3</v>
      </c>
      <c r="X234" s="7">
        <f t="shared" ca="1" si="44"/>
        <v>-3</v>
      </c>
      <c r="Y234" s="7">
        <f t="shared" ca="1" si="45"/>
        <v>1.9419200000000001</v>
      </c>
      <c r="Z234" s="7">
        <f t="shared" ca="1" si="46"/>
        <v>1.94312</v>
      </c>
      <c r="AA234" s="7">
        <f t="shared" ca="1" si="47"/>
        <v>1.94232</v>
      </c>
      <c r="AB234">
        <f t="shared" ca="1" si="48"/>
        <v>0</v>
      </c>
      <c r="AC234">
        <f t="shared" ca="1" si="49"/>
        <v>0</v>
      </c>
      <c r="AD234">
        <f t="shared" ca="1" si="50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0"/>
        <v>1</v>
      </c>
      <c r="J235">
        <v>1</v>
      </c>
      <c r="K235">
        <f t="shared" si="41"/>
        <v>0.92</v>
      </c>
      <c r="L235">
        <v>0.92</v>
      </c>
      <c r="M235" t="s">
        <v>17</v>
      </c>
      <c r="N235">
        <f t="shared" si="51"/>
        <v>43992.660000000258</v>
      </c>
      <c r="U235" t="str">
        <f ca="1"/>
        <v>2025-06-13 21:14:15</v>
      </c>
      <c r="V235" s="7">
        <f t="shared" ca="1" si="42"/>
        <v>3</v>
      </c>
      <c r="W235" s="7">
        <f t="shared" ca="1" si="43"/>
        <v>7</v>
      </c>
      <c r="X235" s="7">
        <f t="shared" ca="1" si="44"/>
        <v>0.68000000000000016</v>
      </c>
      <c r="Y235" s="7">
        <f t="shared" ca="1" si="45"/>
        <v>1.9432799999999999</v>
      </c>
      <c r="Z235" s="7">
        <f t="shared" ca="1" si="46"/>
        <v>1.94404</v>
      </c>
      <c r="AA235" s="7">
        <f t="shared" ca="1" si="47"/>
        <v>1.94146</v>
      </c>
      <c r="AB235">
        <f t="shared" ca="1" si="48"/>
        <v>1</v>
      </c>
      <c r="AC235">
        <f t="shared" ca="1" si="49"/>
        <v>0</v>
      </c>
      <c r="AD235">
        <f t="shared" ca="1" si="50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0"/>
        <v>1</v>
      </c>
      <c r="J236">
        <v>1</v>
      </c>
      <c r="K236">
        <f t="shared" si="41"/>
        <v>0.92</v>
      </c>
      <c r="L236">
        <v>0.92</v>
      </c>
      <c r="M236" t="s">
        <v>17</v>
      </c>
      <c r="N236">
        <f t="shared" si="51"/>
        <v>43991.74000000026</v>
      </c>
      <c r="U236" t="str">
        <f ca="1"/>
        <v>2025-06-13 21:04:03</v>
      </c>
      <c r="V236" s="7">
        <f t="shared" ca="1" si="42"/>
        <v>2</v>
      </c>
      <c r="W236" s="7">
        <f t="shared" ca="1" si="43"/>
        <v>3</v>
      </c>
      <c r="X236" s="7">
        <f t="shared" ca="1" si="44"/>
        <v>2.7600000000000002</v>
      </c>
      <c r="Y236" s="7">
        <f t="shared" ca="1" si="45"/>
        <v>1.9415100000000001</v>
      </c>
      <c r="Z236" s="7">
        <f t="shared" ca="1" si="46"/>
        <v>1.9442200000000001</v>
      </c>
      <c r="AA236" s="7">
        <f t="shared" ca="1" si="47"/>
        <v>1.9428099999999999</v>
      </c>
      <c r="AB236">
        <f t="shared" ca="1" si="48"/>
        <v>0</v>
      </c>
      <c r="AC236">
        <f t="shared" ca="1" si="49"/>
        <v>0</v>
      </c>
      <c r="AD236">
        <f t="shared" ca="1" si="50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0"/>
        <v>1</v>
      </c>
      <c r="J237">
        <v>1</v>
      </c>
      <c r="K237">
        <f t="shared" si="41"/>
        <v>0.92</v>
      </c>
      <c r="L237">
        <v>0.92</v>
      </c>
      <c r="M237" t="s">
        <v>17</v>
      </c>
      <c r="N237">
        <f t="shared" si="51"/>
        <v>43990.820000000262</v>
      </c>
      <c r="U237" t="str">
        <f ca="1"/>
        <v>2025-06-13 20:53:51</v>
      </c>
      <c r="V237" s="7">
        <f t="shared" ca="1" si="42"/>
        <v>3</v>
      </c>
      <c r="W237" s="7">
        <f t="shared" ca="1" si="43"/>
        <v>7</v>
      </c>
      <c r="X237" s="7">
        <f t="shared" ca="1" si="44"/>
        <v>4.5200000000000005</v>
      </c>
      <c r="Y237" s="7">
        <f t="shared" ca="1" si="45"/>
        <v>1.9430000000000001</v>
      </c>
      <c r="Z237" s="7">
        <f t="shared" ca="1" si="46"/>
        <v>1.94533</v>
      </c>
      <c r="AA237" s="7">
        <f t="shared" ca="1" si="47"/>
        <v>1.94198</v>
      </c>
      <c r="AB237">
        <f t="shared" ca="1" si="48"/>
        <v>1</v>
      </c>
      <c r="AC237">
        <f t="shared" ca="1" si="49"/>
        <v>0</v>
      </c>
      <c r="AD237">
        <f t="shared" ca="1" si="50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0"/>
        <v>1</v>
      </c>
      <c r="J238">
        <v>1</v>
      </c>
      <c r="K238">
        <f t="shared" si="41"/>
        <v>0.92</v>
      </c>
      <c r="L238">
        <v>0.92</v>
      </c>
      <c r="M238" t="s">
        <v>17</v>
      </c>
      <c r="N238">
        <f t="shared" si="51"/>
        <v>43989.900000000263</v>
      </c>
      <c r="U238" t="str">
        <f ca="1"/>
        <v>2025-06-13 20:43:45</v>
      </c>
      <c r="V238" s="7">
        <f t="shared" ca="1" si="42"/>
        <v>3</v>
      </c>
      <c r="W238" s="7">
        <f t="shared" ca="1" si="43"/>
        <v>7</v>
      </c>
      <c r="X238" s="7">
        <f t="shared" ca="1" si="44"/>
        <v>6.44</v>
      </c>
      <c r="Y238" s="7">
        <f t="shared" ca="1" si="45"/>
        <v>1.94218</v>
      </c>
      <c r="Z238" s="7">
        <f t="shared" ca="1" si="46"/>
        <v>1.9459900000000001</v>
      </c>
      <c r="AA238" s="7">
        <f t="shared" ca="1" si="47"/>
        <v>1.9446000000000001</v>
      </c>
      <c r="AB238">
        <f t="shared" ca="1" si="48"/>
        <v>0</v>
      </c>
      <c r="AC238">
        <f t="shared" ca="1" si="49"/>
        <v>0</v>
      </c>
      <c r="AD238">
        <f t="shared" ca="1" si="50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0"/>
        <v>1</v>
      </c>
      <c r="J239">
        <v>1</v>
      </c>
      <c r="K239">
        <f t="shared" si="41"/>
        <v>-1</v>
      </c>
      <c r="L239">
        <v>-1</v>
      </c>
      <c r="M239" t="s">
        <v>17</v>
      </c>
      <c r="N239">
        <f t="shared" si="51"/>
        <v>43988.980000000265</v>
      </c>
      <c r="U239" t="str">
        <f ca="1"/>
        <v>2025-06-13 20:33:34</v>
      </c>
      <c r="V239" s="7">
        <f t="shared" ca="1" si="42"/>
        <v>3</v>
      </c>
      <c r="W239" s="7">
        <f t="shared" ca="1" si="43"/>
        <v>7</v>
      </c>
      <c r="X239" s="7">
        <f t="shared" ca="1" si="44"/>
        <v>6.44</v>
      </c>
      <c r="Y239" s="7">
        <f t="shared" ca="1" si="45"/>
        <v>1.94472</v>
      </c>
      <c r="Z239" s="7">
        <f t="shared" ca="1" si="46"/>
        <v>1.9486699999999999</v>
      </c>
      <c r="AA239" s="7">
        <f t="shared" ca="1" si="47"/>
        <v>1.94675</v>
      </c>
      <c r="AB239">
        <f t="shared" ca="1" si="48"/>
        <v>0</v>
      </c>
      <c r="AC239">
        <f t="shared" ca="1" si="49"/>
        <v>0</v>
      </c>
      <c r="AD239">
        <f t="shared" ca="1" si="50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0"/>
        <v>2</v>
      </c>
      <c r="J240">
        <v>2</v>
      </c>
      <c r="K240">
        <f t="shared" si="41"/>
        <v>1.84</v>
      </c>
      <c r="L240">
        <v>1.84</v>
      </c>
      <c r="M240" t="s">
        <v>17</v>
      </c>
      <c r="N240">
        <f t="shared" si="51"/>
        <v>43989.980000000265</v>
      </c>
      <c r="U240" t="str">
        <f ca="1"/>
        <v>2025-06-13 20:22:49</v>
      </c>
      <c r="V240" s="7">
        <f t="shared" ca="1" si="42"/>
        <v>2</v>
      </c>
      <c r="W240" s="7">
        <f t="shared" ca="1" si="43"/>
        <v>3</v>
      </c>
      <c r="X240" s="7">
        <f t="shared" ca="1" si="44"/>
        <v>2.7600000000000002</v>
      </c>
      <c r="Y240" s="7">
        <f t="shared" ca="1" si="45"/>
        <v>1.9464900000000001</v>
      </c>
      <c r="Z240" s="7">
        <f t="shared" ca="1" si="46"/>
        <v>1.94831</v>
      </c>
      <c r="AA240" s="7">
        <f t="shared" ca="1" si="47"/>
        <v>1.9475</v>
      </c>
      <c r="AB240">
        <f t="shared" ca="1" si="48"/>
        <v>0</v>
      </c>
      <c r="AC240">
        <f t="shared" ca="1" si="49"/>
        <v>0</v>
      </c>
      <c r="AD240">
        <f t="shared" ca="1" si="50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0"/>
        <v>1</v>
      </c>
      <c r="J241">
        <v>1</v>
      </c>
      <c r="K241">
        <f t="shared" si="41"/>
        <v>0.92</v>
      </c>
      <c r="L241">
        <v>0.92</v>
      </c>
      <c r="M241" t="s">
        <v>17</v>
      </c>
      <c r="N241">
        <f t="shared" si="51"/>
        <v>43988.140000000269</v>
      </c>
      <c r="U241" t="str">
        <f ca="1"/>
        <v>2025-06-13 20:12:36</v>
      </c>
      <c r="V241" s="7">
        <f t="shared" ca="1" si="42"/>
        <v>1</v>
      </c>
      <c r="W241" s="7">
        <f t="shared" ca="1" si="43"/>
        <v>1</v>
      </c>
      <c r="X241" s="7">
        <f t="shared" ca="1" si="44"/>
        <v>0.92</v>
      </c>
      <c r="Y241" s="7">
        <f t="shared" ca="1" si="45"/>
        <v>1.94835</v>
      </c>
      <c r="Z241" s="7">
        <f t="shared" ca="1" si="46"/>
        <v>1.95075</v>
      </c>
      <c r="AA241" s="7">
        <f t="shared" ca="1" si="47"/>
        <v>1.95075</v>
      </c>
      <c r="AB241">
        <f t="shared" ca="1" si="48"/>
        <v>0</v>
      </c>
      <c r="AC241">
        <f t="shared" ca="1" si="49"/>
        <v>0</v>
      </c>
      <c r="AD241">
        <f t="shared" ca="1" si="50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0"/>
        <v>4</v>
      </c>
      <c r="J242">
        <v>4</v>
      </c>
      <c r="K242">
        <f t="shared" si="41"/>
        <v>3.68</v>
      </c>
      <c r="L242">
        <v>3.68</v>
      </c>
      <c r="M242" t="s">
        <v>17</v>
      </c>
      <c r="N242">
        <f t="shared" si="51"/>
        <v>43987.22000000027</v>
      </c>
      <c r="U242" t="str">
        <f ca="1"/>
        <v>2025-06-13 20:02:24</v>
      </c>
      <c r="V242" s="7">
        <f t="shared" ca="1" si="42"/>
        <v>2</v>
      </c>
      <c r="W242" s="7">
        <f t="shared" ca="1" si="43"/>
        <v>3</v>
      </c>
      <c r="X242" s="7">
        <f t="shared" ca="1" si="44"/>
        <v>0.84000000000000008</v>
      </c>
      <c r="Y242" s="7">
        <f t="shared" ca="1" si="45"/>
        <v>1.9518200000000001</v>
      </c>
      <c r="Z242" s="7">
        <f t="shared" ca="1" si="46"/>
        <v>1.9529300000000001</v>
      </c>
      <c r="AA242" s="7">
        <f t="shared" ca="1" si="47"/>
        <v>1.95123</v>
      </c>
      <c r="AB242">
        <f t="shared" ca="1" si="48"/>
        <v>1</v>
      </c>
      <c r="AC242">
        <f t="shared" ca="1" si="49"/>
        <v>0</v>
      </c>
      <c r="AD242">
        <f t="shared" ca="1" si="50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0"/>
        <v>2</v>
      </c>
      <c r="J243">
        <v>2</v>
      </c>
      <c r="K243">
        <f t="shared" si="41"/>
        <v>1.84</v>
      </c>
      <c r="L243">
        <v>1.84</v>
      </c>
      <c r="M243" t="s">
        <v>17</v>
      </c>
      <c r="N243">
        <f t="shared" si="51"/>
        <v>43983.54000000027</v>
      </c>
      <c r="U243" t="str">
        <f ca="1"/>
        <v>2025-06-13 19:52:11</v>
      </c>
      <c r="V243" s="7">
        <f t="shared" ca="1" si="42"/>
        <v>1</v>
      </c>
      <c r="W243" s="7">
        <f t="shared" ca="1" si="43"/>
        <v>1</v>
      </c>
      <c r="X243" s="7">
        <f t="shared" ca="1" si="44"/>
        <v>0.92</v>
      </c>
      <c r="Y243" s="7">
        <f t="shared" ca="1" si="45"/>
        <v>1.95208</v>
      </c>
      <c r="Z243" s="7">
        <f t="shared" ca="1" si="46"/>
        <v>1.9496899999999999</v>
      </c>
      <c r="AA243" s="7">
        <f t="shared" ca="1" si="47"/>
        <v>1.9496899999999999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0"/>
        <v>1</v>
      </c>
      <c r="J244">
        <v>1</v>
      </c>
      <c r="K244">
        <f t="shared" si="41"/>
        <v>-1</v>
      </c>
      <c r="L244">
        <v>-1</v>
      </c>
      <c r="M244" t="s">
        <v>17</v>
      </c>
      <c r="N244">
        <f t="shared" si="51"/>
        <v>43981.700000000274</v>
      </c>
      <c r="U244" t="str">
        <f ca="1"/>
        <v>2025-06-13 19:42:05</v>
      </c>
      <c r="V244" s="7">
        <f t="shared" ca="1" si="42"/>
        <v>1</v>
      </c>
      <c r="W244" s="7">
        <f t="shared" ca="1" si="43"/>
        <v>1</v>
      </c>
      <c r="X244" s="7">
        <f t="shared" ca="1" si="44"/>
        <v>0.92</v>
      </c>
      <c r="Y244" s="7">
        <f t="shared" ca="1" si="45"/>
        <v>1.94936</v>
      </c>
      <c r="Z244" s="7">
        <f t="shared" ca="1" si="46"/>
        <v>1.94364</v>
      </c>
      <c r="AA244" s="7">
        <f t="shared" ca="1" si="47"/>
        <v>1.94364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0"/>
        <v>2</v>
      </c>
      <c r="J245">
        <v>2</v>
      </c>
      <c r="K245">
        <f t="shared" si="41"/>
        <v>1.84</v>
      </c>
      <c r="L245">
        <v>1.84</v>
      </c>
      <c r="M245" t="s">
        <v>17</v>
      </c>
      <c r="N245">
        <f t="shared" si="51"/>
        <v>43982.700000000274</v>
      </c>
      <c r="U245" t="str">
        <f ca="1"/>
        <v>2025-06-13 19:31:53</v>
      </c>
      <c r="V245" s="7">
        <f t="shared" ca="1" si="42"/>
        <v>1</v>
      </c>
      <c r="W245" s="7">
        <f t="shared" ca="1" si="43"/>
        <v>1</v>
      </c>
      <c r="X245" s="7">
        <f t="shared" ca="1" si="44"/>
        <v>-1</v>
      </c>
      <c r="Y245" s="7">
        <f t="shared" ca="1" si="45"/>
        <v>1.9439200000000001</v>
      </c>
      <c r="Z245" s="7">
        <f t="shared" ca="1" si="46"/>
        <v>1.94336</v>
      </c>
      <c r="AA245" s="7">
        <f t="shared" ca="1" si="47"/>
        <v>1.94336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0"/>
        <v>1</v>
      </c>
      <c r="J246">
        <v>1</v>
      </c>
      <c r="K246">
        <f t="shared" si="41"/>
        <v>0.92</v>
      </c>
      <c r="L246">
        <v>0.92</v>
      </c>
      <c r="M246" t="s">
        <v>17</v>
      </c>
      <c r="N246">
        <f t="shared" si="51"/>
        <v>43980.860000000277</v>
      </c>
      <c r="U246" t="str">
        <f ca="1"/>
        <v>2025-06-13 19:10:15</v>
      </c>
      <c r="V246" s="7">
        <f t="shared" ca="1" si="42"/>
        <v>2</v>
      </c>
      <c r="W246" s="7">
        <f t="shared" ca="1" si="43"/>
        <v>3</v>
      </c>
      <c r="X246" s="7">
        <f t="shared" ca="1" si="44"/>
        <v>-3</v>
      </c>
      <c r="Y246" s="7">
        <f t="shared" ca="1" si="45"/>
        <v>0.90525999999999995</v>
      </c>
      <c r="Z246" s="7">
        <f t="shared" ca="1" si="46"/>
        <v>0.90754999999999997</v>
      </c>
      <c r="AA246" s="7">
        <f t="shared" ca="1" si="47"/>
        <v>0.90569999999999995</v>
      </c>
      <c r="AB246">
        <f t="shared" ca="1" si="48"/>
        <v>0</v>
      </c>
      <c r="AC246">
        <f t="shared" ca="1" si="49"/>
        <v>0</v>
      </c>
      <c r="AD246">
        <f t="shared" ca="1" si="50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0"/>
        <v>1</v>
      </c>
      <c r="J247">
        <v>1</v>
      </c>
      <c r="K247">
        <f t="shared" si="41"/>
        <v>0.92</v>
      </c>
      <c r="L247">
        <v>0.92</v>
      </c>
      <c r="M247" t="s">
        <v>17</v>
      </c>
      <c r="N247">
        <f t="shared" si="51"/>
        <v>43979.940000000279</v>
      </c>
      <c r="U247" t="str">
        <f ca="1"/>
        <v>2025-06-13 19:00:03</v>
      </c>
      <c r="V247" s="7">
        <f t="shared" ca="1" si="42"/>
        <v>1</v>
      </c>
      <c r="W247" s="7">
        <f t="shared" ca="1" si="43"/>
        <v>1</v>
      </c>
      <c r="X247" s="7">
        <f t="shared" ca="1" si="44"/>
        <v>0.92</v>
      </c>
      <c r="Y247" s="7">
        <f t="shared" ca="1" si="45"/>
        <v>0.90783999999999998</v>
      </c>
      <c r="Z247" s="7">
        <f t="shared" ca="1" si="46"/>
        <v>0.90761000000000003</v>
      </c>
      <c r="AA247" s="7">
        <f t="shared" ca="1" si="47"/>
        <v>0.90761000000000003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0"/>
        <v>1</v>
      </c>
      <c r="J248">
        <v>1</v>
      </c>
      <c r="K248">
        <f t="shared" si="41"/>
        <v>0.92</v>
      </c>
      <c r="L248">
        <v>0.92</v>
      </c>
      <c r="M248" t="s">
        <v>17</v>
      </c>
      <c r="N248">
        <f t="shared" si="51"/>
        <v>43979.020000000281</v>
      </c>
      <c r="U248" t="str">
        <f ca="1"/>
        <v>2025-06-13 18:49:50</v>
      </c>
      <c r="V248" s="7">
        <f t="shared" ca="1" si="42"/>
        <v>1</v>
      </c>
      <c r="W248" s="7">
        <f t="shared" ca="1" si="43"/>
        <v>1</v>
      </c>
      <c r="X248" s="7">
        <f t="shared" ca="1" si="44"/>
        <v>0.92</v>
      </c>
      <c r="Y248" s="7">
        <f t="shared" ca="1" si="45"/>
        <v>0.90754000000000001</v>
      </c>
      <c r="Z248" s="7">
        <f t="shared" ca="1" si="46"/>
        <v>0.90583999999999998</v>
      </c>
      <c r="AA248" s="7">
        <f t="shared" ca="1" si="47"/>
        <v>0.90583999999999998</v>
      </c>
      <c r="AB248">
        <f t="shared" ca="1" si="48"/>
        <v>0</v>
      </c>
      <c r="AC248">
        <f t="shared" ca="1" si="49"/>
        <v>1</v>
      </c>
      <c r="AD248">
        <f t="shared" ca="1" si="50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0"/>
        <v>2</v>
      </c>
      <c r="J249">
        <v>2</v>
      </c>
      <c r="K249">
        <f t="shared" si="41"/>
        <v>1.84</v>
      </c>
      <c r="L249">
        <v>1.84</v>
      </c>
      <c r="M249" t="s">
        <v>17</v>
      </c>
      <c r="N249">
        <f t="shared" si="51"/>
        <v>43978.100000000282</v>
      </c>
      <c r="U249" t="str">
        <f ca="1"/>
        <v>2025-06-13 18:39:39</v>
      </c>
      <c r="V249" s="7">
        <f t="shared" ca="1" si="42"/>
        <v>1</v>
      </c>
      <c r="W249" s="7">
        <f t="shared" ca="1" si="43"/>
        <v>1</v>
      </c>
      <c r="X249" s="7">
        <f t="shared" ca="1" si="44"/>
        <v>0.92</v>
      </c>
      <c r="Y249" s="7">
        <f t="shared" ca="1" si="45"/>
        <v>0.90551999999999999</v>
      </c>
      <c r="Z249" s="7">
        <f t="shared" ca="1" si="46"/>
        <v>0.90415000000000001</v>
      </c>
      <c r="AA249" s="7">
        <f t="shared" ca="1" si="47"/>
        <v>0.90415000000000001</v>
      </c>
      <c r="AB249">
        <f t="shared" ca="1" si="48"/>
        <v>0</v>
      </c>
      <c r="AC249">
        <f t="shared" ca="1" si="49"/>
        <v>1</v>
      </c>
      <c r="AD249">
        <f t="shared" ca="1" si="50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0"/>
        <v>1</v>
      </c>
      <c r="J250">
        <v>1</v>
      </c>
      <c r="K250">
        <f t="shared" si="41"/>
        <v>0.92</v>
      </c>
      <c r="L250">
        <v>0.92</v>
      </c>
      <c r="M250" t="s">
        <v>17</v>
      </c>
      <c r="N250">
        <f t="shared" si="51"/>
        <v>43976.260000000286</v>
      </c>
      <c r="U250" t="str">
        <f ca="1"/>
        <v>2025-06-13 18:29:26</v>
      </c>
      <c r="V250" s="7">
        <f t="shared" ca="1" si="42"/>
        <v>1</v>
      </c>
      <c r="W250" s="7">
        <f t="shared" ref="W250:W313" ca="1" si="52">SUMIF(INDIRECT($Q$5),U250,INDIRECT($Q$6))</f>
        <v>1</v>
      </c>
      <c r="X250" s="7">
        <f t="shared" ref="X250:X313" ca="1" si="53">SUMIF(INDIRECT($Q$5),U250,INDIRECT($Q$7))</f>
        <v>0.92</v>
      </c>
      <c r="Y250" s="7">
        <f t="shared" ca="1" si="45"/>
        <v>0.90412000000000003</v>
      </c>
      <c r="Z250" s="7">
        <f t="shared" ca="1" si="46"/>
        <v>0.90098999999999996</v>
      </c>
      <c r="AA250" s="7">
        <f t="shared" ca="1" si="47"/>
        <v>0.90098999999999996</v>
      </c>
      <c r="AB250">
        <f t="shared" ref="AB250:AB313" ca="1" si="54">IF(AND(Z250&gt;Y250,Y250&gt;AA250), 1,0)</f>
        <v>0</v>
      </c>
      <c r="AC250">
        <f t="shared" ref="AC250:AC313" ca="1" si="55">IF(Y250&gt;Z250,1,0)</f>
        <v>1</v>
      </c>
      <c r="AD250">
        <f t="shared" ref="AD250:AD313" ca="1" si="56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0"/>
        <v>1</v>
      </c>
      <c r="J251">
        <v>1</v>
      </c>
      <c r="K251">
        <f t="shared" si="41"/>
        <v>0.92</v>
      </c>
      <c r="L251">
        <v>0.92</v>
      </c>
      <c r="M251" t="s">
        <v>17</v>
      </c>
      <c r="N251">
        <f t="shared" si="51"/>
        <v>43975.340000000288</v>
      </c>
      <c r="U251" t="str">
        <f ca="1"/>
        <v>2025-06-13 18:18:33</v>
      </c>
      <c r="V251" s="7">
        <f t="shared" ca="1" si="42"/>
        <v>3</v>
      </c>
      <c r="W251" s="7">
        <f t="shared" ca="1" si="52"/>
        <v>7</v>
      </c>
      <c r="X251" s="7">
        <f t="shared" ca="1" si="53"/>
        <v>-7</v>
      </c>
      <c r="Y251" s="7">
        <f t="shared" ca="1" si="45"/>
        <v>0.90064</v>
      </c>
      <c r="Z251" s="7">
        <f t="shared" ca="1" si="46"/>
        <v>0.90049000000000001</v>
      </c>
      <c r="AA251" s="7">
        <f t="shared" ca="1" si="47"/>
        <v>0.89898999999999996</v>
      </c>
      <c r="AB251">
        <f t="shared" ca="1" si="54"/>
        <v>0</v>
      </c>
      <c r="AC251">
        <f t="shared" ca="1" si="55"/>
        <v>1</v>
      </c>
      <c r="AD251">
        <f t="shared" ca="1" si="56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0"/>
        <v>1</v>
      </c>
      <c r="J252">
        <v>1</v>
      </c>
      <c r="K252">
        <f t="shared" si="41"/>
        <v>0.92</v>
      </c>
      <c r="L252">
        <v>0.92</v>
      </c>
      <c r="M252" t="s">
        <v>17</v>
      </c>
      <c r="N252">
        <f t="shared" si="51"/>
        <v>43974.420000000289</v>
      </c>
      <c r="U252" t="str">
        <f ca="1"/>
        <v>2025-06-13 18:08:20</v>
      </c>
      <c r="V252" s="7">
        <f t="shared" ca="1" si="42"/>
        <v>1</v>
      </c>
      <c r="W252" s="7">
        <f t="shared" ca="1" si="52"/>
        <v>1</v>
      </c>
      <c r="X252" s="7">
        <f t="shared" ca="1" si="53"/>
        <v>0.92</v>
      </c>
      <c r="Y252" s="7">
        <f t="shared" ca="1" si="45"/>
        <v>0.89903999999999995</v>
      </c>
      <c r="Z252" s="7">
        <f t="shared" ca="1" si="46"/>
        <v>0.90369999999999995</v>
      </c>
      <c r="AA252" s="7">
        <f t="shared" ca="1" si="47"/>
        <v>0.90369999999999995</v>
      </c>
      <c r="AB252">
        <f t="shared" ca="1" si="54"/>
        <v>0</v>
      </c>
      <c r="AC252">
        <f t="shared" ca="1" si="55"/>
        <v>0</v>
      </c>
      <c r="AD252">
        <f t="shared" ca="1" si="56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0"/>
        <v>2</v>
      </c>
      <c r="J253">
        <v>2</v>
      </c>
      <c r="K253">
        <f t="shared" si="41"/>
        <v>1.84</v>
      </c>
      <c r="L253">
        <v>1.84</v>
      </c>
      <c r="M253" t="s">
        <v>17</v>
      </c>
      <c r="N253">
        <f t="shared" si="51"/>
        <v>43973.500000000291</v>
      </c>
      <c r="U253" t="str">
        <f ca="1"/>
        <v>2025-06-13 17:58:08</v>
      </c>
      <c r="V253" s="7">
        <f t="shared" ca="1" si="42"/>
        <v>2</v>
      </c>
      <c r="W253" s="7">
        <f t="shared" ca="1" si="52"/>
        <v>3</v>
      </c>
      <c r="X253" s="7">
        <f t="shared" ca="1" si="53"/>
        <v>0.84000000000000008</v>
      </c>
      <c r="Y253" s="7">
        <f t="shared" ca="1" si="45"/>
        <v>0.90368000000000004</v>
      </c>
      <c r="Z253" s="7">
        <f t="shared" ca="1" si="46"/>
        <v>0.90458000000000005</v>
      </c>
      <c r="AA253" s="7">
        <f t="shared" ca="1" si="47"/>
        <v>0.90356999999999998</v>
      </c>
      <c r="AB253">
        <f t="shared" ca="1" si="54"/>
        <v>1</v>
      </c>
      <c r="AC253">
        <f t="shared" ca="1" si="55"/>
        <v>0</v>
      </c>
      <c r="AD253">
        <f t="shared" ca="1" si="56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0"/>
        <v>1</v>
      </c>
      <c r="J254">
        <v>1</v>
      </c>
      <c r="K254">
        <f t="shared" si="41"/>
        <v>-1</v>
      </c>
      <c r="L254">
        <v>-1</v>
      </c>
      <c r="M254" t="s">
        <v>17</v>
      </c>
      <c r="N254">
        <f t="shared" si="51"/>
        <v>43971.660000000295</v>
      </c>
      <c r="U254" t="str">
        <f ca="1"/>
        <v>2025-06-13 17:47:56</v>
      </c>
      <c r="V254" s="7">
        <f t="shared" ca="1" si="42"/>
        <v>2</v>
      </c>
      <c r="W254" s="7">
        <f t="shared" ca="1" si="52"/>
        <v>3</v>
      </c>
      <c r="X254" s="7">
        <f t="shared" ca="1" si="53"/>
        <v>2.7600000000000002</v>
      </c>
      <c r="Y254" s="7">
        <f t="shared" ca="1" si="45"/>
        <v>0.90334999999999999</v>
      </c>
      <c r="Z254" s="7">
        <f t="shared" ca="1" si="46"/>
        <v>0.90320999999999996</v>
      </c>
      <c r="AA254" s="7">
        <f t="shared" ca="1" si="47"/>
        <v>0.90256000000000003</v>
      </c>
      <c r="AB254">
        <f t="shared" ca="1" si="54"/>
        <v>0</v>
      </c>
      <c r="AC254">
        <f t="shared" ca="1" si="55"/>
        <v>1</v>
      </c>
      <c r="AD254">
        <f t="shared" ca="1" si="56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0"/>
        <v>4</v>
      </c>
      <c r="J255">
        <v>4</v>
      </c>
      <c r="K255">
        <f t="shared" si="41"/>
        <v>3.68</v>
      </c>
      <c r="L255">
        <v>3.68</v>
      </c>
      <c r="M255" t="s">
        <v>17</v>
      </c>
      <c r="N255">
        <f t="shared" si="51"/>
        <v>43972.660000000295</v>
      </c>
      <c r="U255" t="str">
        <f ca="1"/>
        <v>2025-06-13 17:37:43</v>
      </c>
      <c r="V255" s="7">
        <f t="shared" ca="1" si="42"/>
        <v>1</v>
      </c>
      <c r="W255" s="7">
        <f t="shared" ca="1" si="52"/>
        <v>1</v>
      </c>
      <c r="X255" s="7">
        <f t="shared" ca="1" si="53"/>
        <v>0.92</v>
      </c>
      <c r="Y255" s="7">
        <f t="shared" ca="1" si="45"/>
        <v>0.90298999999999996</v>
      </c>
      <c r="Z255" s="7">
        <f t="shared" ca="1" si="46"/>
        <v>0.90408999999999995</v>
      </c>
      <c r="AA255" s="7">
        <f t="shared" ca="1" si="47"/>
        <v>0.90408999999999995</v>
      </c>
      <c r="AB255">
        <f t="shared" ca="1" si="54"/>
        <v>0</v>
      </c>
      <c r="AC255">
        <f t="shared" ca="1" si="55"/>
        <v>0</v>
      </c>
      <c r="AD255">
        <f t="shared" ca="1" si="56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0"/>
        <v>2</v>
      </c>
      <c r="J256">
        <v>2</v>
      </c>
      <c r="K256">
        <f t="shared" si="41"/>
        <v>1.84</v>
      </c>
      <c r="L256">
        <v>1.84</v>
      </c>
      <c r="M256" t="s">
        <v>17</v>
      </c>
      <c r="N256">
        <f t="shared" si="51"/>
        <v>43968.980000000294</v>
      </c>
      <c r="U256" t="str">
        <f ca="1"/>
        <v>2025-06-13 17:27:31</v>
      </c>
      <c r="V256" s="7">
        <f t="shared" ca="1" si="42"/>
        <v>3</v>
      </c>
      <c r="W256" s="7">
        <f t="shared" ca="1" si="52"/>
        <v>7</v>
      </c>
      <c r="X256" s="7">
        <f t="shared" ca="1" si="53"/>
        <v>0.68000000000000016</v>
      </c>
      <c r="Y256" s="7">
        <f t="shared" ca="1" si="45"/>
        <v>0.90451000000000004</v>
      </c>
      <c r="Z256" s="7">
        <f t="shared" ca="1" si="46"/>
        <v>0.90680000000000005</v>
      </c>
      <c r="AA256" s="7">
        <f t="shared" ca="1" si="47"/>
        <v>0.90373999999999999</v>
      </c>
      <c r="AB256">
        <f t="shared" ca="1" si="54"/>
        <v>1</v>
      </c>
      <c r="AC256">
        <f t="shared" ca="1" si="55"/>
        <v>0</v>
      </c>
      <c r="AD256">
        <f t="shared" ca="1" si="56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0"/>
        <v>2</v>
      </c>
      <c r="J257">
        <v>2</v>
      </c>
      <c r="K257">
        <f t="shared" si="41"/>
        <v>1.84</v>
      </c>
      <c r="L257">
        <v>1.84</v>
      </c>
      <c r="M257" t="s">
        <v>17</v>
      </c>
      <c r="N257">
        <f t="shared" si="51"/>
        <v>43967.140000000298</v>
      </c>
      <c r="U257" t="str">
        <f ca="1"/>
        <v>2025-06-13 17:05:55</v>
      </c>
      <c r="V257" s="7">
        <f t="shared" ca="1" si="42"/>
        <v>2</v>
      </c>
      <c r="W257" s="7">
        <f t="shared" ca="1" si="52"/>
        <v>3</v>
      </c>
      <c r="X257" s="7">
        <f t="shared" ca="1" si="53"/>
        <v>-3</v>
      </c>
      <c r="Y257" s="7">
        <f t="shared" ca="1" si="45"/>
        <v>0.88319000000000003</v>
      </c>
      <c r="Z257" s="7">
        <f t="shared" ca="1" si="46"/>
        <v>0.88346999999999998</v>
      </c>
      <c r="AA257" s="7">
        <f t="shared" ca="1" si="47"/>
        <v>0.88327</v>
      </c>
      <c r="AB257">
        <f t="shared" ca="1" si="54"/>
        <v>0</v>
      </c>
      <c r="AC257">
        <f t="shared" ca="1" si="55"/>
        <v>0</v>
      </c>
      <c r="AD257">
        <f t="shared" ca="1" si="56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0"/>
        <v>1</v>
      </c>
      <c r="J258">
        <v>1</v>
      </c>
      <c r="K258">
        <f t="shared" si="41"/>
        <v>-1</v>
      </c>
      <c r="L258">
        <v>-1</v>
      </c>
      <c r="M258" t="s">
        <v>17</v>
      </c>
      <c r="N258">
        <f t="shared" si="51"/>
        <v>43965.300000000301</v>
      </c>
      <c r="U258" t="str">
        <f ca="1"/>
        <v>2025-06-13 16:54:52</v>
      </c>
      <c r="V258" s="7">
        <f t="shared" ca="1" si="42"/>
        <v>2</v>
      </c>
      <c r="W258" s="7">
        <f t="shared" ca="1" si="52"/>
        <v>3</v>
      </c>
      <c r="X258" s="7">
        <f t="shared" ca="1" si="53"/>
        <v>-3</v>
      </c>
      <c r="Y258" s="7">
        <f t="shared" ca="1" si="45"/>
        <v>0.88356000000000001</v>
      </c>
      <c r="Z258" s="7">
        <f t="shared" ca="1" si="46"/>
        <v>0.88341000000000003</v>
      </c>
      <c r="AA258" s="7">
        <f t="shared" ca="1" si="47"/>
        <v>0.88319000000000003</v>
      </c>
      <c r="AB258">
        <f t="shared" ca="1" si="54"/>
        <v>0</v>
      </c>
      <c r="AC258">
        <f t="shared" ca="1" si="55"/>
        <v>1</v>
      </c>
      <c r="AD258">
        <f t="shared" ca="1" si="56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57">IF(J259=8,0,J259)</f>
        <v>2</v>
      </c>
      <c r="J259">
        <v>2</v>
      </c>
      <c r="K259">
        <f t="shared" ref="K259:K322" si="58">IF(OR(L259=-8,L259=7.36),0,L259)</f>
        <v>1.84</v>
      </c>
      <c r="L259">
        <v>1.84</v>
      </c>
      <c r="M259" t="s">
        <v>17</v>
      </c>
      <c r="N259">
        <f t="shared" si="51"/>
        <v>43966.300000000301</v>
      </c>
      <c r="U259" t="str">
        <f ca="1"/>
        <v>2025-06-13 16:43:50</v>
      </c>
      <c r="V259" s="7">
        <f t="shared" ref="V259:V322" ca="1" si="59">COUNTIF(INDIRECT($Q$5),U259)</f>
        <v>4</v>
      </c>
      <c r="W259" s="7">
        <f t="shared" ca="1" si="52"/>
        <v>15</v>
      </c>
      <c r="X259" s="7">
        <f t="shared" ca="1" si="53"/>
        <v>11.88</v>
      </c>
      <c r="Y259" s="7">
        <f t="shared" ref="Y259:Y322" ca="1" si="60">_xlfn.MAXIFS(INDIRECT($Q$10),INDIRECT($Q$5),$U259)</f>
        <v>0.88317999999999997</v>
      </c>
      <c r="Z259" s="7">
        <f t="shared" ref="Z259:Z322" ca="1" si="61">_xlfn.MAXIFS(INDIRECT($Q$9),INDIRECT($Q$5),$U259)</f>
        <v>0.88343000000000005</v>
      </c>
      <c r="AA259" s="7">
        <f t="shared" ref="AA259:AA322" ca="1" si="62">_xlfn.MINIFS(INDIRECT($Q$9),INDIRECT($Q$5),$U259)</f>
        <v>0.88304000000000005</v>
      </c>
      <c r="AB259">
        <f t="shared" ca="1" si="54"/>
        <v>1</v>
      </c>
      <c r="AC259">
        <f t="shared" ca="1" si="55"/>
        <v>0</v>
      </c>
      <c r="AD259">
        <f t="shared" ca="1" si="56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57"/>
        <v>1</v>
      </c>
      <c r="J260">
        <v>1</v>
      </c>
      <c r="K260">
        <f t="shared" si="58"/>
        <v>0.92</v>
      </c>
      <c r="L260">
        <v>0.92</v>
      </c>
      <c r="M260" t="s">
        <v>17</v>
      </c>
      <c r="N260">
        <f t="shared" ref="N260:N323" si="63">N259-L259</f>
        <v>43964.460000000305</v>
      </c>
      <c r="U260" t="str">
        <f ca="1"/>
        <v>2025-06-13 16:32:48</v>
      </c>
      <c r="V260" s="7">
        <f t="shared" ca="1" si="59"/>
        <v>1</v>
      </c>
      <c r="W260" s="7">
        <f t="shared" ca="1" si="52"/>
        <v>1</v>
      </c>
      <c r="X260" s="7">
        <f t="shared" ca="1" si="53"/>
        <v>0.92</v>
      </c>
      <c r="Y260" s="7">
        <f t="shared" ca="1" si="60"/>
        <v>0.88305</v>
      </c>
      <c r="Z260" s="7">
        <f t="shared" ca="1" si="61"/>
        <v>0.88358999999999999</v>
      </c>
      <c r="AA260" s="7">
        <f t="shared" ca="1" si="62"/>
        <v>0.88358999999999999</v>
      </c>
      <c r="AB260">
        <f t="shared" ca="1" si="54"/>
        <v>0</v>
      </c>
      <c r="AC260">
        <f t="shared" ca="1" si="55"/>
        <v>0</v>
      </c>
      <c r="AD260">
        <f t="shared" ca="1" si="56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57"/>
        <v>1</v>
      </c>
      <c r="J261">
        <v>1</v>
      </c>
      <c r="K261">
        <f t="shared" si="58"/>
        <v>0.92</v>
      </c>
      <c r="L261">
        <v>0.92</v>
      </c>
      <c r="M261" t="s">
        <v>17</v>
      </c>
      <c r="N261">
        <f t="shared" si="63"/>
        <v>43963.540000000306</v>
      </c>
      <c r="U261" t="str">
        <f ca="1"/>
        <v>2025-06-13 16:21:45</v>
      </c>
      <c r="V261" s="7">
        <f t="shared" ca="1" si="59"/>
        <v>1</v>
      </c>
      <c r="W261" s="7">
        <f t="shared" ca="1" si="52"/>
        <v>1</v>
      </c>
      <c r="X261" s="7">
        <f t="shared" ca="1" si="53"/>
        <v>0.92</v>
      </c>
      <c r="Y261" s="7">
        <f t="shared" ca="1" si="60"/>
        <v>0.88361000000000001</v>
      </c>
      <c r="Z261" s="7">
        <f t="shared" ca="1" si="61"/>
        <v>0.88349999999999995</v>
      </c>
      <c r="AA261" s="7">
        <f t="shared" ca="1" si="62"/>
        <v>0.88349999999999995</v>
      </c>
      <c r="AB261">
        <f t="shared" ca="1" si="54"/>
        <v>0</v>
      </c>
      <c r="AC261">
        <f t="shared" ca="1" si="55"/>
        <v>1</v>
      </c>
      <c r="AD261">
        <f t="shared" ca="1" si="56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57"/>
        <v>1</v>
      </c>
      <c r="J262">
        <v>1</v>
      </c>
      <c r="K262">
        <f t="shared" si="58"/>
        <v>0.92</v>
      </c>
      <c r="L262">
        <v>0.92</v>
      </c>
      <c r="M262" t="s">
        <v>17</v>
      </c>
      <c r="N262">
        <f t="shared" si="63"/>
        <v>43962.620000000308</v>
      </c>
      <c r="U262" t="str">
        <f ca="1"/>
        <v>2025-06-13 16:10:43</v>
      </c>
      <c r="V262" s="7">
        <f t="shared" ca="1" si="59"/>
        <v>1</v>
      </c>
      <c r="W262" s="7">
        <f t="shared" ca="1" si="52"/>
        <v>1</v>
      </c>
      <c r="X262" s="7">
        <f t="shared" ca="1" si="53"/>
        <v>0.92</v>
      </c>
      <c r="Y262" s="7">
        <f t="shared" ca="1" si="60"/>
        <v>0.88356999999999997</v>
      </c>
      <c r="Z262" s="7">
        <f t="shared" ca="1" si="61"/>
        <v>0.88295000000000001</v>
      </c>
      <c r="AA262" s="7">
        <f t="shared" ca="1" si="62"/>
        <v>0.88295000000000001</v>
      </c>
      <c r="AB262">
        <f t="shared" ca="1" si="54"/>
        <v>0</v>
      </c>
      <c r="AC262">
        <f t="shared" ca="1" si="55"/>
        <v>1</v>
      </c>
      <c r="AD262">
        <f t="shared" ca="1" si="56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57"/>
        <v>1</v>
      </c>
      <c r="J263">
        <v>1</v>
      </c>
      <c r="K263">
        <f t="shared" si="58"/>
        <v>0.92</v>
      </c>
      <c r="L263">
        <v>0.92</v>
      </c>
      <c r="M263" t="s">
        <v>17</v>
      </c>
      <c r="N263">
        <f t="shared" si="63"/>
        <v>43961.70000000031</v>
      </c>
      <c r="U263" t="str">
        <f ca="1"/>
        <v>2025-06-13 15:59:05</v>
      </c>
      <c r="V263" s="7">
        <f t="shared" ca="1" si="59"/>
        <v>2</v>
      </c>
      <c r="W263" s="7">
        <f t="shared" ca="1" si="52"/>
        <v>3</v>
      </c>
      <c r="X263" s="7">
        <f t="shared" ca="1" si="53"/>
        <v>-3</v>
      </c>
      <c r="Y263" s="7">
        <f t="shared" ca="1" si="60"/>
        <v>0.88292999999999999</v>
      </c>
      <c r="Z263" s="7">
        <f t="shared" ca="1" si="61"/>
        <v>0.88277000000000005</v>
      </c>
      <c r="AA263" s="7">
        <f t="shared" ca="1" si="62"/>
        <v>0.88251999999999997</v>
      </c>
      <c r="AB263">
        <f t="shared" ca="1" si="54"/>
        <v>0</v>
      </c>
      <c r="AC263">
        <f t="shared" ca="1" si="55"/>
        <v>1</v>
      </c>
      <c r="AD263">
        <f t="shared" ca="1" si="56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57"/>
        <v>2</v>
      </c>
      <c r="J264">
        <v>2</v>
      </c>
      <c r="K264">
        <f t="shared" si="58"/>
        <v>1.84</v>
      </c>
      <c r="L264">
        <v>1.84</v>
      </c>
      <c r="M264" t="s">
        <v>17</v>
      </c>
      <c r="N264">
        <f t="shared" si="63"/>
        <v>43960.780000000312</v>
      </c>
      <c r="U264" t="str">
        <f ca="1"/>
        <v>2025-06-13 15:48:02</v>
      </c>
      <c r="V264" s="7">
        <f t="shared" ca="1" si="59"/>
        <v>2</v>
      </c>
      <c r="W264" s="7">
        <f t="shared" ca="1" si="52"/>
        <v>3</v>
      </c>
      <c r="X264" s="7">
        <f t="shared" ca="1" si="53"/>
        <v>-3</v>
      </c>
      <c r="Y264" s="7">
        <f t="shared" ca="1" si="60"/>
        <v>0.88253999999999999</v>
      </c>
      <c r="Z264" s="7">
        <f t="shared" ca="1" si="61"/>
        <v>0.88282000000000005</v>
      </c>
      <c r="AA264" s="7">
        <f t="shared" ca="1" si="62"/>
        <v>0.88260000000000005</v>
      </c>
      <c r="AB264">
        <f t="shared" ca="1" si="54"/>
        <v>0</v>
      </c>
      <c r="AC264">
        <f t="shared" ca="1" si="55"/>
        <v>0</v>
      </c>
      <c r="AD264">
        <f t="shared" ca="1" si="56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57"/>
        <v>1</v>
      </c>
      <c r="J265">
        <v>1</v>
      </c>
      <c r="K265">
        <f t="shared" si="58"/>
        <v>-1</v>
      </c>
      <c r="L265">
        <v>-1</v>
      </c>
      <c r="M265" t="s">
        <v>17</v>
      </c>
      <c r="N265">
        <f t="shared" si="63"/>
        <v>43958.940000000315</v>
      </c>
      <c r="U265" t="str">
        <f ca="1"/>
        <v>2025-06-13 15:36:59</v>
      </c>
      <c r="V265" s="7">
        <f t="shared" ca="1" si="59"/>
        <v>1</v>
      </c>
      <c r="W265" s="7">
        <f t="shared" ca="1" si="52"/>
        <v>1</v>
      </c>
      <c r="X265" s="7">
        <f t="shared" ca="1" si="53"/>
        <v>0.92</v>
      </c>
      <c r="Y265" s="7">
        <f t="shared" ca="1" si="60"/>
        <v>0.88278000000000001</v>
      </c>
      <c r="Z265" s="7">
        <f t="shared" ca="1" si="61"/>
        <v>0.88151000000000002</v>
      </c>
      <c r="AA265" s="7">
        <f t="shared" ca="1" si="62"/>
        <v>0.88151000000000002</v>
      </c>
      <c r="AB265">
        <f t="shared" ca="1" si="54"/>
        <v>0</v>
      </c>
      <c r="AC265">
        <f t="shared" ca="1" si="55"/>
        <v>1</v>
      </c>
      <c r="AD265">
        <f t="shared" ca="1" si="56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57"/>
        <v>2</v>
      </c>
      <c r="J266">
        <v>2</v>
      </c>
      <c r="K266">
        <f t="shared" si="58"/>
        <v>-2</v>
      </c>
      <c r="L266">
        <v>-2</v>
      </c>
      <c r="M266" t="s">
        <v>17</v>
      </c>
      <c r="N266">
        <f t="shared" si="63"/>
        <v>43959.940000000315</v>
      </c>
      <c r="U266" t="str">
        <f ca="1"/>
        <v>2025-06-13 15:25:56</v>
      </c>
      <c r="V266" s="7">
        <f t="shared" ca="1" si="59"/>
        <v>2</v>
      </c>
      <c r="W266" s="7">
        <f t="shared" ca="1" si="52"/>
        <v>3</v>
      </c>
      <c r="X266" s="7">
        <f t="shared" ca="1" si="53"/>
        <v>0.84000000000000008</v>
      </c>
      <c r="Y266" s="7">
        <f t="shared" ca="1" si="60"/>
        <v>0.88154999999999994</v>
      </c>
      <c r="Z266" s="7">
        <f t="shared" ca="1" si="61"/>
        <v>0.88160000000000005</v>
      </c>
      <c r="AA266" s="7">
        <f t="shared" ca="1" si="62"/>
        <v>0.88148000000000004</v>
      </c>
      <c r="AB266">
        <f t="shared" ca="1" si="54"/>
        <v>1</v>
      </c>
      <c r="AC266">
        <f t="shared" ca="1" si="55"/>
        <v>0</v>
      </c>
      <c r="AD266">
        <f t="shared" ca="1" si="56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57"/>
        <v>1</v>
      </c>
      <c r="J267">
        <v>1</v>
      </c>
      <c r="K267">
        <f t="shared" si="58"/>
        <v>-1</v>
      </c>
      <c r="L267">
        <v>-1</v>
      </c>
      <c r="M267" t="s">
        <v>17</v>
      </c>
      <c r="N267">
        <f t="shared" si="63"/>
        <v>43961.940000000315</v>
      </c>
      <c r="U267" t="str">
        <f ca="1"/>
        <v>2025-06-13 15:14:54</v>
      </c>
      <c r="V267" s="7">
        <f t="shared" ca="1" si="59"/>
        <v>1</v>
      </c>
      <c r="W267" s="7">
        <f t="shared" ca="1" si="52"/>
        <v>1</v>
      </c>
      <c r="X267" s="7">
        <f t="shared" ca="1" si="53"/>
        <v>0.92</v>
      </c>
      <c r="Y267" s="7">
        <f t="shared" ca="1" si="60"/>
        <v>0.88144</v>
      </c>
      <c r="Z267" s="7">
        <f t="shared" ca="1" si="61"/>
        <v>0.88178000000000001</v>
      </c>
      <c r="AA267" s="7">
        <f t="shared" ca="1" si="62"/>
        <v>0.88178000000000001</v>
      </c>
      <c r="AB267">
        <f t="shared" ca="1" si="54"/>
        <v>0</v>
      </c>
      <c r="AC267">
        <f t="shared" ca="1" si="55"/>
        <v>0</v>
      </c>
      <c r="AD267">
        <f t="shared" ca="1" si="56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57"/>
        <v>2</v>
      </c>
      <c r="J268">
        <v>2</v>
      </c>
      <c r="K268">
        <f t="shared" si="58"/>
        <v>1.84</v>
      </c>
      <c r="L268">
        <v>1.84</v>
      </c>
      <c r="M268" t="s">
        <v>17</v>
      </c>
      <c r="N268">
        <f t="shared" si="63"/>
        <v>43962.940000000315</v>
      </c>
      <c r="U268" t="str">
        <f ca="1"/>
        <v>2025-06-13 15:03:48</v>
      </c>
      <c r="V268" s="7">
        <f t="shared" ca="1" si="59"/>
        <v>1</v>
      </c>
      <c r="W268" s="7">
        <f t="shared" ca="1" si="52"/>
        <v>1</v>
      </c>
      <c r="X268" s="7">
        <f t="shared" ca="1" si="53"/>
        <v>0.92</v>
      </c>
      <c r="Y268" s="7">
        <f t="shared" ca="1" si="60"/>
        <v>0.88175999999999999</v>
      </c>
      <c r="Z268" s="7">
        <f t="shared" ca="1" si="61"/>
        <v>0.88199000000000005</v>
      </c>
      <c r="AA268" s="7">
        <f t="shared" ca="1" si="62"/>
        <v>0.88199000000000005</v>
      </c>
      <c r="AB268">
        <f t="shared" ca="1" si="54"/>
        <v>0</v>
      </c>
      <c r="AC268">
        <f t="shared" ca="1" si="55"/>
        <v>0</v>
      </c>
      <c r="AD268">
        <f t="shared" ca="1" si="56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57"/>
        <v>1</v>
      </c>
      <c r="J269">
        <v>1</v>
      </c>
      <c r="K269">
        <f t="shared" si="58"/>
        <v>-1</v>
      </c>
      <c r="L269">
        <v>-1</v>
      </c>
      <c r="M269" t="s">
        <v>17</v>
      </c>
      <c r="N269">
        <f t="shared" si="63"/>
        <v>43961.100000000319</v>
      </c>
      <c r="U269" t="str">
        <f ca="1"/>
        <v>2025-06-13 14:52:11</v>
      </c>
      <c r="V269" s="7">
        <f t="shared" ca="1" si="59"/>
        <v>1</v>
      </c>
      <c r="W269" s="7">
        <f t="shared" ca="1" si="52"/>
        <v>1</v>
      </c>
      <c r="X269" s="7">
        <f t="shared" ca="1" si="53"/>
        <v>0.92</v>
      </c>
      <c r="Y269" s="7">
        <f t="shared" ca="1" si="60"/>
        <v>0.88205</v>
      </c>
      <c r="Z269" s="7">
        <f t="shared" ca="1" si="61"/>
        <v>0.88253000000000004</v>
      </c>
      <c r="AA269" s="7">
        <f t="shared" ca="1" si="62"/>
        <v>0.88253000000000004</v>
      </c>
      <c r="AB269">
        <f t="shared" ca="1" si="54"/>
        <v>0</v>
      </c>
      <c r="AC269">
        <f t="shared" ca="1" si="55"/>
        <v>0</v>
      </c>
      <c r="AD269">
        <f t="shared" ca="1" si="56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57"/>
        <v>2</v>
      </c>
      <c r="J270">
        <v>2</v>
      </c>
      <c r="K270">
        <f t="shared" si="58"/>
        <v>1.84</v>
      </c>
      <c r="L270">
        <v>1.84</v>
      </c>
      <c r="M270" t="s">
        <v>17</v>
      </c>
      <c r="N270">
        <f t="shared" si="63"/>
        <v>43962.100000000319</v>
      </c>
      <c r="U270" t="str">
        <f ca="1"/>
        <v>2025-06-13 14:41:09</v>
      </c>
      <c r="V270" s="7">
        <f t="shared" ca="1" si="59"/>
        <v>1</v>
      </c>
      <c r="W270" s="7">
        <f t="shared" ca="1" si="52"/>
        <v>1</v>
      </c>
      <c r="X270" s="7">
        <f t="shared" ca="1" si="53"/>
        <v>-1</v>
      </c>
      <c r="Y270" s="7">
        <f t="shared" ca="1" si="60"/>
        <v>0.88253000000000004</v>
      </c>
      <c r="Z270" s="7">
        <f t="shared" ca="1" si="61"/>
        <v>0.88258000000000003</v>
      </c>
      <c r="AA270" s="7">
        <f t="shared" ca="1" si="62"/>
        <v>0.88258000000000003</v>
      </c>
      <c r="AB270">
        <f t="shared" ca="1" si="54"/>
        <v>0</v>
      </c>
      <c r="AC270">
        <f t="shared" ca="1" si="55"/>
        <v>0</v>
      </c>
      <c r="AD270">
        <f t="shared" ca="1" si="56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57"/>
        <v>4</v>
      </c>
      <c r="J271">
        <v>4</v>
      </c>
      <c r="K271">
        <f t="shared" si="58"/>
        <v>3.68</v>
      </c>
      <c r="L271">
        <v>3.68</v>
      </c>
      <c r="M271" t="s">
        <v>17</v>
      </c>
      <c r="N271">
        <f t="shared" si="63"/>
        <v>43960.260000000322</v>
      </c>
      <c r="U271" t="str">
        <f ca="1"/>
        <v>2025-06-13 14:30:06</v>
      </c>
      <c r="V271" s="7">
        <f t="shared" ca="1" si="59"/>
        <v>2</v>
      </c>
      <c r="W271" s="7">
        <f t="shared" ca="1" si="52"/>
        <v>3</v>
      </c>
      <c r="X271" s="7">
        <f t="shared" ca="1" si="53"/>
        <v>2.7600000000000002</v>
      </c>
      <c r="Y271" s="7">
        <f t="shared" ca="1" si="60"/>
        <v>0.88263000000000003</v>
      </c>
      <c r="Z271" s="7">
        <f t="shared" ca="1" si="61"/>
        <v>0.88249999999999995</v>
      </c>
      <c r="AA271" s="7">
        <f t="shared" ca="1" si="62"/>
        <v>0.88222999999999996</v>
      </c>
      <c r="AB271">
        <f t="shared" ca="1" si="54"/>
        <v>0</v>
      </c>
      <c r="AC271">
        <f t="shared" ca="1" si="55"/>
        <v>1</v>
      </c>
      <c r="AD271">
        <f t="shared" ca="1" si="56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57"/>
        <v>2</v>
      </c>
      <c r="J272">
        <v>2</v>
      </c>
      <c r="K272">
        <f t="shared" si="58"/>
        <v>1.84</v>
      </c>
      <c r="L272">
        <v>1.84</v>
      </c>
      <c r="M272" t="s">
        <v>17</v>
      </c>
      <c r="N272">
        <f t="shared" si="63"/>
        <v>43956.580000000322</v>
      </c>
      <c r="U272" t="str">
        <f ca="1"/>
        <v>2025-06-13 14:19:04</v>
      </c>
      <c r="V272" s="7">
        <f t="shared" ca="1" si="59"/>
        <v>1</v>
      </c>
      <c r="W272" s="7">
        <f t="shared" ca="1" si="52"/>
        <v>1</v>
      </c>
      <c r="X272" s="7">
        <f t="shared" ca="1" si="53"/>
        <v>0.92</v>
      </c>
      <c r="Y272" s="7">
        <f t="shared" ca="1" si="60"/>
        <v>0.88258000000000003</v>
      </c>
      <c r="Z272" s="7">
        <f t="shared" ca="1" si="61"/>
        <v>0.88270999999999999</v>
      </c>
      <c r="AA272" s="7">
        <f t="shared" ca="1" si="62"/>
        <v>0.88270999999999999</v>
      </c>
      <c r="AB272">
        <f t="shared" ca="1" si="54"/>
        <v>0</v>
      </c>
      <c r="AC272">
        <f t="shared" ca="1" si="55"/>
        <v>0</v>
      </c>
      <c r="AD272">
        <f t="shared" ca="1" si="56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57"/>
        <v>1</v>
      </c>
      <c r="J273">
        <v>1</v>
      </c>
      <c r="K273">
        <f t="shared" si="58"/>
        <v>0.92</v>
      </c>
      <c r="L273">
        <v>0.92</v>
      </c>
      <c r="M273" t="s">
        <v>17</v>
      </c>
      <c r="N273">
        <f t="shared" si="63"/>
        <v>43954.740000000325</v>
      </c>
      <c r="U273" t="str">
        <f ca="1"/>
        <v>2025-06-13 14:08:00</v>
      </c>
      <c r="V273" s="7">
        <f t="shared" ca="1" si="59"/>
        <v>4</v>
      </c>
      <c r="W273" s="7">
        <f t="shared" ca="1" si="52"/>
        <v>15</v>
      </c>
      <c r="X273" s="7">
        <f t="shared" ca="1" si="53"/>
        <v>11.88</v>
      </c>
      <c r="Y273" s="7">
        <f t="shared" ca="1" si="60"/>
        <v>0.88273000000000001</v>
      </c>
      <c r="Z273" s="7">
        <f t="shared" ca="1" si="61"/>
        <v>0.88302000000000003</v>
      </c>
      <c r="AA273" s="7">
        <f t="shared" ca="1" si="62"/>
        <v>0.88271999999999995</v>
      </c>
      <c r="AB273">
        <f t="shared" ca="1" si="54"/>
        <v>1</v>
      </c>
      <c r="AC273">
        <f t="shared" ca="1" si="55"/>
        <v>0</v>
      </c>
      <c r="AD273">
        <f t="shared" ca="1" si="56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57"/>
        <v>1</v>
      </c>
      <c r="J274">
        <v>1</v>
      </c>
      <c r="K274">
        <f t="shared" si="58"/>
        <v>0.92</v>
      </c>
      <c r="L274">
        <v>0.92</v>
      </c>
      <c r="M274" t="s">
        <v>17</v>
      </c>
      <c r="N274">
        <f t="shared" si="63"/>
        <v>43953.820000000327</v>
      </c>
      <c r="U274" t="str">
        <f ca="1"/>
        <v>2025-06-13 13:56:57</v>
      </c>
      <c r="V274" s="7">
        <f t="shared" ca="1" si="59"/>
        <v>1</v>
      </c>
      <c r="W274" s="7">
        <f t="shared" ca="1" si="52"/>
        <v>1</v>
      </c>
      <c r="X274" s="7">
        <f t="shared" ca="1" si="53"/>
        <v>0.92</v>
      </c>
      <c r="Y274" s="7">
        <f t="shared" ca="1" si="60"/>
        <v>0.88273000000000001</v>
      </c>
      <c r="Z274" s="7">
        <f t="shared" ca="1" si="61"/>
        <v>0.88346000000000002</v>
      </c>
      <c r="AA274" s="7">
        <f t="shared" ca="1" si="62"/>
        <v>0.88346000000000002</v>
      </c>
      <c r="AB274">
        <f t="shared" ca="1" si="54"/>
        <v>0</v>
      </c>
      <c r="AC274">
        <f t="shared" ca="1" si="55"/>
        <v>0</v>
      </c>
      <c r="AD274">
        <f t="shared" ca="1" si="56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57"/>
        <v>2</v>
      </c>
      <c r="J275">
        <v>2</v>
      </c>
      <c r="K275">
        <f t="shared" si="58"/>
        <v>1.84</v>
      </c>
      <c r="L275">
        <v>1.84</v>
      </c>
      <c r="M275" t="s">
        <v>17</v>
      </c>
      <c r="N275">
        <f t="shared" si="63"/>
        <v>43952.900000000329</v>
      </c>
      <c r="U275" t="str">
        <f ca="1"/>
        <v>2025-06-13 13:45:21</v>
      </c>
      <c r="V275" s="7">
        <f t="shared" ca="1" si="59"/>
        <v>1</v>
      </c>
      <c r="W275" s="7">
        <f t="shared" ca="1" si="52"/>
        <v>1</v>
      </c>
      <c r="X275" s="7">
        <f t="shared" ca="1" si="53"/>
        <v>0.92</v>
      </c>
      <c r="Y275" s="7">
        <f t="shared" ca="1" si="60"/>
        <v>0.88331999999999999</v>
      </c>
      <c r="Z275" s="7">
        <f t="shared" ca="1" si="61"/>
        <v>0.88319000000000003</v>
      </c>
      <c r="AA275" s="7">
        <f t="shared" ca="1" si="62"/>
        <v>0.88319000000000003</v>
      </c>
      <c r="AB275">
        <f t="shared" ca="1" si="54"/>
        <v>0</v>
      </c>
      <c r="AC275">
        <f t="shared" ca="1" si="55"/>
        <v>1</v>
      </c>
      <c r="AD275">
        <f t="shared" ca="1" si="56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57"/>
        <v>1</v>
      </c>
      <c r="J276">
        <v>1</v>
      </c>
      <c r="K276">
        <f t="shared" si="58"/>
        <v>0.92</v>
      </c>
      <c r="L276">
        <v>0.92</v>
      </c>
      <c r="M276" t="s">
        <v>17</v>
      </c>
      <c r="N276">
        <f t="shared" si="63"/>
        <v>43951.060000000332</v>
      </c>
      <c r="U276" t="str">
        <f ca="1"/>
        <v>2025-06-13 13:34:18</v>
      </c>
      <c r="V276" s="7">
        <f t="shared" ca="1" si="59"/>
        <v>1</v>
      </c>
      <c r="W276" s="7">
        <f t="shared" ca="1" si="52"/>
        <v>1</v>
      </c>
      <c r="X276" s="7">
        <f t="shared" ca="1" si="53"/>
        <v>0.92</v>
      </c>
      <c r="Y276" s="7">
        <f t="shared" ca="1" si="60"/>
        <v>0.88319000000000003</v>
      </c>
      <c r="Z276" s="7">
        <f t="shared" ca="1" si="61"/>
        <v>0.88285999999999998</v>
      </c>
      <c r="AA276" s="7">
        <f t="shared" ca="1" si="62"/>
        <v>0.88285999999999998</v>
      </c>
      <c r="AB276">
        <f t="shared" ca="1" si="54"/>
        <v>0</v>
      </c>
      <c r="AC276">
        <f t="shared" ca="1" si="55"/>
        <v>1</v>
      </c>
      <c r="AD276">
        <f t="shared" ca="1" si="56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57"/>
        <v>2</v>
      </c>
      <c r="J277">
        <v>2</v>
      </c>
      <c r="K277">
        <f t="shared" si="58"/>
        <v>1.84</v>
      </c>
      <c r="L277">
        <v>1.84</v>
      </c>
      <c r="M277" t="s">
        <v>17</v>
      </c>
      <c r="N277">
        <f t="shared" si="63"/>
        <v>43950.140000000334</v>
      </c>
      <c r="U277" t="str">
        <f ca="1"/>
        <v>2025-06-13 13:23:15</v>
      </c>
      <c r="V277" s="7">
        <f t="shared" ca="1" si="59"/>
        <v>1</v>
      </c>
      <c r="W277" s="7">
        <f t="shared" ca="1" si="52"/>
        <v>1</v>
      </c>
      <c r="X277" s="7">
        <f t="shared" ca="1" si="53"/>
        <v>0.92</v>
      </c>
      <c r="Y277" s="7">
        <f t="shared" ca="1" si="60"/>
        <v>0.88283999999999996</v>
      </c>
      <c r="Z277" s="7">
        <f t="shared" ca="1" si="61"/>
        <v>0.88234999999999997</v>
      </c>
      <c r="AA277" s="7">
        <f t="shared" ca="1" si="62"/>
        <v>0.88234999999999997</v>
      </c>
      <c r="AB277">
        <f t="shared" ca="1" si="54"/>
        <v>0</v>
      </c>
      <c r="AC277">
        <f t="shared" ca="1" si="55"/>
        <v>1</v>
      </c>
      <c r="AD277">
        <f t="shared" ca="1" si="56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57"/>
        <v>1</v>
      </c>
      <c r="J278">
        <v>1</v>
      </c>
      <c r="K278">
        <f t="shared" si="58"/>
        <v>-1</v>
      </c>
      <c r="L278">
        <v>-1</v>
      </c>
      <c r="M278" t="s">
        <v>17</v>
      </c>
      <c r="N278">
        <f t="shared" si="63"/>
        <v>43948.300000000338</v>
      </c>
      <c r="U278" t="str">
        <f ca="1"/>
        <v>2025-06-13 13:12:10</v>
      </c>
      <c r="V278" s="7">
        <f t="shared" ca="1" si="59"/>
        <v>1</v>
      </c>
      <c r="W278" s="7">
        <f t="shared" ca="1" si="52"/>
        <v>1</v>
      </c>
      <c r="X278" s="7">
        <f t="shared" ca="1" si="53"/>
        <v>0.92</v>
      </c>
      <c r="Y278" s="7">
        <f t="shared" ca="1" si="60"/>
        <v>0.88232999999999995</v>
      </c>
      <c r="Z278" s="7">
        <f t="shared" ca="1" si="61"/>
        <v>0.88197000000000003</v>
      </c>
      <c r="AA278" s="7">
        <f t="shared" ca="1" si="62"/>
        <v>0.88197000000000003</v>
      </c>
      <c r="AB278">
        <f t="shared" ca="1" si="54"/>
        <v>0</v>
      </c>
      <c r="AC278">
        <f t="shared" ca="1" si="55"/>
        <v>1</v>
      </c>
      <c r="AD278">
        <f t="shared" ca="1" si="56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57"/>
        <v>2</v>
      </c>
      <c r="J279">
        <v>2</v>
      </c>
      <c r="K279">
        <f t="shared" si="58"/>
        <v>-2</v>
      </c>
      <c r="L279">
        <v>-2</v>
      </c>
      <c r="M279" t="s">
        <v>17</v>
      </c>
      <c r="N279">
        <f t="shared" si="63"/>
        <v>43949.300000000338</v>
      </c>
      <c r="U279" t="str">
        <f ca="1"/>
        <v>2025-06-13 12:50:12</v>
      </c>
      <c r="V279" s="7">
        <f t="shared" ca="1" si="59"/>
        <v>1</v>
      </c>
      <c r="W279" s="7">
        <f t="shared" ca="1" si="52"/>
        <v>1</v>
      </c>
      <c r="X279" s="7">
        <f t="shared" ca="1" si="53"/>
        <v>0.9</v>
      </c>
      <c r="Y279" s="7">
        <f t="shared" ca="1" si="60"/>
        <v>1.9276</v>
      </c>
      <c r="Z279" s="7">
        <f t="shared" ca="1" si="61"/>
        <v>1.91892</v>
      </c>
      <c r="AA279" s="7">
        <f t="shared" ca="1" si="62"/>
        <v>1.91892</v>
      </c>
      <c r="AB279">
        <f t="shared" ca="1" si="54"/>
        <v>0</v>
      </c>
      <c r="AC279">
        <f t="shared" ca="1" si="55"/>
        <v>1</v>
      </c>
      <c r="AD279">
        <f t="shared" ca="1" si="56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57"/>
        <v>1</v>
      </c>
      <c r="J280">
        <v>1</v>
      </c>
      <c r="K280">
        <f t="shared" si="58"/>
        <v>0.92</v>
      </c>
      <c r="L280">
        <v>0.92</v>
      </c>
      <c r="M280" t="s">
        <v>17</v>
      </c>
      <c r="N280">
        <f t="shared" si="63"/>
        <v>43951.300000000338</v>
      </c>
      <c r="U280" t="str">
        <f ca="1"/>
        <v>2025-06-13 12:39:27</v>
      </c>
      <c r="V280" s="7">
        <f t="shared" ca="1" si="59"/>
        <v>2</v>
      </c>
      <c r="W280" s="7">
        <f t="shared" ca="1" si="52"/>
        <v>3</v>
      </c>
      <c r="X280" s="7">
        <f t="shared" ca="1" si="53"/>
        <v>2.7600000000000002</v>
      </c>
      <c r="Y280" s="7">
        <f t="shared" ca="1" si="60"/>
        <v>1.9190199999999999</v>
      </c>
      <c r="Z280" s="7">
        <f t="shared" ca="1" si="61"/>
        <v>1.91839</v>
      </c>
      <c r="AA280" s="7">
        <f t="shared" ca="1" si="62"/>
        <v>1.9171899999999999</v>
      </c>
      <c r="AB280">
        <f t="shared" ca="1" si="54"/>
        <v>0</v>
      </c>
      <c r="AC280">
        <f t="shared" ca="1" si="55"/>
        <v>1</v>
      </c>
      <c r="AD280">
        <f t="shared" ca="1" si="56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57"/>
        <v>1</v>
      </c>
      <c r="J281">
        <v>1</v>
      </c>
      <c r="K281">
        <f t="shared" si="58"/>
        <v>0.92</v>
      </c>
      <c r="L281">
        <v>0.92</v>
      </c>
      <c r="M281" t="s">
        <v>17</v>
      </c>
      <c r="N281">
        <f t="shared" si="63"/>
        <v>43950.380000000339</v>
      </c>
      <c r="U281" t="str">
        <f ca="1"/>
        <v>2025-06-13 12:29:15</v>
      </c>
      <c r="V281" s="7">
        <f t="shared" ca="1" si="59"/>
        <v>1</v>
      </c>
      <c r="W281" s="7">
        <f t="shared" ca="1" si="52"/>
        <v>1</v>
      </c>
      <c r="X281" s="7">
        <f t="shared" ca="1" si="53"/>
        <v>0.92</v>
      </c>
      <c r="Y281" s="7">
        <f t="shared" ca="1" si="60"/>
        <v>1.91865</v>
      </c>
      <c r="Z281" s="7">
        <f t="shared" ca="1" si="61"/>
        <v>1.9158200000000001</v>
      </c>
      <c r="AA281" s="7">
        <f t="shared" ca="1" si="62"/>
        <v>1.9158200000000001</v>
      </c>
      <c r="AB281">
        <f t="shared" ca="1" si="54"/>
        <v>0</v>
      </c>
      <c r="AC281">
        <f t="shared" ca="1" si="55"/>
        <v>1</v>
      </c>
      <c r="AD281">
        <f t="shared" ca="1" si="56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57"/>
        <v>1</v>
      </c>
      <c r="J282">
        <v>1</v>
      </c>
      <c r="K282">
        <f t="shared" si="58"/>
        <v>-1</v>
      </c>
      <c r="L282">
        <v>-1</v>
      </c>
      <c r="M282" t="s">
        <v>17</v>
      </c>
      <c r="N282">
        <f t="shared" si="63"/>
        <v>43949.460000000341</v>
      </c>
      <c r="U282" t="str">
        <f ca="1"/>
        <v>2025-06-13 12:19:02</v>
      </c>
      <c r="V282" s="7">
        <f t="shared" ca="1" si="59"/>
        <v>1</v>
      </c>
      <c r="W282" s="7">
        <f t="shared" ca="1" si="52"/>
        <v>1</v>
      </c>
      <c r="X282" s="7">
        <f t="shared" ca="1" si="53"/>
        <v>-1</v>
      </c>
      <c r="Y282" s="7">
        <f t="shared" ca="1" si="60"/>
        <v>1.91473</v>
      </c>
      <c r="Z282" s="7">
        <f t="shared" ca="1" si="61"/>
        <v>1.91428</v>
      </c>
      <c r="AA282" s="7">
        <f t="shared" ca="1" si="62"/>
        <v>1.91428</v>
      </c>
      <c r="AB282">
        <f t="shared" ca="1" si="54"/>
        <v>0</v>
      </c>
      <c r="AC282">
        <f t="shared" ca="1" si="55"/>
        <v>1</v>
      </c>
      <c r="AD282">
        <f t="shared" ca="1" si="56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57"/>
        <v>2</v>
      </c>
      <c r="J283">
        <v>2</v>
      </c>
      <c r="K283">
        <f t="shared" si="58"/>
        <v>1.84</v>
      </c>
      <c r="L283">
        <v>1.84</v>
      </c>
      <c r="M283" t="s">
        <v>17</v>
      </c>
      <c r="N283">
        <f t="shared" si="63"/>
        <v>43950.460000000341</v>
      </c>
      <c r="U283" t="str">
        <f ca="1"/>
        <v>2025-06-13 12:08:50</v>
      </c>
      <c r="V283" s="7">
        <f t="shared" ca="1" si="59"/>
        <v>1</v>
      </c>
      <c r="W283" s="7">
        <f t="shared" ca="1" si="52"/>
        <v>1</v>
      </c>
      <c r="X283" s="7">
        <f t="shared" ca="1" si="53"/>
        <v>0.92</v>
      </c>
      <c r="Y283" s="7">
        <f t="shared" ca="1" si="60"/>
        <v>1.91381</v>
      </c>
      <c r="Z283" s="7">
        <f t="shared" ca="1" si="61"/>
        <v>1.9195599999999999</v>
      </c>
      <c r="AA283" s="7">
        <f t="shared" ca="1" si="62"/>
        <v>1.9195599999999999</v>
      </c>
      <c r="AB283">
        <f t="shared" ca="1" si="54"/>
        <v>0</v>
      </c>
      <c r="AC283">
        <f t="shared" ca="1" si="55"/>
        <v>0</v>
      </c>
      <c r="AD283">
        <f t="shared" ca="1" si="56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57"/>
        <v>1</v>
      </c>
      <c r="J284">
        <v>1</v>
      </c>
      <c r="K284">
        <f t="shared" si="58"/>
        <v>0.92</v>
      </c>
      <c r="L284">
        <v>0.92</v>
      </c>
      <c r="M284" t="s">
        <v>17</v>
      </c>
      <c r="N284">
        <f t="shared" si="63"/>
        <v>43948.620000000345</v>
      </c>
      <c r="U284" t="str">
        <f ca="1"/>
        <v>2025-06-13 11:58:37</v>
      </c>
      <c r="V284" s="7">
        <f t="shared" ca="1" si="59"/>
        <v>2</v>
      </c>
      <c r="W284" s="7">
        <f t="shared" ca="1" si="52"/>
        <v>3</v>
      </c>
      <c r="X284" s="7">
        <f t="shared" ca="1" si="53"/>
        <v>0.84000000000000008</v>
      </c>
      <c r="Y284" s="7">
        <f t="shared" ca="1" si="60"/>
        <v>1.9200999999999999</v>
      </c>
      <c r="Z284" s="7">
        <f t="shared" ca="1" si="61"/>
        <v>1.92086</v>
      </c>
      <c r="AA284" s="7">
        <f t="shared" ca="1" si="62"/>
        <v>1.9183600000000001</v>
      </c>
      <c r="AB284">
        <f t="shared" ca="1" si="54"/>
        <v>1</v>
      </c>
      <c r="AC284">
        <f t="shared" ca="1" si="55"/>
        <v>0</v>
      </c>
      <c r="AD284">
        <f t="shared" ca="1" si="56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57"/>
        <v>4</v>
      </c>
      <c r="J285">
        <v>4</v>
      </c>
      <c r="K285">
        <f t="shared" si="58"/>
        <v>3.68</v>
      </c>
      <c r="L285">
        <v>3.68</v>
      </c>
      <c r="M285" t="s">
        <v>17</v>
      </c>
      <c r="N285">
        <f t="shared" si="63"/>
        <v>43947.700000000346</v>
      </c>
      <c r="U285" t="str">
        <f ca="1"/>
        <v>2025-06-13 11:48:25</v>
      </c>
      <c r="V285" s="7">
        <f t="shared" ca="1" si="59"/>
        <v>3</v>
      </c>
      <c r="W285" s="7">
        <f t="shared" ca="1" si="52"/>
        <v>7</v>
      </c>
      <c r="X285" s="7">
        <f t="shared" ca="1" si="53"/>
        <v>4.5200000000000005</v>
      </c>
      <c r="Y285" s="7">
        <f t="shared" ca="1" si="60"/>
        <v>1.9207399999999999</v>
      </c>
      <c r="Z285" s="7">
        <f t="shared" ca="1" si="61"/>
        <v>1.92178</v>
      </c>
      <c r="AA285" s="7">
        <f t="shared" ca="1" si="62"/>
        <v>1.9203300000000001</v>
      </c>
      <c r="AB285">
        <f t="shared" ca="1" si="54"/>
        <v>1</v>
      </c>
      <c r="AC285">
        <f t="shared" ca="1" si="55"/>
        <v>0</v>
      </c>
      <c r="AD285">
        <f t="shared" ca="1" si="56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57"/>
        <v>2</v>
      </c>
      <c r="J286">
        <v>2</v>
      </c>
      <c r="K286">
        <f t="shared" si="58"/>
        <v>-2</v>
      </c>
      <c r="L286">
        <v>-2</v>
      </c>
      <c r="M286" t="s">
        <v>17</v>
      </c>
      <c r="N286">
        <f t="shared" si="63"/>
        <v>43944.020000000346</v>
      </c>
      <c r="U286" t="str">
        <f ca="1"/>
        <v>2025-06-13 11:37:40</v>
      </c>
      <c r="V286" s="7">
        <f t="shared" ca="1" si="59"/>
        <v>3</v>
      </c>
      <c r="W286" s="7">
        <f t="shared" ca="1" si="52"/>
        <v>7</v>
      </c>
      <c r="X286" s="7">
        <f t="shared" ca="1" si="53"/>
        <v>0.68000000000000016</v>
      </c>
      <c r="Y286" s="7">
        <f t="shared" ca="1" si="60"/>
        <v>1.9188799999999999</v>
      </c>
      <c r="Z286" s="7">
        <f t="shared" ca="1" si="61"/>
        <v>1.92272</v>
      </c>
      <c r="AA286" s="7">
        <f t="shared" ca="1" si="62"/>
        <v>1.9182699999999999</v>
      </c>
      <c r="AB286">
        <f t="shared" ca="1" si="54"/>
        <v>1</v>
      </c>
      <c r="AC286">
        <f t="shared" ca="1" si="55"/>
        <v>0</v>
      </c>
      <c r="AD286">
        <f t="shared" ca="1" si="56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57"/>
        <v>1</v>
      </c>
      <c r="J287">
        <v>1</v>
      </c>
      <c r="K287">
        <f t="shared" si="58"/>
        <v>-1</v>
      </c>
      <c r="L287">
        <v>-1</v>
      </c>
      <c r="M287" t="s">
        <v>17</v>
      </c>
      <c r="N287">
        <f t="shared" si="63"/>
        <v>43946.020000000346</v>
      </c>
      <c r="U287" t="str">
        <f ca="1"/>
        <v>2025-06-13 11:27:28</v>
      </c>
      <c r="V287" s="7">
        <f t="shared" ca="1" si="59"/>
        <v>1</v>
      </c>
      <c r="W287" s="7">
        <f t="shared" ca="1" si="52"/>
        <v>1</v>
      </c>
      <c r="X287" s="7">
        <f t="shared" ca="1" si="53"/>
        <v>0.92</v>
      </c>
      <c r="Y287" s="7">
        <f t="shared" ca="1" si="60"/>
        <v>1.92259</v>
      </c>
      <c r="Z287" s="7">
        <f t="shared" ca="1" si="61"/>
        <v>1.91788</v>
      </c>
      <c r="AA287" s="7">
        <f t="shared" ca="1" si="62"/>
        <v>1.91788</v>
      </c>
      <c r="AB287">
        <f t="shared" ca="1" si="54"/>
        <v>0</v>
      </c>
      <c r="AC287">
        <f t="shared" ca="1" si="55"/>
        <v>1</v>
      </c>
      <c r="AD287">
        <f t="shared" ca="1" si="56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57"/>
        <v>2</v>
      </c>
      <c r="J288">
        <v>2</v>
      </c>
      <c r="K288">
        <f t="shared" si="58"/>
        <v>1.84</v>
      </c>
      <c r="L288">
        <v>1.84</v>
      </c>
      <c r="M288" t="s">
        <v>17</v>
      </c>
      <c r="N288">
        <f t="shared" si="63"/>
        <v>43947.020000000346</v>
      </c>
      <c r="U288" t="str">
        <f ca="1"/>
        <v>2025-06-13 11:17:15</v>
      </c>
      <c r="V288" s="7">
        <f t="shared" ca="1" si="59"/>
        <v>2</v>
      </c>
      <c r="W288" s="7">
        <f t="shared" ca="1" si="52"/>
        <v>3</v>
      </c>
      <c r="X288" s="7">
        <f t="shared" ca="1" si="53"/>
        <v>2.7600000000000002</v>
      </c>
      <c r="Y288" s="7">
        <f t="shared" ca="1" si="60"/>
        <v>1.9184099999999999</v>
      </c>
      <c r="Z288" s="7">
        <f t="shared" ca="1" si="61"/>
        <v>1.91544</v>
      </c>
      <c r="AA288" s="7">
        <f t="shared" ca="1" si="62"/>
        <v>1.9132</v>
      </c>
      <c r="AB288">
        <f t="shared" ca="1" si="54"/>
        <v>0</v>
      </c>
      <c r="AC288">
        <f t="shared" ca="1" si="55"/>
        <v>1</v>
      </c>
      <c r="AD288">
        <f t="shared" ca="1" si="56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57"/>
        <v>1</v>
      </c>
      <c r="J289">
        <v>1</v>
      </c>
      <c r="K289">
        <f t="shared" si="58"/>
        <v>-1</v>
      </c>
      <c r="L289">
        <v>-1</v>
      </c>
      <c r="M289" t="s">
        <v>17</v>
      </c>
      <c r="N289">
        <f t="shared" si="63"/>
        <v>43945.18000000035</v>
      </c>
      <c r="U289" t="str">
        <f ca="1"/>
        <v>2025-06-13 11:07:01</v>
      </c>
      <c r="V289" s="7">
        <f t="shared" ca="1" si="59"/>
        <v>2</v>
      </c>
      <c r="W289" s="7">
        <f t="shared" ca="1" si="52"/>
        <v>3</v>
      </c>
      <c r="X289" s="7">
        <f t="shared" ca="1" si="53"/>
        <v>0.84000000000000008</v>
      </c>
      <c r="Y289" s="7">
        <f t="shared" ca="1" si="60"/>
        <v>1.9154100000000001</v>
      </c>
      <c r="Z289" s="7">
        <f t="shared" ca="1" si="61"/>
        <v>1.9158500000000001</v>
      </c>
      <c r="AA289" s="7">
        <f t="shared" ca="1" si="62"/>
        <v>1.9133500000000001</v>
      </c>
      <c r="AB289">
        <f t="shared" ca="1" si="54"/>
        <v>1</v>
      </c>
      <c r="AC289">
        <f t="shared" ca="1" si="55"/>
        <v>0</v>
      </c>
      <c r="AD289">
        <f t="shared" ca="1" si="56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57"/>
        <v>2</v>
      </c>
      <c r="J290">
        <v>2</v>
      </c>
      <c r="K290">
        <f t="shared" si="58"/>
        <v>-2</v>
      </c>
      <c r="L290">
        <v>-2</v>
      </c>
      <c r="M290" t="s">
        <v>17</v>
      </c>
      <c r="N290">
        <f t="shared" si="63"/>
        <v>43946.18000000035</v>
      </c>
      <c r="U290" t="str">
        <f ca="1"/>
        <v>2025-06-13 10:56:49</v>
      </c>
      <c r="V290" s="7">
        <f t="shared" ca="1" si="59"/>
        <v>3</v>
      </c>
      <c r="W290" s="7">
        <f t="shared" ca="1" si="52"/>
        <v>7</v>
      </c>
      <c r="X290" s="7">
        <f t="shared" ca="1" si="53"/>
        <v>-7</v>
      </c>
      <c r="Y290" s="7">
        <f t="shared" ca="1" si="60"/>
        <v>1.9154500000000001</v>
      </c>
      <c r="Z290" s="7">
        <f t="shared" ca="1" si="61"/>
        <v>1.9134899999999999</v>
      </c>
      <c r="AA290" s="7">
        <f t="shared" ca="1" si="62"/>
        <v>1.9098599999999999</v>
      </c>
      <c r="AB290">
        <f t="shared" ca="1" si="54"/>
        <v>0</v>
      </c>
      <c r="AC290">
        <f t="shared" ca="1" si="55"/>
        <v>1</v>
      </c>
      <c r="AD290">
        <f t="shared" ca="1" si="56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57"/>
        <v>0</v>
      </c>
      <c r="J291">
        <v>8</v>
      </c>
      <c r="K291">
        <f t="shared" si="58"/>
        <v>0</v>
      </c>
      <c r="L291">
        <v>7.36</v>
      </c>
      <c r="M291" t="s">
        <v>17</v>
      </c>
      <c r="N291">
        <f t="shared" si="63"/>
        <v>43948.18000000035</v>
      </c>
      <c r="U291" t="str">
        <f ca="1"/>
        <v>2025-06-13 10:46:37</v>
      </c>
      <c r="V291" s="7">
        <f t="shared" ca="1" si="59"/>
        <v>1</v>
      </c>
      <c r="W291" s="7">
        <f t="shared" ca="1" si="52"/>
        <v>1</v>
      </c>
      <c r="X291" s="7">
        <f t="shared" ca="1" si="53"/>
        <v>0.92</v>
      </c>
      <c r="Y291" s="7">
        <f t="shared" ca="1" si="60"/>
        <v>1.9090100000000001</v>
      </c>
      <c r="Z291" s="7">
        <f t="shared" ca="1" si="61"/>
        <v>1.91049</v>
      </c>
      <c r="AA291" s="7">
        <f t="shared" ca="1" si="62"/>
        <v>1.91049</v>
      </c>
      <c r="AB291">
        <f t="shared" ca="1" si="54"/>
        <v>0</v>
      </c>
      <c r="AC291">
        <f t="shared" ca="1" si="55"/>
        <v>0</v>
      </c>
      <c r="AD291">
        <f t="shared" ca="1" si="56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57"/>
        <v>1</v>
      </c>
      <c r="J292">
        <v>1</v>
      </c>
      <c r="K292">
        <f t="shared" si="58"/>
        <v>-1</v>
      </c>
      <c r="L292">
        <v>-1</v>
      </c>
      <c r="M292" t="s">
        <v>17</v>
      </c>
      <c r="N292">
        <f t="shared" si="63"/>
        <v>43940.820000000349</v>
      </c>
      <c r="U292" t="str">
        <f ca="1"/>
        <v>2025-06-13 10:35:51</v>
      </c>
      <c r="V292" s="7">
        <f t="shared" ca="1" si="59"/>
        <v>2</v>
      </c>
      <c r="W292" s="7">
        <f t="shared" ca="1" si="52"/>
        <v>3</v>
      </c>
      <c r="X292" s="7">
        <f t="shared" ca="1" si="53"/>
        <v>2.7600000000000002</v>
      </c>
      <c r="Y292" s="7">
        <f t="shared" ca="1" si="60"/>
        <v>1.91106</v>
      </c>
      <c r="Z292" s="7">
        <f t="shared" ca="1" si="61"/>
        <v>1.91547</v>
      </c>
      <c r="AA292" s="7">
        <f t="shared" ca="1" si="62"/>
        <v>1.91361</v>
      </c>
      <c r="AB292">
        <f t="shared" ca="1" si="54"/>
        <v>0</v>
      </c>
      <c r="AC292">
        <f t="shared" ca="1" si="55"/>
        <v>0</v>
      </c>
      <c r="AD292">
        <f t="shared" ca="1" si="56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57"/>
        <v>4</v>
      </c>
      <c r="J293">
        <v>4</v>
      </c>
      <c r="K293">
        <f t="shared" si="58"/>
        <v>-4</v>
      </c>
      <c r="L293">
        <v>-4</v>
      </c>
      <c r="M293" t="s">
        <v>17</v>
      </c>
      <c r="N293">
        <f t="shared" si="63"/>
        <v>43941.820000000349</v>
      </c>
      <c r="U293" t="str">
        <f ca="1"/>
        <v>2025-06-13 10:25:39</v>
      </c>
      <c r="V293" s="7">
        <f t="shared" ca="1" si="59"/>
        <v>2</v>
      </c>
      <c r="W293" s="7">
        <f t="shared" ca="1" si="52"/>
        <v>3</v>
      </c>
      <c r="X293" s="7">
        <f t="shared" ca="1" si="53"/>
        <v>2.7600000000000002</v>
      </c>
      <c r="Y293" s="7">
        <f t="shared" ca="1" si="60"/>
        <v>1.9145399999999999</v>
      </c>
      <c r="Z293" s="7">
        <f t="shared" ca="1" si="61"/>
        <v>1.9178900000000001</v>
      </c>
      <c r="AA293" s="7">
        <f t="shared" ca="1" si="62"/>
        <v>1.91554</v>
      </c>
      <c r="AB293">
        <f t="shared" ca="1" si="54"/>
        <v>0</v>
      </c>
      <c r="AC293">
        <f t="shared" ca="1" si="55"/>
        <v>0</v>
      </c>
      <c r="AD293">
        <f t="shared" ca="1" si="56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57"/>
        <v>1</v>
      </c>
      <c r="J294">
        <v>1</v>
      </c>
      <c r="K294">
        <f t="shared" si="58"/>
        <v>0.92</v>
      </c>
      <c r="L294">
        <v>0.92</v>
      </c>
      <c r="M294" t="s">
        <v>17</v>
      </c>
      <c r="N294">
        <f t="shared" si="63"/>
        <v>43945.820000000349</v>
      </c>
      <c r="U294" t="str">
        <f ca="1"/>
        <v>2025-06-13 10:15:27</v>
      </c>
      <c r="V294" s="7">
        <f t="shared" ca="1" si="59"/>
        <v>1</v>
      </c>
      <c r="W294" s="7">
        <f t="shared" ca="1" si="52"/>
        <v>1</v>
      </c>
      <c r="X294" s="7">
        <f t="shared" ca="1" si="53"/>
        <v>0.92</v>
      </c>
      <c r="Y294" s="7">
        <f t="shared" ca="1" si="60"/>
        <v>1.91473</v>
      </c>
      <c r="Z294" s="7">
        <f t="shared" ca="1" si="61"/>
        <v>1.91412</v>
      </c>
      <c r="AA294" s="7">
        <f t="shared" ca="1" si="62"/>
        <v>1.91412</v>
      </c>
      <c r="AB294">
        <f t="shared" ca="1" si="54"/>
        <v>0</v>
      </c>
      <c r="AC294">
        <f t="shared" ca="1" si="55"/>
        <v>1</v>
      </c>
      <c r="AD294">
        <f t="shared" ca="1" si="56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57"/>
        <v>1</v>
      </c>
      <c r="J295">
        <v>1</v>
      </c>
      <c r="K295">
        <f t="shared" si="58"/>
        <v>0.92</v>
      </c>
      <c r="L295">
        <v>0.92</v>
      </c>
      <c r="M295" t="s">
        <v>17</v>
      </c>
      <c r="N295">
        <f t="shared" si="63"/>
        <v>43944.900000000351</v>
      </c>
      <c r="U295" t="str">
        <f ca="1"/>
        <v>2025-06-13 10:05:15</v>
      </c>
      <c r="V295" s="7">
        <f t="shared" ca="1" si="59"/>
        <v>2</v>
      </c>
      <c r="W295" s="7">
        <f t="shared" ca="1" si="52"/>
        <v>3</v>
      </c>
      <c r="X295" s="7">
        <f t="shared" ca="1" si="53"/>
        <v>-3</v>
      </c>
      <c r="Y295" s="7">
        <f t="shared" ca="1" si="60"/>
        <v>1.91432</v>
      </c>
      <c r="Z295" s="7">
        <f t="shared" ca="1" si="61"/>
        <v>1.9126700000000001</v>
      </c>
      <c r="AA295" s="7">
        <f t="shared" ca="1" si="62"/>
        <v>1.9097599999999999</v>
      </c>
      <c r="AB295">
        <f t="shared" ca="1" si="54"/>
        <v>0</v>
      </c>
      <c r="AC295">
        <f t="shared" ca="1" si="55"/>
        <v>1</v>
      </c>
      <c r="AD295">
        <f t="shared" ca="1" si="56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57"/>
        <v>1</v>
      </c>
      <c r="J296">
        <v>1</v>
      </c>
      <c r="K296">
        <f t="shared" si="58"/>
        <v>0.92</v>
      </c>
      <c r="L296">
        <v>0.92</v>
      </c>
      <c r="M296" t="s">
        <v>17</v>
      </c>
      <c r="N296">
        <f t="shared" si="63"/>
        <v>43943.980000000352</v>
      </c>
      <c r="U296" t="str">
        <f ca="1"/>
        <v>2025-06-13 09:55:02</v>
      </c>
      <c r="V296" s="7">
        <f t="shared" ca="1" si="59"/>
        <v>1</v>
      </c>
      <c r="W296" s="7">
        <f t="shared" ca="1" si="52"/>
        <v>1</v>
      </c>
      <c r="X296" s="7">
        <f t="shared" ca="1" si="53"/>
        <v>0.92</v>
      </c>
      <c r="Y296" s="7">
        <f t="shared" ca="1" si="60"/>
        <v>1.9088099999999999</v>
      </c>
      <c r="Z296" s="7">
        <f t="shared" ca="1" si="61"/>
        <v>1.9122399999999999</v>
      </c>
      <c r="AA296" s="7">
        <f t="shared" ca="1" si="62"/>
        <v>1.9122399999999999</v>
      </c>
      <c r="AB296">
        <f t="shared" ca="1" si="54"/>
        <v>0</v>
      </c>
      <c r="AC296">
        <f t="shared" ca="1" si="55"/>
        <v>0</v>
      </c>
      <c r="AD296">
        <f t="shared" ca="1" si="56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57"/>
        <v>1</v>
      </c>
      <c r="J297">
        <v>1</v>
      </c>
      <c r="K297">
        <f t="shared" si="58"/>
        <v>0.92</v>
      </c>
      <c r="L297">
        <v>0.92</v>
      </c>
      <c r="M297" t="s">
        <v>17</v>
      </c>
      <c r="N297">
        <f t="shared" si="63"/>
        <v>43943.060000000354</v>
      </c>
      <c r="U297" t="str">
        <f ca="1"/>
        <v>2025-06-13 09:44:50</v>
      </c>
      <c r="V297" s="7">
        <f t="shared" ca="1" si="59"/>
        <v>3</v>
      </c>
      <c r="W297" s="7">
        <f t="shared" ca="1" si="52"/>
        <v>7</v>
      </c>
      <c r="X297" s="7">
        <f t="shared" ca="1" si="53"/>
        <v>-7</v>
      </c>
      <c r="Y297" s="7">
        <f t="shared" ca="1" si="60"/>
        <v>1.9128799999999999</v>
      </c>
      <c r="Z297" s="7">
        <f t="shared" ca="1" si="61"/>
        <v>1.9176200000000001</v>
      </c>
      <c r="AA297" s="7">
        <f t="shared" ca="1" si="62"/>
        <v>1.91425</v>
      </c>
      <c r="AB297">
        <f t="shared" ca="1" si="54"/>
        <v>0</v>
      </c>
      <c r="AC297">
        <f t="shared" ca="1" si="55"/>
        <v>0</v>
      </c>
      <c r="AD297">
        <f t="shared" ca="1" si="56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57"/>
        <v>2</v>
      </c>
      <c r="J298">
        <v>2</v>
      </c>
      <c r="K298">
        <f t="shared" si="58"/>
        <v>1.84</v>
      </c>
      <c r="L298">
        <v>1.84</v>
      </c>
      <c r="M298" t="s">
        <v>17</v>
      </c>
      <c r="N298">
        <f t="shared" si="63"/>
        <v>43942.140000000356</v>
      </c>
      <c r="U298" t="str">
        <f ca="1"/>
        <v>2025-06-13 09:34:03</v>
      </c>
      <c r="V298" s="7">
        <f t="shared" ca="1" si="59"/>
        <v>4</v>
      </c>
      <c r="W298" s="7">
        <f t="shared" ca="1" si="52"/>
        <v>15</v>
      </c>
      <c r="X298" s="7">
        <f t="shared" ca="1" si="53"/>
        <v>-15</v>
      </c>
      <c r="Y298" s="7">
        <f t="shared" ca="1" si="60"/>
        <v>1.9188000000000001</v>
      </c>
      <c r="Z298" s="7">
        <f t="shared" ca="1" si="61"/>
        <v>1.91191</v>
      </c>
      <c r="AA298" s="7">
        <f t="shared" ca="1" si="62"/>
        <v>1.9058999999999999</v>
      </c>
      <c r="AB298">
        <f t="shared" ca="1" si="54"/>
        <v>0</v>
      </c>
      <c r="AC298">
        <f t="shared" ca="1" si="55"/>
        <v>1</v>
      </c>
      <c r="AD298">
        <f t="shared" ca="1" si="56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57"/>
        <v>4</v>
      </c>
      <c r="J299">
        <v>4</v>
      </c>
      <c r="K299">
        <f t="shared" si="58"/>
        <v>3.68</v>
      </c>
      <c r="L299">
        <v>3.68</v>
      </c>
      <c r="M299" t="s">
        <v>17</v>
      </c>
      <c r="N299">
        <f t="shared" si="63"/>
        <v>43940.300000000359</v>
      </c>
      <c r="U299" t="str">
        <f ca="1"/>
        <v>2025-06-13 09:23:50</v>
      </c>
      <c r="V299" s="7">
        <f t="shared" ca="1" si="59"/>
        <v>1</v>
      </c>
      <c r="W299" s="7">
        <f t="shared" ca="1" si="52"/>
        <v>1</v>
      </c>
      <c r="X299" s="7">
        <f t="shared" ca="1" si="53"/>
        <v>0.92</v>
      </c>
      <c r="Y299" s="7">
        <f t="shared" ca="1" si="60"/>
        <v>1.9056</v>
      </c>
      <c r="Z299" s="7">
        <f t="shared" ca="1" si="61"/>
        <v>1.90802</v>
      </c>
      <c r="AA299" s="7">
        <f t="shared" ca="1" si="62"/>
        <v>1.90802</v>
      </c>
      <c r="AB299">
        <f t="shared" ca="1" si="54"/>
        <v>0</v>
      </c>
      <c r="AC299">
        <f t="shared" ca="1" si="55"/>
        <v>0</v>
      </c>
      <c r="AD299">
        <f t="shared" ca="1" si="56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57"/>
        <v>1</v>
      </c>
      <c r="J300">
        <v>1</v>
      </c>
      <c r="K300">
        <f t="shared" si="58"/>
        <v>0.92</v>
      </c>
      <c r="L300">
        <v>0.92</v>
      </c>
      <c r="M300" t="s">
        <v>17</v>
      </c>
      <c r="N300">
        <f t="shared" si="63"/>
        <v>43936.620000000359</v>
      </c>
      <c r="U300" t="str">
        <f ca="1"/>
        <v>2025-06-13 09:13:38</v>
      </c>
      <c r="V300" s="7">
        <f t="shared" ca="1" si="59"/>
        <v>1</v>
      </c>
      <c r="W300" s="7">
        <f t="shared" ca="1" si="52"/>
        <v>1</v>
      </c>
      <c r="X300" s="7">
        <f t="shared" ca="1" si="53"/>
        <v>0.92</v>
      </c>
      <c r="Y300" s="7">
        <f t="shared" ca="1" si="60"/>
        <v>1.9081999999999999</v>
      </c>
      <c r="Z300" s="7">
        <f t="shared" ca="1" si="61"/>
        <v>1.9120600000000001</v>
      </c>
      <c r="AA300" s="7">
        <f t="shared" ca="1" si="62"/>
        <v>1.9120600000000001</v>
      </c>
      <c r="AB300">
        <f t="shared" ca="1" si="54"/>
        <v>0</v>
      </c>
      <c r="AC300">
        <f t="shared" ca="1" si="55"/>
        <v>0</v>
      </c>
      <c r="AD300">
        <f t="shared" ca="1" si="56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57"/>
        <v>1</v>
      </c>
      <c r="J301">
        <v>1</v>
      </c>
      <c r="K301">
        <f t="shared" si="58"/>
        <v>-1</v>
      </c>
      <c r="L301">
        <v>-1</v>
      </c>
      <c r="M301" t="s">
        <v>17</v>
      </c>
      <c r="N301">
        <f t="shared" si="63"/>
        <v>43935.700000000361</v>
      </c>
      <c r="U301" t="str">
        <f ca="1"/>
        <v>2025-06-13 09:03:26</v>
      </c>
      <c r="V301" s="7">
        <f t="shared" ca="1" si="59"/>
        <v>2</v>
      </c>
      <c r="W301" s="7">
        <f t="shared" ca="1" si="52"/>
        <v>3</v>
      </c>
      <c r="X301" s="7">
        <f t="shared" ca="1" si="53"/>
        <v>2.7600000000000002</v>
      </c>
      <c r="Y301" s="7">
        <f t="shared" ca="1" si="60"/>
        <v>1.9121600000000001</v>
      </c>
      <c r="Z301" s="7">
        <f t="shared" ca="1" si="61"/>
        <v>1.9158900000000001</v>
      </c>
      <c r="AA301" s="7">
        <f t="shared" ca="1" si="62"/>
        <v>1.9137500000000001</v>
      </c>
      <c r="AB301">
        <f t="shared" ca="1" si="54"/>
        <v>0</v>
      </c>
      <c r="AC301">
        <f t="shared" ca="1" si="55"/>
        <v>0</v>
      </c>
      <c r="AD301">
        <f t="shared" ca="1" si="56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57"/>
        <v>2</v>
      </c>
      <c r="J302">
        <v>2</v>
      </c>
      <c r="K302">
        <f t="shared" si="58"/>
        <v>1.84</v>
      </c>
      <c r="L302">
        <v>1.84</v>
      </c>
      <c r="M302" t="s">
        <v>17</v>
      </c>
      <c r="N302">
        <f t="shared" si="63"/>
        <v>43936.700000000361</v>
      </c>
      <c r="U302" t="str">
        <f ca="1"/>
        <v>2025-06-13 08:53:14</v>
      </c>
      <c r="V302" s="7">
        <f t="shared" ca="1" si="59"/>
        <v>2</v>
      </c>
      <c r="W302" s="7">
        <f t="shared" ca="1" si="52"/>
        <v>3</v>
      </c>
      <c r="X302" s="7">
        <f t="shared" ca="1" si="53"/>
        <v>-3</v>
      </c>
      <c r="Y302" s="7">
        <f t="shared" ca="1" si="60"/>
        <v>1.9136500000000001</v>
      </c>
      <c r="Z302" s="7">
        <f t="shared" ca="1" si="61"/>
        <v>1.9160900000000001</v>
      </c>
      <c r="AA302" s="7">
        <f t="shared" ca="1" si="62"/>
        <v>1.9138200000000001</v>
      </c>
      <c r="AB302">
        <f t="shared" ca="1" si="54"/>
        <v>0</v>
      </c>
      <c r="AC302">
        <f t="shared" ca="1" si="55"/>
        <v>0</v>
      </c>
      <c r="AD302">
        <f t="shared" ca="1" si="56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57"/>
        <v>2</v>
      </c>
      <c r="J303">
        <v>2</v>
      </c>
      <c r="K303">
        <f t="shared" si="58"/>
        <v>-2</v>
      </c>
      <c r="L303">
        <v>-2</v>
      </c>
      <c r="M303" t="s">
        <v>17</v>
      </c>
      <c r="N303">
        <f t="shared" si="63"/>
        <v>43934.860000000364</v>
      </c>
      <c r="U303" t="str">
        <f ca="1"/>
        <v>2025-06-13 08:43:02</v>
      </c>
      <c r="V303" s="7">
        <f t="shared" ca="1" si="59"/>
        <v>1</v>
      </c>
      <c r="W303" s="7">
        <f t="shared" ca="1" si="52"/>
        <v>1</v>
      </c>
      <c r="X303" s="7">
        <f t="shared" ca="1" si="53"/>
        <v>0.92</v>
      </c>
      <c r="Y303" s="7">
        <f t="shared" ca="1" si="60"/>
        <v>1.9158200000000001</v>
      </c>
      <c r="Z303" s="7">
        <f t="shared" ca="1" si="61"/>
        <v>1.91238</v>
      </c>
      <c r="AA303" s="7">
        <f t="shared" ca="1" si="62"/>
        <v>1.91238</v>
      </c>
      <c r="AB303">
        <f t="shared" ca="1" si="54"/>
        <v>0</v>
      </c>
      <c r="AC303">
        <f t="shared" ca="1" si="55"/>
        <v>1</v>
      </c>
      <c r="AD303">
        <f t="shared" ca="1" si="56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57"/>
        <v>4</v>
      </c>
      <c r="J304">
        <v>4</v>
      </c>
      <c r="K304">
        <f t="shared" si="58"/>
        <v>-4</v>
      </c>
      <c r="L304">
        <v>-4</v>
      </c>
      <c r="M304" t="s">
        <v>17</v>
      </c>
      <c r="N304">
        <f t="shared" si="63"/>
        <v>43936.860000000364</v>
      </c>
      <c r="U304" t="str">
        <f ca="1"/>
        <v>2025-06-13 08:32:17</v>
      </c>
      <c r="V304" s="7">
        <f t="shared" ca="1" si="59"/>
        <v>4</v>
      </c>
      <c r="W304" s="7">
        <f t="shared" ca="1" si="52"/>
        <v>15</v>
      </c>
      <c r="X304" s="7">
        <f t="shared" ca="1" si="53"/>
        <v>-15</v>
      </c>
      <c r="Y304" s="7">
        <f t="shared" ca="1" si="60"/>
        <v>1.91208</v>
      </c>
      <c r="Z304" s="7">
        <f t="shared" ca="1" si="61"/>
        <v>1.9101900000000001</v>
      </c>
      <c r="AA304" s="7">
        <f t="shared" ca="1" si="62"/>
        <v>1.9068499999999999</v>
      </c>
      <c r="AB304">
        <f t="shared" ca="1" si="54"/>
        <v>0</v>
      </c>
      <c r="AC304">
        <f t="shared" ca="1" si="55"/>
        <v>1</v>
      </c>
      <c r="AD304">
        <f t="shared" ca="1" si="56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57"/>
        <v>1</v>
      </c>
      <c r="J305">
        <v>1</v>
      </c>
      <c r="K305">
        <f t="shared" si="58"/>
        <v>-1</v>
      </c>
      <c r="L305">
        <v>-1</v>
      </c>
      <c r="M305" t="s">
        <v>17</v>
      </c>
      <c r="N305">
        <f t="shared" si="63"/>
        <v>43940.860000000364</v>
      </c>
      <c r="U305" t="str">
        <f ca="1"/>
        <v>2025-06-13 08:22:11</v>
      </c>
      <c r="V305" s="7">
        <f t="shared" ca="1" si="59"/>
        <v>2</v>
      </c>
      <c r="W305" s="7">
        <f t="shared" ca="1" si="52"/>
        <v>3</v>
      </c>
      <c r="X305" s="7">
        <f t="shared" ca="1" si="53"/>
        <v>0.84000000000000008</v>
      </c>
      <c r="Y305" s="7">
        <f t="shared" ca="1" si="60"/>
        <v>1.9069100000000001</v>
      </c>
      <c r="Z305" s="7">
        <f t="shared" ca="1" si="61"/>
        <v>1.9087700000000001</v>
      </c>
      <c r="AA305" s="7">
        <f t="shared" ca="1" si="62"/>
        <v>1.9059900000000001</v>
      </c>
      <c r="AB305">
        <f t="shared" ca="1" si="54"/>
        <v>1</v>
      </c>
      <c r="AC305">
        <f t="shared" ca="1" si="55"/>
        <v>0</v>
      </c>
      <c r="AD305">
        <f t="shared" ca="1" si="56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57"/>
        <v>1</v>
      </c>
      <c r="J306">
        <v>1</v>
      </c>
      <c r="K306">
        <f t="shared" si="58"/>
        <v>0.92</v>
      </c>
      <c r="L306">
        <v>0.92</v>
      </c>
      <c r="M306" t="s">
        <v>17</v>
      </c>
      <c r="N306">
        <f t="shared" si="63"/>
        <v>43941.860000000364</v>
      </c>
      <c r="U306" t="str">
        <f ca="1"/>
        <v>2025-06-13 08:11:59</v>
      </c>
      <c r="V306" s="7">
        <f t="shared" ca="1" si="59"/>
        <v>1</v>
      </c>
      <c r="W306" s="7">
        <f t="shared" ca="1" si="52"/>
        <v>1</v>
      </c>
      <c r="X306" s="7">
        <f t="shared" ca="1" si="53"/>
        <v>0.92</v>
      </c>
      <c r="Y306" s="7">
        <f t="shared" ca="1" si="60"/>
        <v>1.90889</v>
      </c>
      <c r="Z306" s="7">
        <f t="shared" ca="1" si="61"/>
        <v>1.911</v>
      </c>
      <c r="AA306" s="7">
        <f t="shared" ca="1" si="62"/>
        <v>1.911</v>
      </c>
      <c r="AB306">
        <f t="shared" ca="1" si="54"/>
        <v>0</v>
      </c>
      <c r="AC306">
        <f t="shared" ca="1" si="55"/>
        <v>0</v>
      </c>
      <c r="AD306">
        <f t="shared" ca="1" si="56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57"/>
        <v>4</v>
      </c>
      <c r="J307">
        <v>4</v>
      </c>
      <c r="K307">
        <f t="shared" si="58"/>
        <v>-4</v>
      </c>
      <c r="L307">
        <v>-4</v>
      </c>
      <c r="M307" t="s">
        <v>17</v>
      </c>
      <c r="N307">
        <f t="shared" si="63"/>
        <v>43940.940000000366</v>
      </c>
      <c r="U307" t="str">
        <f ca="1"/>
        <v>2025-06-13 08:01:47</v>
      </c>
      <c r="V307" s="7">
        <f t="shared" ca="1" si="59"/>
        <v>2</v>
      </c>
      <c r="W307" s="7">
        <f t="shared" ca="1" si="52"/>
        <v>3</v>
      </c>
      <c r="X307" s="7">
        <f t="shared" ca="1" si="53"/>
        <v>2.7600000000000002</v>
      </c>
      <c r="Y307" s="7">
        <f t="shared" ca="1" si="60"/>
        <v>1.91093</v>
      </c>
      <c r="Z307" s="7">
        <f t="shared" ca="1" si="61"/>
        <v>1.9131</v>
      </c>
      <c r="AA307" s="7">
        <f t="shared" ca="1" si="62"/>
        <v>1.9112800000000001</v>
      </c>
      <c r="AB307">
        <f t="shared" ca="1" si="54"/>
        <v>0</v>
      </c>
      <c r="AC307">
        <f t="shared" ca="1" si="55"/>
        <v>0</v>
      </c>
      <c r="AD307">
        <f t="shared" ca="1" si="56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57"/>
        <v>0</v>
      </c>
      <c r="J308">
        <v>8</v>
      </c>
      <c r="K308">
        <f t="shared" si="58"/>
        <v>0</v>
      </c>
      <c r="L308">
        <v>-8</v>
      </c>
      <c r="M308" t="s">
        <v>17</v>
      </c>
      <c r="N308">
        <f t="shared" si="63"/>
        <v>43944.940000000366</v>
      </c>
      <c r="U308" t="str">
        <f ca="1"/>
        <v>2025-06-13 07:51:35</v>
      </c>
      <c r="V308" s="7">
        <f t="shared" ca="1" si="59"/>
        <v>3</v>
      </c>
      <c r="W308" s="7">
        <f t="shared" ca="1" si="52"/>
        <v>7</v>
      </c>
      <c r="X308" s="7">
        <f t="shared" ca="1" si="53"/>
        <v>6.44</v>
      </c>
      <c r="Y308" s="7">
        <f t="shared" ca="1" si="60"/>
        <v>1.9112800000000001</v>
      </c>
      <c r="Z308" s="7">
        <f t="shared" ca="1" si="61"/>
        <v>1.9140900000000001</v>
      </c>
      <c r="AA308" s="7">
        <f t="shared" ca="1" si="62"/>
        <v>1.91215</v>
      </c>
      <c r="AB308">
        <f t="shared" ca="1" si="54"/>
        <v>0</v>
      </c>
      <c r="AC308">
        <f t="shared" ca="1" si="55"/>
        <v>0</v>
      </c>
      <c r="AD308">
        <f t="shared" ca="1" si="56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57"/>
        <v>1</v>
      </c>
      <c r="J309">
        <v>1</v>
      </c>
      <c r="K309">
        <f t="shared" si="58"/>
        <v>-1</v>
      </c>
      <c r="L309">
        <v>-1</v>
      </c>
      <c r="M309" t="s">
        <v>17</v>
      </c>
      <c r="N309">
        <f t="shared" si="63"/>
        <v>43952.940000000366</v>
      </c>
      <c r="U309" t="str">
        <f ca="1"/>
        <v>2025-06-13 07:41:21</v>
      </c>
      <c r="V309" s="7">
        <f t="shared" ca="1" si="59"/>
        <v>1</v>
      </c>
      <c r="W309" s="7">
        <f t="shared" ca="1" si="52"/>
        <v>1</v>
      </c>
      <c r="X309" s="7">
        <f t="shared" ca="1" si="53"/>
        <v>0.92</v>
      </c>
      <c r="Y309" s="7">
        <f t="shared" ca="1" si="60"/>
        <v>1.91185</v>
      </c>
      <c r="Z309" s="7">
        <f t="shared" ca="1" si="61"/>
        <v>1.9176</v>
      </c>
      <c r="AA309" s="7">
        <f t="shared" ca="1" si="62"/>
        <v>1.9176</v>
      </c>
      <c r="AB309">
        <f t="shared" ca="1" si="54"/>
        <v>0</v>
      </c>
      <c r="AC309">
        <f t="shared" ca="1" si="55"/>
        <v>0</v>
      </c>
      <c r="AD309">
        <f t="shared" ca="1" si="56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57"/>
        <v>2</v>
      </c>
      <c r="J310">
        <v>2</v>
      </c>
      <c r="K310">
        <f t="shared" si="58"/>
        <v>-2</v>
      </c>
      <c r="L310">
        <v>-2</v>
      </c>
      <c r="M310" t="s">
        <v>17</v>
      </c>
      <c r="N310">
        <f t="shared" si="63"/>
        <v>43953.940000000366</v>
      </c>
      <c r="U310" t="str">
        <f ca="1"/>
        <v>2025-06-13 07:30:35</v>
      </c>
      <c r="V310" s="7">
        <f t="shared" ca="1" si="59"/>
        <v>3</v>
      </c>
      <c r="W310" s="7">
        <f t="shared" ca="1" si="52"/>
        <v>7</v>
      </c>
      <c r="X310" s="7">
        <f t="shared" ca="1" si="53"/>
        <v>-7</v>
      </c>
      <c r="Y310" s="7">
        <f t="shared" ca="1" si="60"/>
        <v>1.9165700000000001</v>
      </c>
      <c r="Z310" s="7">
        <f t="shared" ca="1" si="61"/>
        <v>1.9232400000000001</v>
      </c>
      <c r="AA310" s="7">
        <f t="shared" ca="1" si="62"/>
        <v>1.91818</v>
      </c>
      <c r="AB310">
        <f t="shared" ca="1" si="54"/>
        <v>0</v>
      </c>
      <c r="AC310">
        <f t="shared" ca="1" si="55"/>
        <v>0</v>
      </c>
      <c r="AD310">
        <f t="shared" ca="1" si="56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57"/>
        <v>2</v>
      </c>
      <c r="J311">
        <v>2</v>
      </c>
      <c r="K311">
        <f t="shared" si="58"/>
        <v>-2</v>
      </c>
      <c r="L311">
        <v>-2</v>
      </c>
      <c r="M311" t="s">
        <v>17</v>
      </c>
      <c r="N311">
        <f t="shared" si="63"/>
        <v>43955.940000000366</v>
      </c>
      <c r="U311" t="str">
        <f ca="1"/>
        <v>2025-06-13 07:20:23</v>
      </c>
      <c r="V311" s="7">
        <f t="shared" ca="1" si="59"/>
        <v>1</v>
      </c>
      <c r="W311" s="7">
        <f t="shared" ca="1" si="52"/>
        <v>1</v>
      </c>
      <c r="X311" s="7">
        <f t="shared" ca="1" si="53"/>
        <v>0.92</v>
      </c>
      <c r="Y311" s="7">
        <f t="shared" ca="1" si="60"/>
        <v>1.9231199999999999</v>
      </c>
      <c r="Z311" s="7">
        <f t="shared" ca="1" si="61"/>
        <v>1.92109</v>
      </c>
      <c r="AA311" s="7">
        <f t="shared" ca="1" si="62"/>
        <v>1.92109</v>
      </c>
      <c r="AB311">
        <f t="shared" ca="1" si="54"/>
        <v>0</v>
      </c>
      <c r="AC311">
        <f t="shared" ca="1" si="55"/>
        <v>1</v>
      </c>
      <c r="AD311">
        <f t="shared" ca="1" si="56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57"/>
        <v>1</v>
      </c>
      <c r="J312">
        <v>1</v>
      </c>
      <c r="K312">
        <f t="shared" si="58"/>
        <v>-1</v>
      </c>
      <c r="L312">
        <v>-1</v>
      </c>
      <c r="M312" t="s">
        <v>17</v>
      </c>
      <c r="N312">
        <f t="shared" si="63"/>
        <v>43957.940000000366</v>
      </c>
      <c r="U312" t="str">
        <f ca="1"/>
        <v>2025-06-13 07:10:11</v>
      </c>
      <c r="V312" s="7">
        <f t="shared" ca="1" si="59"/>
        <v>4</v>
      </c>
      <c r="W312" s="7">
        <f t="shared" ca="1" si="52"/>
        <v>15</v>
      </c>
      <c r="X312" s="7">
        <f t="shared" ca="1" si="53"/>
        <v>0.36000000000000032</v>
      </c>
      <c r="Y312" s="7">
        <f t="shared" ca="1" si="60"/>
        <v>1.9218</v>
      </c>
      <c r="Z312" s="7">
        <f t="shared" ca="1" si="61"/>
        <v>1.92238</v>
      </c>
      <c r="AA312" s="7">
        <f t="shared" ca="1" si="62"/>
        <v>1.9177900000000001</v>
      </c>
      <c r="AB312">
        <f t="shared" ca="1" si="54"/>
        <v>1</v>
      </c>
      <c r="AC312">
        <f t="shared" ca="1" si="55"/>
        <v>0</v>
      </c>
      <c r="AD312">
        <f t="shared" ca="1" si="56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57"/>
        <v>1</v>
      </c>
      <c r="J313">
        <v>1</v>
      </c>
      <c r="K313">
        <f t="shared" si="58"/>
        <v>-1</v>
      </c>
      <c r="L313">
        <v>-1</v>
      </c>
      <c r="M313" t="s">
        <v>17</v>
      </c>
      <c r="N313">
        <f t="shared" si="63"/>
        <v>43958.940000000366</v>
      </c>
      <c r="U313" t="str">
        <f ca="1"/>
        <v>2025-06-13 06:58:39</v>
      </c>
      <c r="V313" s="7">
        <f t="shared" ca="1" si="59"/>
        <v>2</v>
      </c>
      <c r="W313" s="7">
        <f t="shared" ca="1" si="52"/>
        <v>3</v>
      </c>
      <c r="X313" s="7">
        <f t="shared" ca="1" si="53"/>
        <v>0.84000000000000008</v>
      </c>
      <c r="Y313" s="7">
        <f t="shared" ca="1" si="60"/>
        <v>1.9185099999999999</v>
      </c>
      <c r="Z313" s="7">
        <f t="shared" ca="1" si="61"/>
        <v>1.9225099999999999</v>
      </c>
      <c r="AA313" s="7">
        <f t="shared" ca="1" si="62"/>
        <v>1.91825</v>
      </c>
      <c r="AB313">
        <f t="shared" ca="1" si="54"/>
        <v>1</v>
      </c>
      <c r="AC313">
        <f t="shared" ca="1" si="55"/>
        <v>0</v>
      </c>
      <c r="AD313">
        <f t="shared" ca="1" si="56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57"/>
        <v>1</v>
      </c>
      <c r="J314">
        <v>1</v>
      </c>
      <c r="K314">
        <f t="shared" si="58"/>
        <v>0.92</v>
      </c>
      <c r="L314">
        <v>0.92</v>
      </c>
      <c r="M314" t="s">
        <v>17</v>
      </c>
      <c r="N314">
        <f t="shared" si="63"/>
        <v>43959.940000000366</v>
      </c>
      <c r="U314" t="str">
        <f ca="1"/>
        <v>2025-06-13 06:48:26</v>
      </c>
      <c r="V314" s="7">
        <f t="shared" ca="1" si="59"/>
        <v>3</v>
      </c>
      <c r="W314" s="7">
        <f t="shared" ref="W314:W377" ca="1" si="64">SUMIF(INDIRECT($Q$5),U314,INDIRECT($Q$6))</f>
        <v>7</v>
      </c>
      <c r="X314" s="7">
        <f t="shared" ref="X314:X377" ca="1" si="65">SUMIF(INDIRECT($Q$5),U314,INDIRECT($Q$7))</f>
        <v>0.68000000000000016</v>
      </c>
      <c r="Y314" s="7">
        <f t="shared" ca="1" si="60"/>
        <v>1.9218</v>
      </c>
      <c r="Z314" s="7">
        <f t="shared" ca="1" si="61"/>
        <v>1.92201</v>
      </c>
      <c r="AA314" s="7">
        <f t="shared" ca="1" si="62"/>
        <v>1.92059</v>
      </c>
      <c r="AB314">
        <f t="shared" ref="AB314:AB377" ca="1" si="66">IF(AND(Z314&gt;Y314,Y314&gt;AA314), 1,0)</f>
        <v>1</v>
      </c>
      <c r="AC314">
        <f t="shared" ref="AC314:AC377" ca="1" si="67">IF(Y314&gt;Z314,1,0)</f>
        <v>0</v>
      </c>
      <c r="AD314">
        <f t="shared" ref="AD314:AD377" ca="1" si="68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57"/>
        <v>4</v>
      </c>
      <c r="J315">
        <v>4</v>
      </c>
      <c r="K315">
        <f t="shared" si="58"/>
        <v>-4</v>
      </c>
      <c r="L315">
        <v>-4</v>
      </c>
      <c r="M315" t="s">
        <v>17</v>
      </c>
      <c r="N315">
        <f t="shared" si="63"/>
        <v>43959.020000000368</v>
      </c>
      <c r="U315" t="str">
        <f ca="1"/>
        <v>2025-06-13 06:38:14</v>
      </c>
      <c r="V315" s="7">
        <f t="shared" ca="1" si="59"/>
        <v>1</v>
      </c>
      <c r="W315" s="7">
        <f t="shared" ca="1" si="64"/>
        <v>1</v>
      </c>
      <c r="X315" s="7">
        <f t="shared" ca="1" si="65"/>
        <v>0.92</v>
      </c>
      <c r="Y315" s="7">
        <f t="shared" ca="1" si="60"/>
        <v>1.9212</v>
      </c>
      <c r="Z315" s="7">
        <f t="shared" ca="1" si="61"/>
        <v>1.9230799999999999</v>
      </c>
      <c r="AA315" s="7">
        <f t="shared" ca="1" si="62"/>
        <v>1.9230799999999999</v>
      </c>
      <c r="AB315">
        <f t="shared" ca="1" si="66"/>
        <v>0</v>
      </c>
      <c r="AC315">
        <f t="shared" ca="1" si="67"/>
        <v>0</v>
      </c>
      <c r="AD315">
        <f t="shared" ca="1" si="68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57"/>
        <v>2</v>
      </c>
      <c r="J316">
        <v>2</v>
      </c>
      <c r="K316">
        <f t="shared" si="58"/>
        <v>-2</v>
      </c>
      <c r="L316">
        <v>-2</v>
      </c>
      <c r="M316" t="s">
        <v>17</v>
      </c>
      <c r="N316">
        <f t="shared" si="63"/>
        <v>43963.020000000368</v>
      </c>
      <c r="U316" t="str">
        <f ca="1"/>
        <v>2025-06-13 06:27:29</v>
      </c>
      <c r="V316" s="7">
        <f t="shared" ca="1" si="59"/>
        <v>3</v>
      </c>
      <c r="W316" s="7">
        <f t="shared" ca="1" si="64"/>
        <v>7</v>
      </c>
      <c r="X316" s="7">
        <f t="shared" ca="1" si="65"/>
        <v>-7</v>
      </c>
      <c r="Y316" s="7">
        <f t="shared" ca="1" si="60"/>
        <v>1.92092</v>
      </c>
      <c r="Z316" s="7">
        <f t="shared" ca="1" si="61"/>
        <v>1.9252400000000001</v>
      </c>
      <c r="AA316" s="7">
        <f t="shared" ca="1" si="62"/>
        <v>1.9210700000000001</v>
      </c>
      <c r="AB316">
        <f t="shared" ca="1" si="66"/>
        <v>0</v>
      </c>
      <c r="AC316">
        <f t="shared" ca="1" si="67"/>
        <v>0</v>
      </c>
      <c r="AD316">
        <f t="shared" ca="1" si="68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57"/>
        <v>1</v>
      </c>
      <c r="J317">
        <v>1</v>
      </c>
      <c r="K317">
        <f t="shared" si="58"/>
        <v>-1</v>
      </c>
      <c r="L317">
        <v>-1</v>
      </c>
      <c r="M317" t="s">
        <v>17</v>
      </c>
      <c r="N317">
        <f t="shared" si="63"/>
        <v>43965.020000000368</v>
      </c>
      <c r="U317" t="str">
        <f ca="1"/>
        <v>2025-06-13 06:17:17</v>
      </c>
      <c r="V317" s="7">
        <f t="shared" ca="1" si="59"/>
        <v>2</v>
      </c>
      <c r="W317" s="7">
        <f t="shared" ca="1" si="64"/>
        <v>3</v>
      </c>
      <c r="X317" s="7">
        <f t="shared" ca="1" si="65"/>
        <v>2.7600000000000002</v>
      </c>
      <c r="Y317" s="7">
        <f t="shared" ca="1" si="60"/>
        <v>1.9246000000000001</v>
      </c>
      <c r="Z317" s="7">
        <f t="shared" ca="1" si="61"/>
        <v>1.9191800000000001</v>
      </c>
      <c r="AA317" s="7">
        <f t="shared" ca="1" si="62"/>
        <v>1.9176800000000001</v>
      </c>
      <c r="AB317">
        <f t="shared" ca="1" si="66"/>
        <v>0</v>
      </c>
      <c r="AC317">
        <f t="shared" ca="1" si="67"/>
        <v>1</v>
      </c>
      <c r="AD317">
        <f t="shared" ca="1" si="68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57"/>
        <v>1</v>
      </c>
      <c r="J318">
        <v>1</v>
      </c>
      <c r="K318">
        <f t="shared" si="58"/>
        <v>-1</v>
      </c>
      <c r="L318">
        <v>-1</v>
      </c>
      <c r="M318" t="s">
        <v>17</v>
      </c>
      <c r="N318">
        <f t="shared" si="63"/>
        <v>43966.020000000368</v>
      </c>
      <c r="U318" t="str">
        <f ca="1"/>
        <v>2025-06-13 06:07:05</v>
      </c>
      <c r="V318" s="7">
        <f t="shared" ca="1" si="59"/>
        <v>1</v>
      </c>
      <c r="W318" s="7">
        <f t="shared" ca="1" si="64"/>
        <v>1</v>
      </c>
      <c r="X318" s="7">
        <f t="shared" ca="1" si="65"/>
        <v>0.92</v>
      </c>
      <c r="Y318" s="7">
        <f t="shared" ca="1" si="60"/>
        <v>1.92052</v>
      </c>
      <c r="Z318" s="7">
        <f t="shared" ca="1" si="61"/>
        <v>1.9209000000000001</v>
      </c>
      <c r="AA318" s="7">
        <f t="shared" ca="1" si="62"/>
        <v>1.9209000000000001</v>
      </c>
      <c r="AB318">
        <f t="shared" ca="1" si="66"/>
        <v>0</v>
      </c>
      <c r="AC318">
        <f t="shared" ca="1" si="67"/>
        <v>0</v>
      </c>
      <c r="AD318">
        <f t="shared" ca="1" si="68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57"/>
        <v>4</v>
      </c>
      <c r="J319">
        <v>4</v>
      </c>
      <c r="K319">
        <f t="shared" si="58"/>
        <v>-4</v>
      </c>
      <c r="L319">
        <v>-4</v>
      </c>
      <c r="M319" t="s">
        <v>17</v>
      </c>
      <c r="N319">
        <f t="shared" si="63"/>
        <v>43967.020000000368</v>
      </c>
      <c r="U319" t="str">
        <f ca="1"/>
        <v>2025-06-13 05:56:53</v>
      </c>
      <c r="V319" s="7">
        <f t="shared" ca="1" si="59"/>
        <v>3</v>
      </c>
      <c r="W319" s="7">
        <f t="shared" ca="1" si="64"/>
        <v>7</v>
      </c>
      <c r="X319" s="7">
        <f t="shared" ca="1" si="65"/>
        <v>4.5200000000000005</v>
      </c>
      <c r="Y319" s="7">
        <f t="shared" ca="1" si="60"/>
        <v>1.92058</v>
      </c>
      <c r="Z319" s="7">
        <f t="shared" ca="1" si="61"/>
        <v>1.92076</v>
      </c>
      <c r="AA319" s="7">
        <f t="shared" ca="1" si="62"/>
        <v>1.91856</v>
      </c>
      <c r="AB319">
        <f t="shared" ca="1" si="66"/>
        <v>1</v>
      </c>
      <c r="AC319">
        <f t="shared" ca="1" si="67"/>
        <v>0</v>
      </c>
      <c r="AD319">
        <f t="shared" ca="1" si="68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57"/>
        <v>2</v>
      </c>
      <c r="J320">
        <v>2</v>
      </c>
      <c r="K320">
        <f t="shared" si="58"/>
        <v>-2</v>
      </c>
      <c r="L320">
        <v>-2</v>
      </c>
      <c r="M320" t="s">
        <v>17</v>
      </c>
      <c r="N320">
        <f t="shared" si="63"/>
        <v>43971.020000000368</v>
      </c>
      <c r="U320" t="str">
        <f ca="1"/>
        <v>2025-06-13 05:46:40</v>
      </c>
      <c r="V320" s="7">
        <f t="shared" ca="1" si="59"/>
        <v>3</v>
      </c>
      <c r="W320" s="7">
        <f t="shared" ca="1" si="64"/>
        <v>7</v>
      </c>
      <c r="X320" s="7">
        <f t="shared" ca="1" si="65"/>
        <v>6.44</v>
      </c>
      <c r="Y320" s="7">
        <f t="shared" ca="1" si="60"/>
        <v>1.9210799999999999</v>
      </c>
      <c r="Z320" s="7">
        <f t="shared" ca="1" si="61"/>
        <v>1.9186700000000001</v>
      </c>
      <c r="AA320" s="7">
        <f t="shared" ca="1" si="62"/>
        <v>1.9176599999999999</v>
      </c>
      <c r="AB320">
        <f t="shared" ca="1" si="66"/>
        <v>0</v>
      </c>
      <c r="AC320">
        <f t="shared" ca="1" si="67"/>
        <v>1</v>
      </c>
      <c r="AD320">
        <f t="shared" ca="1" si="68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57"/>
        <v>0</v>
      </c>
      <c r="J321">
        <v>8</v>
      </c>
      <c r="K321">
        <f t="shared" si="58"/>
        <v>0</v>
      </c>
      <c r="L321">
        <v>7.36</v>
      </c>
      <c r="M321" t="s">
        <v>17</v>
      </c>
      <c r="N321">
        <f t="shared" si="63"/>
        <v>43973.020000000368</v>
      </c>
      <c r="U321" t="str">
        <f ca="1"/>
        <v>2025-06-13 05:36:28</v>
      </c>
      <c r="V321" s="7">
        <f t="shared" ca="1" si="59"/>
        <v>1</v>
      </c>
      <c r="W321" s="7">
        <f t="shared" ca="1" si="64"/>
        <v>1</v>
      </c>
      <c r="X321" s="7">
        <f t="shared" ca="1" si="65"/>
        <v>0.92</v>
      </c>
      <c r="Y321" s="7">
        <f t="shared" ca="1" si="60"/>
        <v>1.91883</v>
      </c>
      <c r="Z321" s="7">
        <f t="shared" ca="1" si="61"/>
        <v>1.9126300000000001</v>
      </c>
      <c r="AA321" s="7">
        <f t="shared" ca="1" si="62"/>
        <v>1.9126300000000001</v>
      </c>
      <c r="AB321">
        <f t="shared" ca="1" si="66"/>
        <v>0</v>
      </c>
      <c r="AC321">
        <f t="shared" ca="1" si="67"/>
        <v>1</v>
      </c>
      <c r="AD321">
        <f t="shared" ca="1" si="68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57"/>
        <v>1</v>
      </c>
      <c r="J322">
        <v>1</v>
      </c>
      <c r="K322">
        <f t="shared" si="58"/>
        <v>0.92</v>
      </c>
      <c r="L322">
        <v>0.92</v>
      </c>
      <c r="M322" t="s">
        <v>17</v>
      </c>
      <c r="N322">
        <f t="shared" si="63"/>
        <v>43965.660000000367</v>
      </c>
      <c r="U322" t="str">
        <f ca="1"/>
        <v>2025-06-13 05:25:42</v>
      </c>
      <c r="V322" s="7">
        <f t="shared" ca="1" si="59"/>
        <v>1</v>
      </c>
      <c r="W322" s="7">
        <f t="shared" ca="1" si="64"/>
        <v>1</v>
      </c>
      <c r="X322" s="7">
        <f t="shared" ca="1" si="65"/>
        <v>-1</v>
      </c>
      <c r="Y322" s="7">
        <f t="shared" ca="1" si="60"/>
        <v>1.91252</v>
      </c>
      <c r="Z322" s="7">
        <f t="shared" ca="1" si="61"/>
        <v>1.9125099999999999</v>
      </c>
      <c r="AA322" s="7">
        <f t="shared" ca="1" si="62"/>
        <v>1.9125099999999999</v>
      </c>
      <c r="AB322">
        <f t="shared" ca="1" si="66"/>
        <v>0</v>
      </c>
      <c r="AC322">
        <f t="shared" ca="1" si="67"/>
        <v>1</v>
      </c>
      <c r="AD322">
        <f t="shared" ca="1" si="68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69">IF(J323=8,0,J323)</f>
        <v>1</v>
      </c>
      <c r="J323">
        <v>1</v>
      </c>
      <c r="K323">
        <f t="shared" ref="K323:K386" si="70">IF(OR(L323=-8,L323=7.36),0,L323)</f>
        <v>0.92</v>
      </c>
      <c r="L323">
        <v>0.92</v>
      </c>
      <c r="M323" t="s">
        <v>17</v>
      </c>
      <c r="N323">
        <f t="shared" si="63"/>
        <v>43964.740000000369</v>
      </c>
      <c r="U323" t="str">
        <f ca="1"/>
        <v>2025-06-13 05:15:30</v>
      </c>
      <c r="V323" s="7">
        <f t="shared" ref="V323:V386" ca="1" si="71">COUNTIF(INDIRECT($Q$5),U323)</f>
        <v>3</v>
      </c>
      <c r="W323" s="7">
        <f t="shared" ca="1" si="64"/>
        <v>7</v>
      </c>
      <c r="X323" s="7">
        <f t="shared" ca="1" si="65"/>
        <v>-7</v>
      </c>
      <c r="Y323" s="7">
        <f t="shared" ref="Y323:Y386" ca="1" si="72">_xlfn.MAXIFS(INDIRECT($Q$10),INDIRECT($Q$5),$U323)</f>
        <v>1.9121999999999999</v>
      </c>
      <c r="Z323" s="7">
        <f t="shared" ref="Z323:Z386" ca="1" si="73">_xlfn.MAXIFS(INDIRECT($Q$9),INDIRECT($Q$5),$U323)</f>
        <v>1.91628</v>
      </c>
      <c r="AA323" s="7">
        <f t="shared" ref="AA323:AA386" ca="1" si="74">_xlfn.MINIFS(INDIRECT($Q$9),INDIRECT($Q$5),$U323)</f>
        <v>1.91337</v>
      </c>
      <c r="AB323">
        <f t="shared" ca="1" si="66"/>
        <v>0</v>
      </c>
      <c r="AC323">
        <f t="shared" ca="1" si="67"/>
        <v>0</v>
      </c>
      <c r="AD323">
        <f t="shared" ca="1" si="68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69"/>
        <v>0</v>
      </c>
      <c r="J324">
        <v>8</v>
      </c>
      <c r="K324">
        <f t="shared" si="70"/>
        <v>0</v>
      </c>
      <c r="L324">
        <v>-8</v>
      </c>
      <c r="M324" t="s">
        <v>17</v>
      </c>
      <c r="N324">
        <f t="shared" ref="N324:N387" si="75">N323-L323</f>
        <v>43963.820000000371</v>
      </c>
      <c r="U324" t="str">
        <f ca="1"/>
        <v>2025-06-13 05:05:18</v>
      </c>
      <c r="V324" s="7">
        <f t="shared" ca="1" si="71"/>
        <v>2</v>
      </c>
      <c r="W324" s="7">
        <f t="shared" ca="1" si="64"/>
        <v>3</v>
      </c>
      <c r="X324" s="7">
        <f t="shared" ca="1" si="65"/>
        <v>0.84000000000000008</v>
      </c>
      <c r="Y324" s="7">
        <f t="shared" ca="1" si="72"/>
        <v>1.91658</v>
      </c>
      <c r="Z324" s="7">
        <f t="shared" ca="1" si="73"/>
        <v>1.9167700000000001</v>
      </c>
      <c r="AA324" s="7">
        <f t="shared" ca="1" si="74"/>
        <v>1.91466</v>
      </c>
      <c r="AB324">
        <f t="shared" ca="1" si="66"/>
        <v>1</v>
      </c>
      <c r="AC324">
        <f t="shared" ca="1" si="67"/>
        <v>0</v>
      </c>
      <c r="AD324">
        <f t="shared" ca="1" si="68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69"/>
        <v>4</v>
      </c>
      <c r="J325">
        <v>4</v>
      </c>
      <c r="K325">
        <f t="shared" si="70"/>
        <v>-4</v>
      </c>
      <c r="L325">
        <v>-4</v>
      </c>
      <c r="M325" t="s">
        <v>17</v>
      </c>
      <c r="N325">
        <f t="shared" si="75"/>
        <v>43971.820000000371</v>
      </c>
      <c r="U325" t="str">
        <f ca="1"/>
        <v>2025-06-13 04:44:15</v>
      </c>
      <c r="V325" s="7">
        <f t="shared" ca="1" si="71"/>
        <v>2</v>
      </c>
      <c r="W325" s="7">
        <f t="shared" ca="1" si="64"/>
        <v>3</v>
      </c>
      <c r="X325" s="7">
        <f t="shared" ca="1" si="65"/>
        <v>0.72</v>
      </c>
      <c r="Y325" s="7">
        <f t="shared" ca="1" si="72"/>
        <v>0.89037999999999995</v>
      </c>
      <c r="Z325" s="7">
        <f t="shared" ca="1" si="73"/>
        <v>0.89141999999999999</v>
      </c>
      <c r="AA325" s="7">
        <f t="shared" ca="1" si="74"/>
        <v>0.89012999999999998</v>
      </c>
      <c r="AB325">
        <f t="shared" ca="1" si="66"/>
        <v>1</v>
      </c>
      <c r="AC325">
        <f t="shared" ca="1" si="67"/>
        <v>0</v>
      </c>
      <c r="AD325">
        <f t="shared" ca="1" si="68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69"/>
        <v>1</v>
      </c>
      <c r="J326">
        <v>1</v>
      </c>
      <c r="K326">
        <f t="shared" si="70"/>
        <v>-1</v>
      </c>
      <c r="L326">
        <v>-1</v>
      </c>
      <c r="M326" t="s">
        <v>17</v>
      </c>
      <c r="N326">
        <f t="shared" si="75"/>
        <v>43975.820000000371</v>
      </c>
      <c r="U326" t="str">
        <f ca="1"/>
        <v>2025-06-13 04:34:03</v>
      </c>
      <c r="V326" s="7">
        <f t="shared" ca="1" si="71"/>
        <v>3</v>
      </c>
      <c r="W326" s="7">
        <f t="shared" ca="1" si="64"/>
        <v>7</v>
      </c>
      <c r="X326" s="7">
        <f t="shared" ca="1" si="65"/>
        <v>0.24000000000000021</v>
      </c>
      <c r="Y326" s="7">
        <f t="shared" ca="1" si="72"/>
        <v>0.89007000000000003</v>
      </c>
      <c r="Z326" s="7">
        <f t="shared" ca="1" si="73"/>
        <v>0.89251000000000003</v>
      </c>
      <c r="AA326" s="7">
        <f t="shared" ca="1" si="74"/>
        <v>0.88854999999999995</v>
      </c>
      <c r="AB326">
        <f t="shared" ca="1" si="66"/>
        <v>1</v>
      </c>
      <c r="AC326">
        <f t="shared" ca="1" si="67"/>
        <v>0</v>
      </c>
      <c r="AD326">
        <f t="shared" ca="1" si="68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69"/>
        <v>2</v>
      </c>
      <c r="J327">
        <v>2</v>
      </c>
      <c r="K327">
        <f t="shared" si="70"/>
        <v>-2</v>
      </c>
      <c r="L327">
        <v>-2</v>
      </c>
      <c r="M327" t="s">
        <v>17</v>
      </c>
      <c r="N327">
        <f t="shared" si="75"/>
        <v>43976.820000000371</v>
      </c>
      <c r="U327" t="str">
        <f ca="1"/>
        <v>2025-06-13 04:23:16</v>
      </c>
      <c r="V327" s="7">
        <f t="shared" ca="1" si="71"/>
        <v>3</v>
      </c>
      <c r="W327" s="7">
        <f t="shared" ca="1" si="64"/>
        <v>7</v>
      </c>
      <c r="X327" s="7">
        <f t="shared" ca="1" si="65"/>
        <v>0.68000000000000016</v>
      </c>
      <c r="Y327" s="7">
        <f t="shared" ca="1" si="72"/>
        <v>0.89227999999999996</v>
      </c>
      <c r="Z327" s="7">
        <f t="shared" ca="1" si="73"/>
        <v>0.89320999999999995</v>
      </c>
      <c r="AA327" s="7">
        <f t="shared" ca="1" si="74"/>
        <v>0.89115</v>
      </c>
      <c r="AB327">
        <f t="shared" ca="1" si="66"/>
        <v>1</v>
      </c>
      <c r="AC327">
        <f t="shared" ca="1" si="67"/>
        <v>0</v>
      </c>
      <c r="AD327">
        <f t="shared" ca="1" si="68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69"/>
        <v>0</v>
      </c>
      <c r="J328">
        <v>8</v>
      </c>
      <c r="K328">
        <f t="shared" si="70"/>
        <v>0</v>
      </c>
      <c r="L328">
        <v>7.36</v>
      </c>
      <c r="M328" t="s">
        <v>17</v>
      </c>
      <c r="N328">
        <f t="shared" si="75"/>
        <v>43978.820000000371</v>
      </c>
      <c r="U328" t="str">
        <f ca="1"/>
        <v>2025-06-13 04:13:04</v>
      </c>
      <c r="V328" s="7">
        <f t="shared" ca="1" si="71"/>
        <v>1</v>
      </c>
      <c r="W328" s="7">
        <f t="shared" ca="1" si="64"/>
        <v>1</v>
      </c>
      <c r="X328" s="7">
        <f t="shared" ca="1" si="65"/>
        <v>0.92</v>
      </c>
      <c r="Y328" s="7">
        <f t="shared" ca="1" si="72"/>
        <v>0.8911</v>
      </c>
      <c r="Z328" s="7">
        <f t="shared" ca="1" si="73"/>
        <v>0.89546000000000003</v>
      </c>
      <c r="AA328" s="7">
        <f t="shared" ca="1" si="74"/>
        <v>0.89546000000000003</v>
      </c>
      <c r="AB328">
        <f t="shared" ca="1" si="66"/>
        <v>0</v>
      </c>
      <c r="AC328">
        <f t="shared" ca="1" si="67"/>
        <v>0</v>
      </c>
      <c r="AD328">
        <f t="shared" ca="1" si="68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69"/>
        <v>4</v>
      </c>
      <c r="J329">
        <v>4</v>
      </c>
      <c r="K329">
        <f t="shared" si="70"/>
        <v>3.68</v>
      </c>
      <c r="L329">
        <v>3.68</v>
      </c>
      <c r="M329" t="s">
        <v>17</v>
      </c>
      <c r="N329">
        <f t="shared" si="75"/>
        <v>43971.46000000037</v>
      </c>
      <c r="U329" t="str">
        <f ca="1"/>
        <v>2025-06-13 04:02:52</v>
      </c>
      <c r="V329" s="7">
        <f t="shared" ca="1" si="71"/>
        <v>3</v>
      </c>
      <c r="W329" s="7">
        <f t="shared" ca="1" si="64"/>
        <v>7</v>
      </c>
      <c r="X329" s="7">
        <f t="shared" ca="1" si="65"/>
        <v>0.68000000000000016</v>
      </c>
      <c r="Y329" s="7">
        <f t="shared" ca="1" si="72"/>
        <v>0.89598</v>
      </c>
      <c r="Z329" s="7">
        <f t="shared" ca="1" si="73"/>
        <v>0.89864999999999995</v>
      </c>
      <c r="AA329" s="7">
        <f t="shared" ca="1" si="74"/>
        <v>0.89515</v>
      </c>
      <c r="AB329">
        <f t="shared" ca="1" si="66"/>
        <v>1</v>
      </c>
      <c r="AC329">
        <f t="shared" ca="1" si="67"/>
        <v>0</v>
      </c>
      <c r="AD329">
        <f t="shared" ca="1" si="68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69"/>
        <v>2</v>
      </c>
      <c r="J330">
        <v>2</v>
      </c>
      <c r="K330">
        <f t="shared" si="70"/>
        <v>-2</v>
      </c>
      <c r="L330">
        <v>-2</v>
      </c>
      <c r="M330" t="s">
        <v>17</v>
      </c>
      <c r="N330">
        <f t="shared" si="75"/>
        <v>43967.78000000037</v>
      </c>
      <c r="U330" t="str">
        <f ca="1"/>
        <v>2025-06-13 03:52:40</v>
      </c>
      <c r="V330" s="7">
        <f t="shared" ca="1" si="71"/>
        <v>1</v>
      </c>
      <c r="W330" s="7">
        <f t="shared" ca="1" si="64"/>
        <v>1</v>
      </c>
      <c r="X330" s="7">
        <f t="shared" ca="1" si="65"/>
        <v>0.92</v>
      </c>
      <c r="Y330" s="7">
        <f t="shared" ca="1" si="72"/>
        <v>0.89878000000000002</v>
      </c>
      <c r="Z330" s="7">
        <f t="shared" ca="1" si="73"/>
        <v>0.89663999999999999</v>
      </c>
      <c r="AA330" s="7">
        <f t="shared" ca="1" si="74"/>
        <v>0.89663999999999999</v>
      </c>
      <c r="AB330">
        <f t="shared" ca="1" si="66"/>
        <v>0</v>
      </c>
      <c r="AC330">
        <f t="shared" ca="1" si="67"/>
        <v>1</v>
      </c>
      <c r="AD330">
        <f t="shared" ca="1" si="68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69"/>
        <v>1</v>
      </c>
      <c r="J331">
        <v>1</v>
      </c>
      <c r="K331">
        <f t="shared" si="70"/>
        <v>-1</v>
      </c>
      <c r="L331">
        <v>-1</v>
      </c>
      <c r="M331" t="s">
        <v>17</v>
      </c>
      <c r="N331">
        <f t="shared" si="75"/>
        <v>43969.78000000037</v>
      </c>
      <c r="U331" t="str">
        <f ca="1"/>
        <v>2025-06-13 03:42:28</v>
      </c>
      <c r="V331" s="7">
        <f t="shared" ca="1" si="71"/>
        <v>1</v>
      </c>
      <c r="W331" s="7">
        <f t="shared" ca="1" si="64"/>
        <v>1</v>
      </c>
      <c r="X331" s="7">
        <f t="shared" ca="1" si="65"/>
        <v>0.92</v>
      </c>
      <c r="Y331" s="7">
        <f t="shared" ca="1" si="72"/>
        <v>0.89663000000000004</v>
      </c>
      <c r="Z331" s="7">
        <f t="shared" ca="1" si="73"/>
        <v>0.89609000000000005</v>
      </c>
      <c r="AA331" s="7">
        <f t="shared" ca="1" si="74"/>
        <v>0.89609000000000005</v>
      </c>
      <c r="AB331">
        <f t="shared" ca="1" si="66"/>
        <v>0</v>
      </c>
      <c r="AC331">
        <f t="shared" ca="1" si="67"/>
        <v>1</v>
      </c>
      <c r="AD331">
        <f t="shared" ca="1" si="68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69"/>
        <v>1</v>
      </c>
      <c r="J332">
        <v>1</v>
      </c>
      <c r="K332">
        <f t="shared" si="70"/>
        <v>-1</v>
      </c>
      <c r="L332">
        <v>-1</v>
      </c>
      <c r="M332" t="s">
        <v>17</v>
      </c>
      <c r="N332">
        <f t="shared" si="75"/>
        <v>43970.78000000037</v>
      </c>
      <c r="U332" t="str">
        <f ca="1"/>
        <v>2025-06-13 03:32:15</v>
      </c>
      <c r="V332" s="7">
        <f t="shared" ca="1" si="71"/>
        <v>2</v>
      </c>
      <c r="W332" s="7">
        <f t="shared" ca="1" si="64"/>
        <v>3</v>
      </c>
      <c r="X332" s="7">
        <f t="shared" ca="1" si="65"/>
        <v>0.84000000000000008</v>
      </c>
      <c r="Y332" s="7">
        <f t="shared" ca="1" si="72"/>
        <v>0.89629000000000003</v>
      </c>
      <c r="Z332" s="7">
        <f t="shared" ca="1" si="73"/>
        <v>0.89632999999999996</v>
      </c>
      <c r="AA332" s="7">
        <f t="shared" ca="1" si="74"/>
        <v>0.89502999999999999</v>
      </c>
      <c r="AB332">
        <f t="shared" ca="1" si="66"/>
        <v>1</v>
      </c>
      <c r="AC332">
        <f t="shared" ca="1" si="67"/>
        <v>0</v>
      </c>
      <c r="AD332">
        <f t="shared" ca="1" si="68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69"/>
        <v>0</v>
      </c>
      <c r="J333">
        <v>8</v>
      </c>
      <c r="K333">
        <f t="shared" si="70"/>
        <v>0</v>
      </c>
      <c r="L333">
        <v>-8</v>
      </c>
      <c r="M333" t="s">
        <v>17</v>
      </c>
      <c r="N333">
        <f t="shared" si="75"/>
        <v>43971.78000000037</v>
      </c>
      <c r="U333" t="str">
        <f ca="1"/>
        <v>2025-06-13 03:21:30</v>
      </c>
      <c r="V333" s="7">
        <f t="shared" ca="1" si="71"/>
        <v>3</v>
      </c>
      <c r="W333" s="7">
        <f t="shared" ca="1" si="64"/>
        <v>7</v>
      </c>
      <c r="X333" s="7">
        <f t="shared" ca="1" si="65"/>
        <v>-7</v>
      </c>
      <c r="Y333" s="7">
        <f t="shared" ca="1" si="72"/>
        <v>0.89676999999999996</v>
      </c>
      <c r="Z333" s="7">
        <f t="shared" ca="1" si="73"/>
        <v>0.89661000000000002</v>
      </c>
      <c r="AA333" s="7">
        <f t="shared" ca="1" si="74"/>
        <v>0.89476999999999995</v>
      </c>
      <c r="AB333">
        <f t="shared" ca="1" si="66"/>
        <v>0</v>
      </c>
      <c r="AC333">
        <f t="shared" ca="1" si="67"/>
        <v>1</v>
      </c>
      <c r="AD333">
        <f t="shared" ca="1" si="68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69"/>
        <v>4</v>
      </c>
      <c r="J334">
        <v>4</v>
      </c>
      <c r="K334">
        <f t="shared" si="70"/>
        <v>-4</v>
      </c>
      <c r="L334">
        <v>-4</v>
      </c>
      <c r="M334" t="s">
        <v>17</v>
      </c>
      <c r="N334">
        <f t="shared" si="75"/>
        <v>43979.78000000037</v>
      </c>
      <c r="U334" t="str">
        <f ca="1"/>
        <v>2025-06-13 03:11:18</v>
      </c>
      <c r="V334" s="7">
        <f t="shared" ca="1" si="71"/>
        <v>1</v>
      </c>
      <c r="W334" s="7">
        <f t="shared" ca="1" si="64"/>
        <v>1</v>
      </c>
      <c r="X334" s="7">
        <f t="shared" ca="1" si="65"/>
        <v>-1</v>
      </c>
      <c r="Y334" s="7">
        <f t="shared" ca="1" si="72"/>
        <v>0.89514000000000005</v>
      </c>
      <c r="Z334" s="7">
        <f t="shared" ca="1" si="73"/>
        <v>0.89583999999999997</v>
      </c>
      <c r="AA334" s="7">
        <f t="shared" ca="1" si="74"/>
        <v>0.89583999999999997</v>
      </c>
      <c r="AB334">
        <f t="shared" ca="1" si="66"/>
        <v>0</v>
      </c>
      <c r="AC334">
        <f t="shared" ca="1" si="67"/>
        <v>0</v>
      </c>
      <c r="AD334">
        <f t="shared" ca="1" si="68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69"/>
        <v>2</v>
      </c>
      <c r="J335">
        <v>2</v>
      </c>
      <c r="K335">
        <f t="shared" si="70"/>
        <v>-2</v>
      </c>
      <c r="L335">
        <v>-2</v>
      </c>
      <c r="M335" t="s">
        <v>17</v>
      </c>
      <c r="N335">
        <f t="shared" si="75"/>
        <v>43983.78000000037</v>
      </c>
      <c r="U335" t="str">
        <f ca="1"/>
        <v>2025-06-13 03:01:06</v>
      </c>
      <c r="V335" s="7">
        <f t="shared" ca="1" si="71"/>
        <v>3</v>
      </c>
      <c r="W335" s="7">
        <f t="shared" ca="1" si="64"/>
        <v>7</v>
      </c>
      <c r="X335" s="7">
        <f t="shared" ca="1" si="65"/>
        <v>0.68000000000000016</v>
      </c>
      <c r="Y335" s="7">
        <f t="shared" ca="1" si="72"/>
        <v>0.89588999999999996</v>
      </c>
      <c r="Z335" s="7">
        <f t="shared" ca="1" si="73"/>
        <v>0.89681999999999995</v>
      </c>
      <c r="AA335" s="7">
        <f t="shared" ca="1" si="74"/>
        <v>0.89449999999999996</v>
      </c>
      <c r="AB335">
        <f t="shared" ca="1" si="66"/>
        <v>1</v>
      </c>
      <c r="AC335">
        <f t="shared" ca="1" si="67"/>
        <v>0</v>
      </c>
      <c r="AD335">
        <f t="shared" ca="1" si="68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69"/>
        <v>1</v>
      </c>
      <c r="J336">
        <v>1</v>
      </c>
      <c r="K336">
        <f t="shared" si="70"/>
        <v>0.92</v>
      </c>
      <c r="L336">
        <v>0.92</v>
      </c>
      <c r="M336" t="s">
        <v>17</v>
      </c>
      <c r="N336">
        <f t="shared" si="75"/>
        <v>43985.78000000037</v>
      </c>
      <c r="U336" t="str">
        <f ca="1"/>
        <v>2025-06-13 02:50:54</v>
      </c>
      <c r="V336" s="7">
        <f t="shared" ca="1" si="71"/>
        <v>2</v>
      </c>
      <c r="W336" s="7">
        <f t="shared" ca="1" si="64"/>
        <v>3</v>
      </c>
      <c r="X336" s="7">
        <f t="shared" ca="1" si="65"/>
        <v>0.84000000000000008</v>
      </c>
      <c r="Y336" s="7">
        <f t="shared" ca="1" si="72"/>
        <v>0.89429999999999998</v>
      </c>
      <c r="Z336" s="7">
        <f t="shared" ca="1" si="73"/>
        <v>0.89497000000000004</v>
      </c>
      <c r="AA336" s="7">
        <f t="shared" ca="1" si="74"/>
        <v>0.89397000000000004</v>
      </c>
      <c r="AB336">
        <f t="shared" ca="1" si="66"/>
        <v>1</v>
      </c>
      <c r="AC336">
        <f t="shared" ca="1" si="67"/>
        <v>0</v>
      </c>
      <c r="AD336">
        <f t="shared" ca="1" si="68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69"/>
        <v>1</v>
      </c>
      <c r="J337">
        <v>1</v>
      </c>
      <c r="K337">
        <f t="shared" si="70"/>
        <v>-1</v>
      </c>
      <c r="L337">
        <v>-1</v>
      </c>
      <c r="M337" t="s">
        <v>17</v>
      </c>
      <c r="N337">
        <f t="shared" si="75"/>
        <v>43984.860000000372</v>
      </c>
      <c r="U337" t="str">
        <f ca="1"/>
        <v>2025-06-13 02:40:42</v>
      </c>
      <c r="V337" s="7">
        <f t="shared" ca="1" si="71"/>
        <v>1</v>
      </c>
      <c r="W337" s="7">
        <f t="shared" ca="1" si="64"/>
        <v>1</v>
      </c>
      <c r="X337" s="7">
        <f t="shared" ca="1" si="65"/>
        <v>0.92</v>
      </c>
      <c r="Y337" s="7">
        <f t="shared" ca="1" si="72"/>
        <v>0.89390000000000003</v>
      </c>
      <c r="Z337" s="7">
        <f t="shared" ca="1" si="73"/>
        <v>0.89453000000000005</v>
      </c>
      <c r="AA337" s="7">
        <f t="shared" ca="1" si="74"/>
        <v>0.89453000000000005</v>
      </c>
      <c r="AB337">
        <f t="shared" ca="1" si="66"/>
        <v>0</v>
      </c>
      <c r="AC337">
        <f t="shared" ca="1" si="67"/>
        <v>0</v>
      </c>
      <c r="AD337">
        <f t="shared" ca="1" si="68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69"/>
        <v>1</v>
      </c>
      <c r="J338">
        <v>1</v>
      </c>
      <c r="K338">
        <f t="shared" si="70"/>
        <v>0.92</v>
      </c>
      <c r="L338">
        <v>0.92</v>
      </c>
      <c r="M338" t="s">
        <v>17</v>
      </c>
      <c r="N338">
        <f t="shared" si="75"/>
        <v>43985.860000000372</v>
      </c>
      <c r="U338" t="str">
        <f ca="1"/>
        <v>2025-06-13 02:30:29</v>
      </c>
      <c r="V338" s="7">
        <f t="shared" ca="1" si="71"/>
        <v>1</v>
      </c>
      <c r="W338" s="7">
        <f t="shared" ca="1" si="64"/>
        <v>1</v>
      </c>
      <c r="X338" s="7">
        <f t="shared" ca="1" si="65"/>
        <v>-1</v>
      </c>
      <c r="Y338" s="7">
        <f t="shared" ca="1" si="72"/>
        <v>0.89446999999999999</v>
      </c>
      <c r="Z338" s="7">
        <f t="shared" ca="1" si="73"/>
        <v>0.89473999999999998</v>
      </c>
      <c r="AA338" s="7">
        <f t="shared" ca="1" si="74"/>
        <v>0.89473999999999998</v>
      </c>
      <c r="AB338">
        <f t="shared" ca="1" si="66"/>
        <v>0</v>
      </c>
      <c r="AC338">
        <f t="shared" ca="1" si="67"/>
        <v>0</v>
      </c>
      <c r="AD338">
        <f t="shared" ca="1" si="68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69"/>
        <v>1</v>
      </c>
      <c r="J339">
        <v>1</v>
      </c>
      <c r="K339">
        <f t="shared" si="70"/>
        <v>0.92</v>
      </c>
      <c r="L339">
        <v>0.92</v>
      </c>
      <c r="M339" t="s">
        <v>17</v>
      </c>
      <c r="N339">
        <f t="shared" si="75"/>
        <v>43984.940000000373</v>
      </c>
      <c r="U339" t="str">
        <f ca="1"/>
        <v>2025-06-13 02:19:45</v>
      </c>
      <c r="V339" s="7">
        <f t="shared" ca="1" si="71"/>
        <v>4</v>
      </c>
      <c r="W339" s="7">
        <f t="shared" ca="1" si="64"/>
        <v>15</v>
      </c>
      <c r="X339" s="7">
        <f t="shared" ca="1" si="65"/>
        <v>0.36000000000000032</v>
      </c>
      <c r="Y339" s="7">
        <f t="shared" ca="1" si="72"/>
        <v>0.89502999999999999</v>
      </c>
      <c r="Z339" s="7">
        <f t="shared" ca="1" si="73"/>
        <v>0.89515</v>
      </c>
      <c r="AA339" s="7">
        <f t="shared" ca="1" si="74"/>
        <v>0.89293999999999996</v>
      </c>
      <c r="AB339">
        <f t="shared" ca="1" si="66"/>
        <v>1</v>
      </c>
      <c r="AC339">
        <f t="shared" ca="1" si="67"/>
        <v>0</v>
      </c>
      <c r="AD339">
        <f t="shared" ca="1" si="68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69"/>
        <v>2</v>
      </c>
      <c r="J340">
        <v>2</v>
      </c>
      <c r="K340">
        <f t="shared" si="70"/>
        <v>1.84</v>
      </c>
      <c r="L340">
        <v>1.84</v>
      </c>
      <c r="M340" t="s">
        <v>17</v>
      </c>
      <c r="N340">
        <f t="shared" si="75"/>
        <v>43984.020000000375</v>
      </c>
      <c r="U340" t="str">
        <f ca="1"/>
        <v>2025-06-13 02:09:33</v>
      </c>
      <c r="V340" s="7">
        <f t="shared" ca="1" si="71"/>
        <v>1</v>
      </c>
      <c r="W340" s="7">
        <f t="shared" ca="1" si="64"/>
        <v>1</v>
      </c>
      <c r="X340" s="7">
        <f t="shared" ca="1" si="65"/>
        <v>0.92</v>
      </c>
      <c r="Y340" s="7">
        <f t="shared" ca="1" si="72"/>
        <v>0.89287000000000005</v>
      </c>
      <c r="Z340" s="7">
        <f t="shared" ca="1" si="73"/>
        <v>0.89232</v>
      </c>
      <c r="AA340" s="7">
        <f t="shared" ca="1" si="74"/>
        <v>0.89232</v>
      </c>
      <c r="AB340">
        <f t="shared" ca="1" si="66"/>
        <v>0</v>
      </c>
      <c r="AC340">
        <f t="shared" ca="1" si="67"/>
        <v>1</v>
      </c>
      <c r="AD340">
        <f t="shared" ca="1" si="68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69"/>
        <v>1</v>
      </c>
      <c r="J341">
        <v>1</v>
      </c>
      <c r="K341">
        <f t="shared" si="70"/>
        <v>0.92</v>
      </c>
      <c r="L341">
        <v>0.92</v>
      </c>
      <c r="M341" t="s">
        <v>17</v>
      </c>
      <c r="N341">
        <f t="shared" si="75"/>
        <v>43982.180000000379</v>
      </c>
      <c r="U341" t="str">
        <f ca="1"/>
        <v>2025-06-13 01:59:26</v>
      </c>
      <c r="V341" s="7">
        <f t="shared" ca="1" si="71"/>
        <v>1</v>
      </c>
      <c r="W341" s="7">
        <f t="shared" ca="1" si="64"/>
        <v>1</v>
      </c>
      <c r="X341" s="7">
        <f t="shared" ca="1" si="65"/>
        <v>0.92</v>
      </c>
      <c r="Y341" s="7">
        <f t="shared" ca="1" si="72"/>
        <v>0.89239999999999997</v>
      </c>
      <c r="Z341" s="7">
        <f t="shared" ca="1" si="73"/>
        <v>0.88924999999999998</v>
      </c>
      <c r="AA341" s="7">
        <f t="shared" ca="1" si="74"/>
        <v>0.88924999999999998</v>
      </c>
      <c r="AB341">
        <f t="shared" ca="1" si="66"/>
        <v>0</v>
      </c>
      <c r="AC341">
        <f t="shared" ca="1" si="67"/>
        <v>1</v>
      </c>
      <c r="AD341">
        <f t="shared" ca="1" si="68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69"/>
        <v>1</v>
      </c>
      <c r="J342">
        <v>1</v>
      </c>
      <c r="K342">
        <f t="shared" si="70"/>
        <v>-1</v>
      </c>
      <c r="L342">
        <v>-1</v>
      </c>
      <c r="M342" t="s">
        <v>17</v>
      </c>
      <c r="N342">
        <f t="shared" si="75"/>
        <v>43981.26000000038</v>
      </c>
      <c r="U342" t="str">
        <f ca="1"/>
        <v>2025-06-13 01:49:14</v>
      </c>
      <c r="V342" s="7">
        <f t="shared" ca="1" si="71"/>
        <v>2</v>
      </c>
      <c r="W342" s="7">
        <f t="shared" ca="1" si="64"/>
        <v>3</v>
      </c>
      <c r="X342" s="7">
        <f t="shared" ca="1" si="65"/>
        <v>0.84000000000000008</v>
      </c>
      <c r="Y342" s="7">
        <f t="shared" ca="1" si="72"/>
        <v>0.88958999999999999</v>
      </c>
      <c r="Z342" s="7">
        <f t="shared" ca="1" si="73"/>
        <v>0.89019000000000004</v>
      </c>
      <c r="AA342" s="7">
        <f t="shared" ca="1" si="74"/>
        <v>0.88949</v>
      </c>
      <c r="AB342">
        <f t="shared" ca="1" si="66"/>
        <v>1</v>
      </c>
      <c r="AC342">
        <f t="shared" ca="1" si="67"/>
        <v>0</v>
      </c>
      <c r="AD342">
        <f t="shared" ca="1" si="68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69"/>
        <v>2</v>
      </c>
      <c r="J343">
        <v>2</v>
      </c>
      <c r="K343">
        <f t="shared" si="70"/>
        <v>1.8</v>
      </c>
      <c r="L343">
        <v>1.8</v>
      </c>
      <c r="M343" t="s">
        <v>17</v>
      </c>
      <c r="N343">
        <f t="shared" si="75"/>
        <v>43982.26000000038</v>
      </c>
      <c r="U343" t="str">
        <f ca="1"/>
        <v>2025-06-13 01:39:01</v>
      </c>
      <c r="V343" s="7">
        <f t="shared" ca="1" si="71"/>
        <v>2</v>
      </c>
      <c r="W343" s="7">
        <f t="shared" ca="1" si="64"/>
        <v>3</v>
      </c>
      <c r="X343" s="7">
        <f t="shared" ca="1" si="65"/>
        <v>-3</v>
      </c>
      <c r="Y343" s="7">
        <f t="shared" ca="1" si="72"/>
        <v>0.88922999999999996</v>
      </c>
      <c r="Z343" s="7">
        <f t="shared" ca="1" si="73"/>
        <v>0.89178000000000002</v>
      </c>
      <c r="AA343" s="7">
        <f t="shared" ca="1" si="74"/>
        <v>0.89037999999999995</v>
      </c>
      <c r="AB343">
        <f t="shared" ca="1" si="66"/>
        <v>0</v>
      </c>
      <c r="AC343">
        <f t="shared" ca="1" si="67"/>
        <v>0</v>
      </c>
      <c r="AD343">
        <f t="shared" ca="1" si="68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69"/>
        <v>1</v>
      </c>
      <c r="J344">
        <v>1</v>
      </c>
      <c r="K344">
        <f t="shared" si="70"/>
        <v>-1</v>
      </c>
      <c r="L344">
        <v>-1</v>
      </c>
      <c r="M344" t="s">
        <v>17</v>
      </c>
      <c r="N344">
        <f t="shared" si="75"/>
        <v>43980.460000000377</v>
      </c>
      <c r="U344" t="str">
        <f ca="1"/>
        <v>2025-06-13 01:28:49</v>
      </c>
      <c r="V344" s="7">
        <f t="shared" ca="1" si="71"/>
        <v>1</v>
      </c>
      <c r="W344" s="7">
        <f t="shared" ca="1" si="64"/>
        <v>1</v>
      </c>
      <c r="X344" s="7">
        <f t="shared" ca="1" si="65"/>
        <v>0.92</v>
      </c>
      <c r="Y344" s="7">
        <f t="shared" ca="1" si="72"/>
        <v>0.89158999999999999</v>
      </c>
      <c r="Z344" s="7">
        <f t="shared" ca="1" si="73"/>
        <v>0.88771999999999995</v>
      </c>
      <c r="AA344" s="7">
        <f t="shared" ca="1" si="74"/>
        <v>0.88771999999999995</v>
      </c>
      <c r="AB344">
        <f t="shared" ca="1" si="66"/>
        <v>0</v>
      </c>
      <c r="AC344">
        <f t="shared" ca="1" si="67"/>
        <v>1</v>
      </c>
      <c r="AD344">
        <f t="shared" ca="1" si="68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69"/>
        <v>1</v>
      </c>
      <c r="J345">
        <v>1</v>
      </c>
      <c r="K345">
        <f t="shared" si="70"/>
        <v>0.92</v>
      </c>
      <c r="L345">
        <v>0.92</v>
      </c>
      <c r="M345" t="s">
        <v>17</v>
      </c>
      <c r="N345">
        <f t="shared" si="75"/>
        <v>43981.460000000377</v>
      </c>
      <c r="U345" t="str">
        <f ca="1"/>
        <v>2025-06-13 01:07:13</v>
      </c>
      <c r="V345" s="7">
        <f t="shared" ca="1" si="71"/>
        <v>3</v>
      </c>
      <c r="W345" s="7">
        <f t="shared" ca="1" si="64"/>
        <v>7</v>
      </c>
      <c r="X345" s="7">
        <f t="shared" ca="1" si="65"/>
        <v>6.28</v>
      </c>
      <c r="Y345" s="7">
        <f t="shared" ca="1" si="72"/>
        <v>0.52495999999999998</v>
      </c>
      <c r="Z345" s="7">
        <f t="shared" ca="1" si="73"/>
        <v>0.52310999999999996</v>
      </c>
      <c r="AA345" s="7">
        <f t="shared" ca="1" si="74"/>
        <v>0.52242</v>
      </c>
      <c r="AB345">
        <f t="shared" ca="1" si="66"/>
        <v>0</v>
      </c>
      <c r="AC345">
        <f t="shared" ca="1" si="67"/>
        <v>1</v>
      </c>
      <c r="AD345">
        <f t="shared" ca="1" si="68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69"/>
        <v>1</v>
      </c>
      <c r="J346">
        <v>1</v>
      </c>
      <c r="K346">
        <f t="shared" si="70"/>
        <v>0.92</v>
      </c>
      <c r="L346">
        <v>0.92</v>
      </c>
      <c r="M346" t="s">
        <v>17</v>
      </c>
      <c r="N346">
        <f t="shared" si="75"/>
        <v>43980.540000000379</v>
      </c>
      <c r="U346" t="str">
        <f ca="1"/>
        <v>2025-06-13 00:57:01</v>
      </c>
      <c r="V346" s="7">
        <f t="shared" ca="1" si="71"/>
        <v>1</v>
      </c>
      <c r="W346" s="7">
        <f t="shared" ca="1" si="64"/>
        <v>1</v>
      </c>
      <c r="X346" s="7">
        <f t="shared" ca="1" si="65"/>
        <v>0.92</v>
      </c>
      <c r="Y346" s="7">
        <f t="shared" ca="1" si="72"/>
        <v>0.52286999999999995</v>
      </c>
      <c r="Z346" s="7">
        <f t="shared" ca="1" si="73"/>
        <v>0.52088999999999996</v>
      </c>
      <c r="AA346" s="7">
        <f t="shared" ca="1" si="74"/>
        <v>0.52088999999999996</v>
      </c>
      <c r="AB346">
        <f t="shared" ca="1" si="66"/>
        <v>0</v>
      </c>
      <c r="AC346">
        <f t="shared" ca="1" si="67"/>
        <v>1</v>
      </c>
      <c r="AD346">
        <f t="shared" ca="1" si="68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69"/>
        <v>1</v>
      </c>
      <c r="J347">
        <v>1</v>
      </c>
      <c r="K347">
        <f t="shared" si="70"/>
        <v>-1</v>
      </c>
      <c r="L347">
        <v>-1</v>
      </c>
      <c r="M347" t="s">
        <v>17</v>
      </c>
      <c r="N347">
        <f t="shared" si="75"/>
        <v>43979.620000000381</v>
      </c>
      <c r="U347" t="str">
        <f ca="1"/>
        <v>2025-06-13 00:46:49</v>
      </c>
      <c r="V347" s="7">
        <f t="shared" ca="1" si="71"/>
        <v>1</v>
      </c>
      <c r="W347" s="7">
        <f t="shared" ca="1" si="64"/>
        <v>1</v>
      </c>
      <c r="X347" s="7">
        <f t="shared" ca="1" si="65"/>
        <v>0.92</v>
      </c>
      <c r="Y347" s="7">
        <f t="shared" ca="1" si="72"/>
        <v>0.52110999999999996</v>
      </c>
      <c r="Z347" s="7">
        <f t="shared" ca="1" si="73"/>
        <v>0.51939000000000002</v>
      </c>
      <c r="AA347" s="7">
        <f t="shared" ca="1" si="74"/>
        <v>0.51939000000000002</v>
      </c>
      <c r="AB347">
        <f t="shared" ca="1" si="66"/>
        <v>0</v>
      </c>
      <c r="AC347">
        <f t="shared" ca="1" si="67"/>
        <v>1</v>
      </c>
      <c r="AD347">
        <f t="shared" ca="1" si="68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69"/>
        <v>0</v>
      </c>
      <c r="J348">
        <v>8</v>
      </c>
      <c r="K348">
        <f t="shared" si="70"/>
        <v>0</v>
      </c>
      <c r="L348">
        <v>7.36</v>
      </c>
      <c r="M348" t="s">
        <v>17</v>
      </c>
      <c r="N348">
        <f t="shared" si="75"/>
        <v>43980.620000000381</v>
      </c>
      <c r="U348" t="str">
        <f ca="1"/>
        <v>2025-06-13 00:36:36</v>
      </c>
      <c r="V348" s="7">
        <f t="shared" ca="1" si="71"/>
        <v>2</v>
      </c>
      <c r="W348" s="7">
        <f t="shared" ca="1" si="64"/>
        <v>3</v>
      </c>
      <c r="X348" s="7">
        <f t="shared" ca="1" si="65"/>
        <v>0.84000000000000008</v>
      </c>
      <c r="Y348" s="7">
        <f t="shared" ca="1" si="72"/>
        <v>0.51922999999999997</v>
      </c>
      <c r="Z348" s="7">
        <f t="shared" ca="1" si="73"/>
        <v>0.51988000000000001</v>
      </c>
      <c r="AA348" s="7">
        <f t="shared" ca="1" si="74"/>
        <v>0.51895000000000002</v>
      </c>
      <c r="AB348">
        <f t="shared" ca="1" si="66"/>
        <v>1</v>
      </c>
      <c r="AC348">
        <f t="shared" ca="1" si="67"/>
        <v>0</v>
      </c>
      <c r="AD348">
        <f t="shared" ca="1" si="68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69"/>
        <v>4</v>
      </c>
      <c r="J349">
        <v>4</v>
      </c>
      <c r="K349">
        <f t="shared" si="70"/>
        <v>0</v>
      </c>
      <c r="L349">
        <v>0</v>
      </c>
      <c r="M349" t="s">
        <v>17</v>
      </c>
      <c r="N349">
        <f t="shared" si="75"/>
        <v>43973.26000000038</v>
      </c>
      <c r="U349" t="str">
        <f ca="1"/>
        <v>2025-06-13 00:10:53</v>
      </c>
      <c r="V349" s="7">
        <f t="shared" ca="1" si="71"/>
        <v>1</v>
      </c>
      <c r="W349" s="7">
        <f t="shared" ca="1" si="64"/>
        <v>1</v>
      </c>
      <c r="X349" s="7">
        <f t="shared" ca="1" si="65"/>
        <v>0.92</v>
      </c>
      <c r="Y349" s="7">
        <f t="shared" ca="1" si="72"/>
        <v>0.63546999999999998</v>
      </c>
      <c r="Z349" s="7">
        <f t="shared" ca="1" si="73"/>
        <v>0.63383999999999996</v>
      </c>
      <c r="AA349" s="7">
        <f t="shared" ca="1" si="74"/>
        <v>0.63383999999999996</v>
      </c>
      <c r="AB349">
        <f t="shared" ca="1" si="66"/>
        <v>0</v>
      </c>
      <c r="AC349">
        <f t="shared" ca="1" si="67"/>
        <v>1</v>
      </c>
      <c r="AD349">
        <f t="shared" ca="1" si="68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69"/>
        <v>2</v>
      </c>
      <c r="J350">
        <v>2</v>
      </c>
      <c r="K350">
        <f t="shared" si="70"/>
        <v>-2</v>
      </c>
      <c r="L350">
        <v>-2</v>
      </c>
      <c r="M350" t="s">
        <v>17</v>
      </c>
      <c r="N350">
        <f t="shared" si="75"/>
        <v>43973.26000000038</v>
      </c>
      <c r="U350" t="str">
        <f ca="1"/>
        <v>2025-06-12 23:51:27</v>
      </c>
      <c r="V350" s="7">
        <f t="shared" ca="1" si="71"/>
        <v>4</v>
      </c>
      <c r="W350" s="7">
        <f t="shared" ca="1" si="64"/>
        <v>15</v>
      </c>
      <c r="X350" s="7">
        <f t="shared" ca="1" si="65"/>
        <v>0.28000000000000025</v>
      </c>
      <c r="Y350" s="7">
        <f t="shared" ca="1" si="72"/>
        <v>0.63424999999999998</v>
      </c>
      <c r="Z350" s="7">
        <f t="shared" ca="1" si="73"/>
        <v>0.63439999999999996</v>
      </c>
      <c r="AA350" s="7">
        <f t="shared" ca="1" si="74"/>
        <v>0.63373000000000002</v>
      </c>
      <c r="AB350">
        <f t="shared" ca="1" si="66"/>
        <v>1</v>
      </c>
      <c r="AC350">
        <f t="shared" ca="1" si="67"/>
        <v>0</v>
      </c>
      <c r="AD350">
        <f t="shared" ca="1" si="68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69"/>
        <v>1</v>
      </c>
      <c r="J351">
        <v>1</v>
      </c>
      <c r="K351">
        <f t="shared" si="70"/>
        <v>-1</v>
      </c>
      <c r="L351">
        <v>-1</v>
      </c>
      <c r="M351" t="s">
        <v>17</v>
      </c>
      <c r="N351">
        <f t="shared" si="75"/>
        <v>43975.26000000038</v>
      </c>
      <c r="U351" t="str">
        <f ca="1"/>
        <v>2025-06-12 23:41:21</v>
      </c>
      <c r="V351" s="7">
        <f t="shared" ca="1" si="71"/>
        <v>1</v>
      </c>
      <c r="W351" s="7">
        <f t="shared" ca="1" si="64"/>
        <v>1</v>
      </c>
      <c r="X351" s="7">
        <f t="shared" ca="1" si="65"/>
        <v>0.92</v>
      </c>
      <c r="Y351" s="7">
        <f t="shared" ca="1" si="72"/>
        <v>0.63376999999999994</v>
      </c>
      <c r="Z351" s="7">
        <f t="shared" ca="1" si="73"/>
        <v>0.63444</v>
      </c>
      <c r="AA351" s="7">
        <f t="shared" ca="1" si="74"/>
        <v>0.63444</v>
      </c>
      <c r="AB351">
        <f t="shared" ca="1" si="66"/>
        <v>0</v>
      </c>
      <c r="AC351">
        <f t="shared" ca="1" si="67"/>
        <v>0</v>
      </c>
      <c r="AD351">
        <f t="shared" ca="1" si="68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69"/>
        <v>2</v>
      </c>
      <c r="J352">
        <v>2</v>
      </c>
      <c r="K352">
        <f t="shared" si="70"/>
        <v>1.84</v>
      </c>
      <c r="L352">
        <v>1.84</v>
      </c>
      <c r="M352" t="s">
        <v>17</v>
      </c>
      <c r="N352">
        <f t="shared" si="75"/>
        <v>43976.26000000038</v>
      </c>
      <c r="U352" t="str">
        <f ca="1"/>
        <v>2025-06-12 23:31:09</v>
      </c>
      <c r="V352" s="7">
        <f t="shared" ca="1" si="71"/>
        <v>3</v>
      </c>
      <c r="W352" s="7">
        <f t="shared" ca="1" si="64"/>
        <v>7</v>
      </c>
      <c r="X352" s="7">
        <f t="shared" ca="1" si="65"/>
        <v>6.44</v>
      </c>
      <c r="Y352" s="7">
        <f t="shared" ca="1" si="72"/>
        <v>0.63449999999999995</v>
      </c>
      <c r="Z352" s="7">
        <f t="shared" ca="1" si="73"/>
        <v>0.63532999999999995</v>
      </c>
      <c r="AA352" s="7">
        <f t="shared" ca="1" si="74"/>
        <v>0.63458999999999999</v>
      </c>
      <c r="AB352">
        <f t="shared" ca="1" si="66"/>
        <v>0</v>
      </c>
      <c r="AC352">
        <f t="shared" ca="1" si="67"/>
        <v>0</v>
      </c>
      <c r="AD352">
        <f t="shared" ca="1" si="68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69"/>
        <v>1</v>
      </c>
      <c r="J353">
        <v>1</v>
      </c>
      <c r="K353">
        <f t="shared" si="70"/>
        <v>-1</v>
      </c>
      <c r="L353">
        <v>-1</v>
      </c>
      <c r="M353" t="s">
        <v>17</v>
      </c>
      <c r="N353">
        <f t="shared" si="75"/>
        <v>43974.420000000384</v>
      </c>
      <c r="U353" t="str">
        <f ca="1"/>
        <v>2025-06-12 23:20:57</v>
      </c>
      <c r="V353" s="7">
        <f t="shared" ca="1" si="71"/>
        <v>1</v>
      </c>
      <c r="W353" s="7">
        <f t="shared" ca="1" si="64"/>
        <v>1</v>
      </c>
      <c r="X353" s="7">
        <f t="shared" ca="1" si="65"/>
        <v>0.92</v>
      </c>
      <c r="Y353" s="7">
        <f t="shared" ca="1" si="72"/>
        <v>0.63448000000000004</v>
      </c>
      <c r="Z353" s="7">
        <f t="shared" ca="1" si="73"/>
        <v>0.63537999999999994</v>
      </c>
      <c r="AA353" s="7">
        <f t="shared" ca="1" si="74"/>
        <v>0.63537999999999994</v>
      </c>
      <c r="AB353">
        <f t="shared" ca="1" si="66"/>
        <v>0</v>
      </c>
      <c r="AC353">
        <f t="shared" ca="1" si="67"/>
        <v>0</v>
      </c>
      <c r="AD353">
        <f t="shared" ca="1" si="68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69"/>
        <v>2</v>
      </c>
      <c r="J354">
        <v>2</v>
      </c>
      <c r="K354">
        <f t="shared" si="70"/>
        <v>1.84</v>
      </c>
      <c r="L354">
        <v>1.84</v>
      </c>
      <c r="M354" t="s">
        <v>17</v>
      </c>
      <c r="N354">
        <f t="shared" si="75"/>
        <v>43975.420000000384</v>
      </c>
      <c r="U354" t="str">
        <f ca="1"/>
        <v>2025-06-12 23:10:44</v>
      </c>
      <c r="V354" s="7">
        <f t="shared" ca="1" si="71"/>
        <v>1</v>
      </c>
      <c r="W354" s="7">
        <f t="shared" ca="1" si="64"/>
        <v>1</v>
      </c>
      <c r="X354" s="7">
        <f t="shared" ca="1" si="65"/>
        <v>-1</v>
      </c>
      <c r="Y354" s="7">
        <f t="shared" ca="1" si="72"/>
        <v>0.63534999999999997</v>
      </c>
      <c r="Z354" s="7">
        <f t="shared" ca="1" si="73"/>
        <v>0.63556999999999997</v>
      </c>
      <c r="AA354" s="7">
        <f t="shared" ca="1" si="74"/>
        <v>0.63556999999999997</v>
      </c>
      <c r="AB354">
        <f t="shared" ca="1" si="66"/>
        <v>0</v>
      </c>
      <c r="AC354">
        <f t="shared" ca="1" si="67"/>
        <v>0</v>
      </c>
      <c r="AD354">
        <f t="shared" ca="1" si="68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69"/>
        <v>1</v>
      </c>
      <c r="J355">
        <v>1</v>
      </c>
      <c r="K355">
        <f t="shared" si="70"/>
        <v>0.92</v>
      </c>
      <c r="L355">
        <v>0.92</v>
      </c>
      <c r="M355" t="s">
        <v>17</v>
      </c>
      <c r="N355">
        <f t="shared" si="75"/>
        <v>43973.580000000387</v>
      </c>
      <c r="U355" t="str">
        <f ca="1"/>
        <v>2025-06-12 22:49:05</v>
      </c>
      <c r="V355" s="7">
        <f t="shared" ca="1" si="71"/>
        <v>2</v>
      </c>
      <c r="W355" s="7">
        <f t="shared" ca="1" si="64"/>
        <v>3</v>
      </c>
      <c r="X355" s="7">
        <f t="shared" ca="1" si="65"/>
        <v>0.72</v>
      </c>
      <c r="Y355" s="7">
        <f t="shared" ca="1" si="72"/>
        <v>0.87973999999999997</v>
      </c>
      <c r="Z355" s="7">
        <f t="shared" ca="1" si="73"/>
        <v>0.88005999999999995</v>
      </c>
      <c r="AA355" s="7">
        <f t="shared" ca="1" si="74"/>
        <v>0.87814999999999999</v>
      </c>
      <c r="AB355">
        <f t="shared" ca="1" si="66"/>
        <v>1</v>
      </c>
      <c r="AC355">
        <f t="shared" ca="1" si="67"/>
        <v>0</v>
      </c>
      <c r="AD355">
        <f t="shared" ca="1" si="68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69"/>
        <v>1</v>
      </c>
      <c r="J356">
        <v>1</v>
      </c>
      <c r="K356">
        <f t="shared" si="70"/>
        <v>0.92</v>
      </c>
      <c r="L356">
        <v>0.92</v>
      </c>
      <c r="M356" t="s">
        <v>17</v>
      </c>
      <c r="N356">
        <f t="shared" si="75"/>
        <v>43972.660000000389</v>
      </c>
      <c r="U356" t="str">
        <f ca="1"/>
        <v>2025-06-12 22:38:53</v>
      </c>
      <c r="V356" s="7">
        <f t="shared" ca="1" si="71"/>
        <v>3</v>
      </c>
      <c r="W356" s="7">
        <f t="shared" ca="1" si="64"/>
        <v>7</v>
      </c>
      <c r="X356" s="7">
        <f t="shared" ca="1" si="65"/>
        <v>4.4400000000000004</v>
      </c>
      <c r="Y356" s="7">
        <f t="shared" ca="1" si="72"/>
        <v>0.87827</v>
      </c>
      <c r="Z356" s="7">
        <f t="shared" ca="1" si="73"/>
        <v>0.87963000000000002</v>
      </c>
      <c r="AA356" s="7">
        <f t="shared" ca="1" si="74"/>
        <v>0.87817999999999996</v>
      </c>
      <c r="AB356">
        <f t="shared" ca="1" si="66"/>
        <v>1</v>
      </c>
      <c r="AC356">
        <f t="shared" ca="1" si="67"/>
        <v>0</v>
      </c>
      <c r="AD356">
        <f t="shared" ca="1" si="68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69"/>
        <v>1</v>
      </c>
      <c r="J357">
        <v>1</v>
      </c>
      <c r="K357">
        <f t="shared" si="70"/>
        <v>-1</v>
      </c>
      <c r="L357">
        <v>-1</v>
      </c>
      <c r="M357" t="s">
        <v>17</v>
      </c>
      <c r="N357">
        <f t="shared" si="75"/>
        <v>43971.740000000391</v>
      </c>
      <c r="U357" t="str">
        <f ca="1"/>
        <v>2025-06-12 22:28:39</v>
      </c>
      <c r="V357" s="7">
        <f t="shared" ca="1" si="71"/>
        <v>1</v>
      </c>
      <c r="W357" s="7">
        <f t="shared" ca="1" si="64"/>
        <v>1</v>
      </c>
      <c r="X357" s="7">
        <f t="shared" ca="1" si="65"/>
        <v>0.92</v>
      </c>
      <c r="Y357" s="7">
        <f t="shared" ca="1" si="72"/>
        <v>0.87860000000000005</v>
      </c>
      <c r="Z357" s="7">
        <f t="shared" ca="1" si="73"/>
        <v>0.87827999999999995</v>
      </c>
      <c r="AA357" s="7">
        <f t="shared" ca="1" si="74"/>
        <v>0.87827999999999995</v>
      </c>
      <c r="AB357">
        <f t="shared" ca="1" si="66"/>
        <v>0</v>
      </c>
      <c r="AC357">
        <f t="shared" ca="1" si="67"/>
        <v>1</v>
      </c>
      <c r="AD357">
        <f t="shared" ca="1" si="68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69"/>
        <v>2</v>
      </c>
      <c r="J358">
        <v>2</v>
      </c>
      <c r="K358">
        <f t="shared" si="70"/>
        <v>1.84</v>
      </c>
      <c r="L358">
        <v>1.84</v>
      </c>
      <c r="M358" t="s">
        <v>17</v>
      </c>
      <c r="N358">
        <f t="shared" si="75"/>
        <v>43972.740000000391</v>
      </c>
      <c r="U358" t="str">
        <f ca="1"/>
        <v>2025-06-12 22:07:36</v>
      </c>
      <c r="V358" s="7">
        <f t="shared" ca="1" si="71"/>
        <v>2</v>
      </c>
      <c r="W358" s="7">
        <f t="shared" ca="1" si="64"/>
        <v>3</v>
      </c>
      <c r="X358" s="7">
        <f t="shared" ca="1" si="65"/>
        <v>2.58</v>
      </c>
      <c r="Y358" s="7">
        <f t="shared" ca="1" si="72"/>
        <v>1.94713</v>
      </c>
      <c r="Z358" s="7">
        <f t="shared" ca="1" si="73"/>
        <v>1.94879</v>
      </c>
      <c r="AA358" s="7">
        <f t="shared" ca="1" si="74"/>
        <v>1.9478200000000001</v>
      </c>
      <c r="AB358">
        <f t="shared" ca="1" si="66"/>
        <v>0</v>
      </c>
      <c r="AC358">
        <f t="shared" ca="1" si="67"/>
        <v>0</v>
      </c>
      <c r="AD358">
        <f t="shared" ca="1" si="68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69"/>
        <v>1</v>
      </c>
      <c r="J359">
        <v>1</v>
      </c>
      <c r="K359">
        <f t="shared" si="70"/>
        <v>0.92</v>
      </c>
      <c r="L359">
        <v>0.92</v>
      </c>
      <c r="M359" t="s">
        <v>17</v>
      </c>
      <c r="N359">
        <f t="shared" si="75"/>
        <v>43970.900000000394</v>
      </c>
      <c r="U359" t="str">
        <f ca="1"/>
        <v>2025-06-12 21:56:50</v>
      </c>
      <c r="V359" s="7">
        <f t="shared" ca="1" si="71"/>
        <v>1</v>
      </c>
      <c r="W359" s="7">
        <f t="shared" ca="1" si="64"/>
        <v>1</v>
      </c>
      <c r="X359" s="7">
        <f t="shared" ca="1" si="65"/>
        <v>0.92</v>
      </c>
      <c r="Y359" s="7">
        <f t="shared" ca="1" si="72"/>
        <v>1.94763</v>
      </c>
      <c r="Z359" s="7">
        <f t="shared" ca="1" si="73"/>
        <v>1.9473400000000001</v>
      </c>
      <c r="AA359" s="7">
        <f t="shared" ca="1" si="74"/>
        <v>1.9473400000000001</v>
      </c>
      <c r="AB359">
        <f t="shared" ca="1" si="66"/>
        <v>0</v>
      </c>
      <c r="AC359">
        <f t="shared" ca="1" si="67"/>
        <v>1</v>
      </c>
      <c r="AD359">
        <f t="shared" ca="1" si="68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69"/>
        <v>1</v>
      </c>
      <c r="J360">
        <v>1</v>
      </c>
      <c r="K360">
        <f t="shared" si="70"/>
        <v>-1</v>
      </c>
      <c r="L360">
        <v>-1</v>
      </c>
      <c r="M360" t="s">
        <v>17</v>
      </c>
      <c r="N360">
        <f t="shared" si="75"/>
        <v>43969.980000000396</v>
      </c>
      <c r="U360" t="str">
        <f ca="1"/>
        <v>2025-06-12 21:46:38</v>
      </c>
      <c r="V360" s="7">
        <f t="shared" ca="1" si="71"/>
        <v>1</v>
      </c>
      <c r="W360" s="7">
        <f t="shared" ca="1" si="64"/>
        <v>1</v>
      </c>
      <c r="X360" s="7">
        <f t="shared" ca="1" si="65"/>
        <v>0.92</v>
      </c>
      <c r="Y360" s="7">
        <f t="shared" ca="1" si="72"/>
        <v>1.9473</v>
      </c>
      <c r="Z360" s="7">
        <f t="shared" ca="1" si="73"/>
        <v>1.94238</v>
      </c>
      <c r="AA360" s="7">
        <f t="shared" ca="1" si="74"/>
        <v>1.94238</v>
      </c>
      <c r="AB360">
        <f t="shared" ca="1" si="66"/>
        <v>0</v>
      </c>
      <c r="AC360">
        <f t="shared" ca="1" si="67"/>
        <v>1</v>
      </c>
      <c r="AD360">
        <f t="shared" ca="1" si="68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69"/>
        <v>2</v>
      </c>
      <c r="J361">
        <v>2</v>
      </c>
      <c r="K361">
        <f t="shared" si="70"/>
        <v>-2</v>
      </c>
      <c r="L361">
        <v>-2</v>
      </c>
      <c r="M361" t="s">
        <v>17</v>
      </c>
      <c r="N361">
        <f t="shared" si="75"/>
        <v>43970.980000000396</v>
      </c>
      <c r="U361" t="str">
        <f ca="1"/>
        <v>2025-06-12 21:36:26</v>
      </c>
      <c r="V361" s="7">
        <f t="shared" ca="1" si="71"/>
        <v>1</v>
      </c>
      <c r="W361" s="7">
        <f t="shared" ca="1" si="64"/>
        <v>1</v>
      </c>
      <c r="X361" s="7">
        <f t="shared" ca="1" si="65"/>
        <v>0.92</v>
      </c>
      <c r="Y361" s="7">
        <f t="shared" ca="1" si="72"/>
        <v>1.94265</v>
      </c>
      <c r="Z361" s="7">
        <f t="shared" ca="1" si="73"/>
        <v>1.9334499999999999</v>
      </c>
      <c r="AA361" s="7">
        <f t="shared" ca="1" si="74"/>
        <v>1.9334499999999999</v>
      </c>
      <c r="AB361">
        <f t="shared" ca="1" si="66"/>
        <v>0</v>
      </c>
      <c r="AC361">
        <f t="shared" ca="1" si="67"/>
        <v>1</v>
      </c>
      <c r="AD361">
        <f t="shared" ca="1" si="68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69"/>
        <v>2</v>
      </c>
      <c r="J362">
        <v>2</v>
      </c>
      <c r="K362">
        <f t="shared" si="70"/>
        <v>-2</v>
      </c>
      <c r="L362">
        <v>-2</v>
      </c>
      <c r="M362" t="s">
        <v>17</v>
      </c>
      <c r="N362">
        <f t="shared" si="75"/>
        <v>43972.980000000396</v>
      </c>
      <c r="U362" t="str">
        <f ca="1"/>
        <v>2025-06-12 21:26:14</v>
      </c>
      <c r="V362" s="7">
        <f t="shared" ca="1" si="71"/>
        <v>1</v>
      </c>
      <c r="W362" s="7">
        <f t="shared" ca="1" si="64"/>
        <v>1</v>
      </c>
      <c r="X362" s="7">
        <f t="shared" ca="1" si="65"/>
        <v>0.92</v>
      </c>
      <c r="Y362" s="7">
        <f t="shared" ca="1" si="72"/>
        <v>1.9340299999999999</v>
      </c>
      <c r="Z362" s="7">
        <f t="shared" ca="1" si="73"/>
        <v>1.92889</v>
      </c>
      <c r="AA362" s="7">
        <f t="shared" ca="1" si="74"/>
        <v>1.92889</v>
      </c>
      <c r="AB362">
        <f t="shared" ca="1" si="66"/>
        <v>0</v>
      </c>
      <c r="AC362">
        <f t="shared" ca="1" si="67"/>
        <v>1</v>
      </c>
      <c r="AD362">
        <f t="shared" ca="1" si="68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69"/>
        <v>0</v>
      </c>
      <c r="J363">
        <v>8</v>
      </c>
      <c r="K363">
        <f t="shared" si="70"/>
        <v>0</v>
      </c>
      <c r="L363">
        <v>-8</v>
      </c>
      <c r="M363" t="s">
        <v>17</v>
      </c>
      <c r="N363">
        <f t="shared" si="75"/>
        <v>43974.980000000396</v>
      </c>
      <c r="U363" t="str">
        <f ca="1"/>
        <v>2025-06-12 21:16:02</v>
      </c>
      <c r="V363" s="7">
        <f t="shared" ca="1" si="71"/>
        <v>1</v>
      </c>
      <c r="W363" s="7">
        <f t="shared" ca="1" si="64"/>
        <v>1</v>
      </c>
      <c r="X363" s="7">
        <f t="shared" ca="1" si="65"/>
        <v>0.92</v>
      </c>
      <c r="Y363" s="7">
        <f t="shared" ca="1" si="72"/>
        <v>1.9294199999999999</v>
      </c>
      <c r="Z363" s="7">
        <f t="shared" ca="1" si="73"/>
        <v>1.9282600000000001</v>
      </c>
      <c r="AA363" s="7">
        <f t="shared" ca="1" si="74"/>
        <v>1.9282600000000001</v>
      </c>
      <c r="AB363">
        <f t="shared" ca="1" si="66"/>
        <v>0</v>
      </c>
      <c r="AC363">
        <f t="shared" ca="1" si="67"/>
        <v>1</v>
      </c>
      <c r="AD363">
        <f t="shared" ca="1" si="68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69"/>
        <v>4</v>
      </c>
      <c r="J364">
        <v>4</v>
      </c>
      <c r="K364">
        <f t="shared" si="70"/>
        <v>-4</v>
      </c>
      <c r="L364">
        <v>-4</v>
      </c>
      <c r="M364" t="s">
        <v>17</v>
      </c>
      <c r="N364">
        <f t="shared" si="75"/>
        <v>43982.980000000396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69"/>
        <v>1</v>
      </c>
      <c r="J365">
        <v>1</v>
      </c>
      <c r="K365">
        <f t="shared" si="70"/>
        <v>-1</v>
      </c>
      <c r="L365">
        <v>-1</v>
      </c>
      <c r="M365" t="s">
        <v>17</v>
      </c>
      <c r="N365">
        <f t="shared" si="75"/>
        <v>43986.980000000396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69"/>
        <v>1</v>
      </c>
      <c r="J366">
        <v>1</v>
      </c>
      <c r="K366">
        <f t="shared" si="70"/>
        <v>-1</v>
      </c>
      <c r="L366">
        <v>-1</v>
      </c>
      <c r="M366" t="s">
        <v>17</v>
      </c>
      <c r="N366">
        <f t="shared" si="75"/>
        <v>43987.980000000396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69"/>
        <v>2</v>
      </c>
      <c r="J367">
        <v>2</v>
      </c>
      <c r="K367">
        <f t="shared" si="70"/>
        <v>-2</v>
      </c>
      <c r="L367">
        <v>-2</v>
      </c>
      <c r="M367" t="s">
        <v>17</v>
      </c>
      <c r="N367">
        <f t="shared" si="75"/>
        <v>43988.980000000396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69"/>
        <v>1</v>
      </c>
      <c r="J368">
        <v>1</v>
      </c>
      <c r="K368">
        <f t="shared" si="70"/>
        <v>-1</v>
      </c>
      <c r="L368">
        <v>-1</v>
      </c>
      <c r="M368" t="s">
        <v>17</v>
      </c>
      <c r="N368">
        <f t="shared" si="75"/>
        <v>43990.980000000396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69"/>
        <v>2</v>
      </c>
      <c r="J369">
        <v>2</v>
      </c>
      <c r="K369">
        <f t="shared" si="70"/>
        <v>1.84</v>
      </c>
      <c r="L369">
        <v>1.84</v>
      </c>
      <c r="M369" t="s">
        <v>17</v>
      </c>
      <c r="N369">
        <f t="shared" si="75"/>
        <v>43991.980000000396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69"/>
        <v>1</v>
      </c>
      <c r="J370">
        <v>1</v>
      </c>
      <c r="K370">
        <f t="shared" si="70"/>
        <v>-1</v>
      </c>
      <c r="L370">
        <v>-1</v>
      </c>
      <c r="M370" t="s">
        <v>17</v>
      </c>
      <c r="N370">
        <f t="shared" si="75"/>
        <v>43990.1400000004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69"/>
        <v>2</v>
      </c>
      <c r="J371">
        <v>2</v>
      </c>
      <c r="K371">
        <f t="shared" si="70"/>
        <v>-2</v>
      </c>
      <c r="L371">
        <v>-2</v>
      </c>
      <c r="M371" t="s">
        <v>17</v>
      </c>
      <c r="N371">
        <f t="shared" si="75"/>
        <v>43991.1400000004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69"/>
        <v>1</v>
      </c>
      <c r="J372">
        <v>1</v>
      </c>
      <c r="K372">
        <f t="shared" si="70"/>
        <v>-1</v>
      </c>
      <c r="L372">
        <v>-1</v>
      </c>
      <c r="M372" t="s">
        <v>17</v>
      </c>
      <c r="N372">
        <f t="shared" si="75"/>
        <v>43993.1400000004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69"/>
        <v>2</v>
      </c>
      <c r="J373">
        <v>2</v>
      </c>
      <c r="K373">
        <f t="shared" si="70"/>
        <v>1.84</v>
      </c>
      <c r="L373">
        <v>1.84</v>
      </c>
      <c r="M373" t="s">
        <v>17</v>
      </c>
      <c r="N373">
        <f t="shared" si="75"/>
        <v>43994.1400000004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69"/>
        <v>1</v>
      </c>
      <c r="J374">
        <v>1</v>
      </c>
      <c r="K374">
        <f t="shared" si="70"/>
        <v>0.92</v>
      </c>
      <c r="L374">
        <v>0.92</v>
      </c>
      <c r="M374" t="s">
        <v>17</v>
      </c>
      <c r="N374">
        <f t="shared" si="75"/>
        <v>43992.300000000403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69"/>
        <v>1</v>
      </c>
      <c r="J375">
        <v>1</v>
      </c>
      <c r="K375">
        <f t="shared" si="70"/>
        <v>0.92</v>
      </c>
      <c r="L375">
        <v>0.92</v>
      </c>
      <c r="M375" t="s">
        <v>17</v>
      </c>
      <c r="N375">
        <f t="shared" si="75"/>
        <v>43991.380000000405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69"/>
        <v>1</v>
      </c>
      <c r="J376">
        <v>1</v>
      </c>
      <c r="K376">
        <f t="shared" si="70"/>
        <v>0.92</v>
      </c>
      <c r="L376">
        <v>0.92</v>
      </c>
      <c r="M376" t="s">
        <v>17</v>
      </c>
      <c r="N376">
        <f t="shared" si="75"/>
        <v>43990.460000000407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69"/>
        <v>1</v>
      </c>
      <c r="J377">
        <v>1</v>
      </c>
      <c r="K377">
        <f t="shared" si="70"/>
        <v>0.92</v>
      </c>
      <c r="L377">
        <v>0.92</v>
      </c>
      <c r="M377" t="s">
        <v>17</v>
      </c>
      <c r="N377">
        <f t="shared" si="75"/>
        <v>43989.540000000408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69"/>
        <v>1</v>
      </c>
      <c r="J378">
        <v>1</v>
      </c>
      <c r="K378">
        <f t="shared" si="70"/>
        <v>-1</v>
      </c>
      <c r="L378">
        <v>-1</v>
      </c>
      <c r="M378" t="s">
        <v>17</v>
      </c>
      <c r="N378">
        <f t="shared" si="75"/>
        <v>43988.62000000041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69"/>
        <v>2</v>
      </c>
      <c r="J379">
        <v>2</v>
      </c>
      <c r="K379">
        <f t="shared" si="70"/>
        <v>-2</v>
      </c>
      <c r="L379">
        <v>-2</v>
      </c>
      <c r="M379" t="s">
        <v>17</v>
      </c>
      <c r="N379">
        <f t="shared" si="75"/>
        <v>43989.62000000041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69"/>
        <v>2</v>
      </c>
      <c r="J380">
        <v>2</v>
      </c>
      <c r="K380">
        <f t="shared" si="70"/>
        <v>1.84</v>
      </c>
      <c r="L380">
        <v>1.84</v>
      </c>
      <c r="M380" t="s">
        <v>17</v>
      </c>
      <c r="N380">
        <f t="shared" si="75"/>
        <v>43991.62000000041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69"/>
        <v>1</v>
      </c>
      <c r="J381">
        <v>1</v>
      </c>
      <c r="K381">
        <f t="shared" si="70"/>
        <v>0.92</v>
      </c>
      <c r="L381">
        <v>0.92</v>
      </c>
      <c r="M381" t="s">
        <v>17</v>
      </c>
      <c r="N381">
        <f t="shared" si="75"/>
        <v>43989.780000000414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69"/>
        <v>1</v>
      </c>
      <c r="J382">
        <v>1</v>
      </c>
      <c r="K382">
        <f t="shared" si="70"/>
        <v>0.92</v>
      </c>
      <c r="L382">
        <v>0.92</v>
      </c>
      <c r="M382" t="s">
        <v>17</v>
      </c>
      <c r="N382">
        <f t="shared" si="75"/>
        <v>43988.860000000415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69"/>
        <v>1</v>
      </c>
      <c r="J383">
        <v>1</v>
      </c>
      <c r="K383">
        <f t="shared" si="70"/>
        <v>0.92</v>
      </c>
      <c r="L383">
        <v>0.92</v>
      </c>
      <c r="M383" t="s">
        <v>17</v>
      </c>
      <c r="N383">
        <f t="shared" si="75"/>
        <v>43987.940000000417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69"/>
        <v>2</v>
      </c>
      <c r="J384">
        <v>2</v>
      </c>
      <c r="K384">
        <f t="shared" si="70"/>
        <v>1.84</v>
      </c>
      <c r="L384">
        <v>1.84</v>
      </c>
      <c r="M384" t="s">
        <v>17</v>
      </c>
      <c r="N384">
        <f t="shared" si="75"/>
        <v>43987.020000000419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69"/>
        <v>1</v>
      </c>
      <c r="J385">
        <v>1</v>
      </c>
      <c r="K385">
        <f t="shared" si="70"/>
        <v>0.92</v>
      </c>
      <c r="L385">
        <v>0.92</v>
      </c>
      <c r="M385" t="s">
        <v>17</v>
      </c>
      <c r="N385">
        <f t="shared" si="75"/>
        <v>43985.180000000422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69"/>
        <v>2</v>
      </c>
      <c r="J386">
        <v>2</v>
      </c>
      <c r="K386">
        <f t="shared" si="70"/>
        <v>-2</v>
      </c>
      <c r="L386">
        <v>-2</v>
      </c>
      <c r="M386" t="s">
        <v>17</v>
      </c>
      <c r="N386">
        <f t="shared" si="75"/>
        <v>43984.260000000424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76">IF(J387=8,0,J387)</f>
        <v>1</v>
      </c>
      <c r="J387">
        <v>1</v>
      </c>
      <c r="K387">
        <f t="shared" ref="K387:K450" si="77">IF(OR(L387=-8,L387=7.36),0,L387)</f>
        <v>-1</v>
      </c>
      <c r="L387">
        <v>-1</v>
      </c>
      <c r="M387" t="s">
        <v>17</v>
      </c>
      <c r="N387">
        <f t="shared" si="75"/>
        <v>43986.260000000424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76"/>
        <v>2</v>
      </c>
      <c r="J388">
        <v>2</v>
      </c>
      <c r="K388">
        <f t="shared" si="77"/>
        <v>1.84</v>
      </c>
      <c r="L388">
        <v>1.84</v>
      </c>
      <c r="M388" t="s">
        <v>17</v>
      </c>
      <c r="N388">
        <f t="shared" ref="N388:N451" si="78">N387-L387</f>
        <v>43987.260000000424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76"/>
        <v>1</v>
      </c>
      <c r="J389">
        <v>1</v>
      </c>
      <c r="K389">
        <f t="shared" si="77"/>
        <v>-1</v>
      </c>
      <c r="L389">
        <v>-1</v>
      </c>
      <c r="M389" t="s">
        <v>17</v>
      </c>
      <c r="N389">
        <f t="shared" si="78"/>
        <v>43985.420000000428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76"/>
        <v>1</v>
      </c>
      <c r="J390">
        <v>1</v>
      </c>
      <c r="K390">
        <f t="shared" si="77"/>
        <v>-1</v>
      </c>
      <c r="L390">
        <v>-1</v>
      </c>
      <c r="M390" t="s">
        <v>17</v>
      </c>
      <c r="N390">
        <f t="shared" si="78"/>
        <v>43986.420000000428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76"/>
        <v>2</v>
      </c>
      <c r="J391">
        <v>2</v>
      </c>
      <c r="K391">
        <f t="shared" si="77"/>
        <v>1.84</v>
      </c>
      <c r="L391">
        <v>1.84</v>
      </c>
      <c r="M391" t="s">
        <v>17</v>
      </c>
      <c r="N391">
        <f t="shared" si="78"/>
        <v>43987.420000000428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76"/>
        <v>1</v>
      </c>
      <c r="J392">
        <v>1</v>
      </c>
      <c r="K392">
        <f t="shared" si="77"/>
        <v>-1</v>
      </c>
      <c r="L392">
        <v>-1</v>
      </c>
      <c r="M392" t="s">
        <v>17</v>
      </c>
      <c r="N392">
        <f t="shared" si="78"/>
        <v>43985.580000000431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76"/>
        <v>2</v>
      </c>
      <c r="J393">
        <v>2</v>
      </c>
      <c r="K393">
        <f t="shared" si="77"/>
        <v>-2</v>
      </c>
      <c r="L393">
        <v>-2</v>
      </c>
      <c r="M393" t="s">
        <v>17</v>
      </c>
      <c r="N393">
        <f t="shared" si="78"/>
        <v>43986.580000000431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76"/>
        <v>1</v>
      </c>
      <c r="J394">
        <v>1</v>
      </c>
      <c r="K394">
        <f t="shared" si="77"/>
        <v>-1</v>
      </c>
      <c r="L394">
        <v>-1</v>
      </c>
      <c r="M394" t="s">
        <v>17</v>
      </c>
      <c r="N394">
        <f t="shared" si="78"/>
        <v>43988.580000000431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76"/>
        <v>4</v>
      </c>
      <c r="J395">
        <v>4</v>
      </c>
      <c r="K395">
        <f t="shared" si="77"/>
        <v>3.68</v>
      </c>
      <c r="L395">
        <v>3.68</v>
      </c>
      <c r="M395" t="s">
        <v>17</v>
      </c>
      <c r="N395">
        <f t="shared" si="78"/>
        <v>43989.580000000431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76"/>
        <v>2</v>
      </c>
      <c r="J396">
        <v>2</v>
      </c>
      <c r="K396">
        <f t="shared" si="77"/>
        <v>1.84</v>
      </c>
      <c r="L396">
        <v>1.84</v>
      </c>
      <c r="M396" t="s">
        <v>17</v>
      </c>
      <c r="N396">
        <f t="shared" si="78"/>
        <v>43985.900000000431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76"/>
        <v>1</v>
      </c>
      <c r="J397">
        <v>1</v>
      </c>
      <c r="K397">
        <f t="shared" si="77"/>
        <v>-1</v>
      </c>
      <c r="L397">
        <v>-1</v>
      </c>
      <c r="M397" t="s">
        <v>17</v>
      </c>
      <c r="N397">
        <f t="shared" si="78"/>
        <v>43984.060000000434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76"/>
        <v>1</v>
      </c>
      <c r="J398">
        <v>1</v>
      </c>
      <c r="K398">
        <f t="shared" si="77"/>
        <v>0.92</v>
      </c>
      <c r="L398">
        <v>0.92</v>
      </c>
      <c r="M398" t="s">
        <v>17</v>
      </c>
      <c r="N398">
        <f t="shared" si="78"/>
        <v>43985.060000000434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76"/>
        <v>2</v>
      </c>
      <c r="J399">
        <v>2</v>
      </c>
      <c r="K399">
        <f t="shared" si="77"/>
        <v>-2</v>
      </c>
      <c r="L399">
        <v>-2</v>
      </c>
      <c r="M399" t="s">
        <v>17</v>
      </c>
      <c r="N399">
        <f t="shared" si="78"/>
        <v>43984.140000000436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76"/>
        <v>1</v>
      </c>
      <c r="J400">
        <v>1</v>
      </c>
      <c r="K400">
        <f t="shared" si="77"/>
        <v>-1</v>
      </c>
      <c r="L400">
        <v>-1</v>
      </c>
      <c r="M400" t="s">
        <v>17</v>
      </c>
      <c r="N400">
        <f t="shared" si="78"/>
        <v>43986.140000000436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76"/>
        <v>4</v>
      </c>
      <c r="J401">
        <v>4</v>
      </c>
      <c r="K401">
        <f t="shared" si="77"/>
        <v>-4</v>
      </c>
      <c r="L401">
        <v>-4</v>
      </c>
      <c r="M401" t="s">
        <v>17</v>
      </c>
      <c r="N401">
        <f t="shared" si="78"/>
        <v>43987.140000000436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76"/>
        <v>1</v>
      </c>
      <c r="J402">
        <v>1</v>
      </c>
      <c r="K402">
        <f t="shared" si="77"/>
        <v>0.92</v>
      </c>
      <c r="L402">
        <v>0.92</v>
      </c>
      <c r="M402" t="s">
        <v>17</v>
      </c>
      <c r="N402">
        <f t="shared" si="78"/>
        <v>43991.140000000436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76"/>
        <v>2</v>
      </c>
      <c r="J403">
        <v>2</v>
      </c>
      <c r="K403">
        <f t="shared" si="77"/>
        <v>1.84</v>
      </c>
      <c r="L403">
        <v>1.84</v>
      </c>
      <c r="M403" t="s">
        <v>17</v>
      </c>
      <c r="N403">
        <f t="shared" si="78"/>
        <v>43990.220000000438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76"/>
        <v>1</v>
      </c>
      <c r="J404">
        <v>1</v>
      </c>
      <c r="K404">
        <f t="shared" si="77"/>
        <v>-1</v>
      </c>
      <c r="L404">
        <v>-1</v>
      </c>
      <c r="M404" t="s">
        <v>17</v>
      </c>
      <c r="N404">
        <f t="shared" si="78"/>
        <v>43988.380000000441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76"/>
        <v>1</v>
      </c>
      <c r="J405">
        <v>1</v>
      </c>
      <c r="K405">
        <f t="shared" si="77"/>
        <v>0.92</v>
      </c>
      <c r="L405">
        <v>0.92</v>
      </c>
      <c r="M405" t="s">
        <v>17</v>
      </c>
      <c r="N405">
        <f t="shared" si="78"/>
        <v>43989.380000000441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76"/>
        <v>1</v>
      </c>
      <c r="J406">
        <v>1</v>
      </c>
      <c r="K406">
        <f t="shared" si="77"/>
        <v>0.92</v>
      </c>
      <c r="L406">
        <v>0.92</v>
      </c>
      <c r="M406" t="s">
        <v>17</v>
      </c>
      <c r="N406">
        <f t="shared" si="78"/>
        <v>43988.460000000443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76"/>
        <v>1</v>
      </c>
      <c r="J407">
        <v>1</v>
      </c>
      <c r="K407">
        <f t="shared" si="77"/>
        <v>-1</v>
      </c>
      <c r="L407">
        <v>-1</v>
      </c>
      <c r="M407" t="s">
        <v>17</v>
      </c>
      <c r="N407">
        <f t="shared" si="78"/>
        <v>43987.540000000445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76"/>
        <v>2</v>
      </c>
      <c r="J408">
        <v>2</v>
      </c>
      <c r="K408">
        <f t="shared" si="77"/>
        <v>1.84</v>
      </c>
      <c r="L408">
        <v>1.84</v>
      </c>
      <c r="M408" t="s">
        <v>17</v>
      </c>
      <c r="N408">
        <f t="shared" si="78"/>
        <v>43988.540000000445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76"/>
        <v>4</v>
      </c>
      <c r="J409">
        <v>4</v>
      </c>
      <c r="K409">
        <f t="shared" si="77"/>
        <v>3.68</v>
      </c>
      <c r="L409">
        <v>3.68</v>
      </c>
      <c r="M409" t="s">
        <v>17</v>
      </c>
      <c r="N409">
        <f t="shared" si="78"/>
        <v>43986.700000000448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76"/>
        <v>1</v>
      </c>
      <c r="J410">
        <v>1</v>
      </c>
      <c r="K410">
        <f t="shared" si="77"/>
        <v>0.92</v>
      </c>
      <c r="L410">
        <v>0.92</v>
      </c>
      <c r="M410" t="s">
        <v>17</v>
      </c>
      <c r="N410">
        <f t="shared" si="78"/>
        <v>43983.020000000448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76"/>
        <v>1</v>
      </c>
      <c r="J411">
        <v>1</v>
      </c>
      <c r="K411">
        <f t="shared" si="77"/>
        <v>0.92</v>
      </c>
      <c r="L411">
        <v>0.92</v>
      </c>
      <c r="M411" t="s">
        <v>17</v>
      </c>
      <c r="N411">
        <f t="shared" si="78"/>
        <v>43982.10000000045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76"/>
        <v>1</v>
      </c>
      <c r="J412">
        <v>1</v>
      </c>
      <c r="K412">
        <f t="shared" si="77"/>
        <v>0.92</v>
      </c>
      <c r="L412">
        <v>0.92</v>
      </c>
      <c r="M412" t="s">
        <v>17</v>
      </c>
      <c r="N412">
        <f t="shared" si="78"/>
        <v>43981.180000000451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76"/>
        <v>2</v>
      </c>
      <c r="J413">
        <v>2</v>
      </c>
      <c r="K413">
        <f t="shared" si="77"/>
        <v>1.84</v>
      </c>
      <c r="L413">
        <v>1.84</v>
      </c>
      <c r="M413" t="s">
        <v>17</v>
      </c>
      <c r="N413">
        <f t="shared" si="78"/>
        <v>43980.260000000453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76"/>
        <v>1</v>
      </c>
      <c r="J414">
        <v>1</v>
      </c>
      <c r="K414">
        <f t="shared" si="77"/>
        <v>0.92</v>
      </c>
      <c r="L414">
        <v>0.92</v>
      </c>
      <c r="M414" t="s">
        <v>17</v>
      </c>
      <c r="N414">
        <f t="shared" si="78"/>
        <v>43978.420000000457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76"/>
        <v>4</v>
      </c>
      <c r="J415">
        <v>4</v>
      </c>
      <c r="K415">
        <f t="shared" si="77"/>
        <v>3.68</v>
      </c>
      <c r="L415">
        <v>3.68</v>
      </c>
      <c r="M415" t="s">
        <v>17</v>
      </c>
      <c r="N415">
        <f t="shared" si="78"/>
        <v>43977.500000000458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76"/>
        <v>2</v>
      </c>
      <c r="J416">
        <v>2</v>
      </c>
      <c r="K416">
        <f t="shared" si="77"/>
        <v>-2</v>
      </c>
      <c r="L416">
        <v>-2</v>
      </c>
      <c r="M416" t="s">
        <v>17</v>
      </c>
      <c r="N416">
        <f t="shared" si="78"/>
        <v>43973.820000000458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76"/>
        <v>1</v>
      </c>
      <c r="J417">
        <v>1</v>
      </c>
      <c r="K417">
        <f t="shared" si="77"/>
        <v>-1</v>
      </c>
      <c r="L417">
        <v>-1</v>
      </c>
      <c r="M417" t="s">
        <v>17</v>
      </c>
      <c r="N417">
        <f t="shared" si="78"/>
        <v>43975.820000000458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76"/>
        <v>1</v>
      </c>
      <c r="J418">
        <v>1</v>
      </c>
      <c r="K418">
        <f t="shared" si="77"/>
        <v>0.92</v>
      </c>
      <c r="L418">
        <v>0.92</v>
      </c>
      <c r="M418" t="s">
        <v>17</v>
      </c>
      <c r="N418">
        <f t="shared" si="78"/>
        <v>43976.820000000458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76"/>
        <v>1</v>
      </c>
      <c r="J419">
        <v>1</v>
      </c>
      <c r="K419">
        <f t="shared" si="77"/>
        <v>0.92</v>
      </c>
      <c r="L419">
        <v>0.92</v>
      </c>
      <c r="M419" t="s">
        <v>17</v>
      </c>
      <c r="N419">
        <f t="shared" si="78"/>
        <v>43975.90000000046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76"/>
        <v>0</v>
      </c>
      <c r="J420">
        <v>8</v>
      </c>
      <c r="K420">
        <f t="shared" si="77"/>
        <v>0</v>
      </c>
      <c r="L420">
        <v>7.36</v>
      </c>
      <c r="M420" t="s">
        <v>17</v>
      </c>
      <c r="N420">
        <f t="shared" si="78"/>
        <v>43974.980000000462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76"/>
        <v>2</v>
      </c>
      <c r="J421">
        <v>2</v>
      </c>
      <c r="K421">
        <f t="shared" si="77"/>
        <v>-2</v>
      </c>
      <c r="L421">
        <v>-2</v>
      </c>
      <c r="M421" t="s">
        <v>17</v>
      </c>
      <c r="N421">
        <f t="shared" si="78"/>
        <v>43967.620000000461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76"/>
        <v>1</v>
      </c>
      <c r="J422">
        <v>1</v>
      </c>
      <c r="K422">
        <f t="shared" si="77"/>
        <v>-1</v>
      </c>
      <c r="L422">
        <v>-1</v>
      </c>
      <c r="M422" t="s">
        <v>17</v>
      </c>
      <c r="N422">
        <f t="shared" si="78"/>
        <v>43969.620000000461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76"/>
        <v>4</v>
      </c>
      <c r="J423">
        <v>4</v>
      </c>
      <c r="K423">
        <f t="shared" si="77"/>
        <v>-4</v>
      </c>
      <c r="L423">
        <v>-4</v>
      </c>
      <c r="M423" t="s">
        <v>17</v>
      </c>
      <c r="N423">
        <f t="shared" si="78"/>
        <v>43970.620000000461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76"/>
        <v>1</v>
      </c>
      <c r="J424">
        <v>1</v>
      </c>
      <c r="K424">
        <f t="shared" si="77"/>
        <v>0.92</v>
      </c>
      <c r="L424">
        <v>0.92</v>
      </c>
      <c r="M424" t="s">
        <v>17</v>
      </c>
      <c r="N424">
        <f t="shared" si="78"/>
        <v>43974.620000000461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76"/>
        <v>4</v>
      </c>
      <c r="J425">
        <v>4</v>
      </c>
      <c r="K425">
        <f t="shared" si="77"/>
        <v>3.68</v>
      </c>
      <c r="L425">
        <v>3.68</v>
      </c>
      <c r="M425" t="s">
        <v>17</v>
      </c>
      <c r="N425">
        <f t="shared" si="78"/>
        <v>43973.700000000463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76"/>
        <v>2</v>
      </c>
      <c r="J426">
        <v>2</v>
      </c>
      <c r="K426">
        <f t="shared" si="77"/>
        <v>-2</v>
      </c>
      <c r="L426">
        <v>-2</v>
      </c>
      <c r="M426" t="s">
        <v>17</v>
      </c>
      <c r="N426">
        <f t="shared" si="78"/>
        <v>43970.020000000462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76"/>
        <v>1</v>
      </c>
      <c r="J427">
        <v>1</v>
      </c>
      <c r="K427">
        <f t="shared" si="77"/>
        <v>-1</v>
      </c>
      <c r="L427">
        <v>-1</v>
      </c>
      <c r="M427" t="s">
        <v>17</v>
      </c>
      <c r="N427">
        <f t="shared" si="78"/>
        <v>43972.020000000462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76"/>
        <v>1</v>
      </c>
      <c r="J428">
        <v>1</v>
      </c>
      <c r="K428">
        <f t="shared" si="77"/>
        <v>-1</v>
      </c>
      <c r="L428">
        <v>-1</v>
      </c>
      <c r="M428" t="s">
        <v>17</v>
      </c>
      <c r="N428">
        <f t="shared" si="78"/>
        <v>43973.020000000462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76"/>
        <v>2</v>
      </c>
      <c r="J429">
        <v>2</v>
      </c>
      <c r="K429">
        <f t="shared" si="77"/>
        <v>1.84</v>
      </c>
      <c r="L429">
        <v>1.84</v>
      </c>
      <c r="M429" t="s">
        <v>17</v>
      </c>
      <c r="N429">
        <f t="shared" si="78"/>
        <v>43974.020000000462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76"/>
        <v>2</v>
      </c>
      <c r="J430">
        <v>2</v>
      </c>
      <c r="K430">
        <f t="shared" si="77"/>
        <v>-2</v>
      </c>
      <c r="L430">
        <v>-2</v>
      </c>
      <c r="M430" t="s">
        <v>17</v>
      </c>
      <c r="N430">
        <f t="shared" si="78"/>
        <v>43972.180000000466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76"/>
        <v>1</v>
      </c>
      <c r="J431">
        <v>1</v>
      </c>
      <c r="K431">
        <f t="shared" si="77"/>
        <v>-1</v>
      </c>
      <c r="L431">
        <v>-1</v>
      </c>
      <c r="M431" t="s">
        <v>17</v>
      </c>
      <c r="N431">
        <f t="shared" si="78"/>
        <v>43974.180000000466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76"/>
        <v>4</v>
      </c>
      <c r="J432">
        <v>4</v>
      </c>
      <c r="K432">
        <f t="shared" si="77"/>
        <v>3.68</v>
      </c>
      <c r="L432">
        <v>3.68</v>
      </c>
      <c r="M432" t="s">
        <v>17</v>
      </c>
      <c r="N432">
        <f t="shared" si="78"/>
        <v>43975.180000000466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76"/>
        <v>2</v>
      </c>
      <c r="J433">
        <v>2</v>
      </c>
      <c r="K433">
        <f t="shared" si="77"/>
        <v>-2</v>
      </c>
      <c r="L433">
        <v>-2</v>
      </c>
      <c r="M433" t="s">
        <v>17</v>
      </c>
      <c r="N433">
        <f t="shared" si="78"/>
        <v>43971.500000000466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76"/>
        <v>1</v>
      </c>
      <c r="J434">
        <v>1</v>
      </c>
      <c r="K434">
        <f t="shared" si="77"/>
        <v>-1</v>
      </c>
      <c r="L434">
        <v>-1</v>
      </c>
      <c r="M434" t="s">
        <v>17</v>
      </c>
      <c r="N434">
        <f t="shared" si="78"/>
        <v>43973.500000000466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76"/>
        <v>2</v>
      </c>
      <c r="J435">
        <v>2</v>
      </c>
      <c r="K435">
        <f t="shared" si="77"/>
        <v>1.84</v>
      </c>
      <c r="L435">
        <v>1.84</v>
      </c>
      <c r="M435" t="s">
        <v>17</v>
      </c>
      <c r="N435">
        <f t="shared" si="78"/>
        <v>43974.500000000466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76"/>
        <v>1</v>
      </c>
      <c r="J436">
        <v>1</v>
      </c>
      <c r="K436">
        <f t="shared" si="77"/>
        <v>0.92</v>
      </c>
      <c r="L436">
        <v>0.92</v>
      </c>
      <c r="M436" t="s">
        <v>17</v>
      </c>
      <c r="N436">
        <f t="shared" si="78"/>
        <v>43972.660000000469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76"/>
        <v>1</v>
      </c>
      <c r="J437">
        <v>1</v>
      </c>
      <c r="K437">
        <f t="shared" si="77"/>
        <v>-1</v>
      </c>
      <c r="L437">
        <v>-1</v>
      </c>
      <c r="M437" t="s">
        <v>17</v>
      </c>
      <c r="N437">
        <f t="shared" si="78"/>
        <v>43971.740000000471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76"/>
        <v>4</v>
      </c>
      <c r="J438">
        <v>4</v>
      </c>
      <c r="K438">
        <f t="shared" si="77"/>
        <v>3.68</v>
      </c>
      <c r="L438">
        <v>3.68</v>
      </c>
      <c r="M438" t="s">
        <v>17</v>
      </c>
      <c r="N438">
        <f t="shared" si="78"/>
        <v>43972.740000000471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76"/>
        <v>2</v>
      </c>
      <c r="J439">
        <v>2</v>
      </c>
      <c r="K439">
        <f t="shared" si="77"/>
        <v>1.84</v>
      </c>
      <c r="L439">
        <v>1.84</v>
      </c>
      <c r="M439" t="s">
        <v>17</v>
      </c>
      <c r="N439">
        <f t="shared" si="78"/>
        <v>43969.060000000471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76"/>
        <v>2</v>
      </c>
      <c r="J440">
        <v>2</v>
      </c>
      <c r="K440">
        <f t="shared" si="77"/>
        <v>1.84</v>
      </c>
      <c r="L440">
        <v>1.84</v>
      </c>
      <c r="M440" t="s">
        <v>17</v>
      </c>
      <c r="N440">
        <f t="shared" si="78"/>
        <v>43967.220000000474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76"/>
        <v>1</v>
      </c>
      <c r="J441">
        <v>1</v>
      </c>
      <c r="K441">
        <f t="shared" si="77"/>
        <v>0.92</v>
      </c>
      <c r="L441">
        <v>0.92</v>
      </c>
      <c r="M441" t="s">
        <v>17</v>
      </c>
      <c r="N441">
        <f t="shared" si="78"/>
        <v>43965.380000000478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76"/>
        <v>4</v>
      </c>
      <c r="J442">
        <v>4</v>
      </c>
      <c r="K442">
        <f t="shared" si="77"/>
        <v>3.68</v>
      </c>
      <c r="L442">
        <v>3.68</v>
      </c>
      <c r="M442" t="s">
        <v>17</v>
      </c>
      <c r="N442">
        <f t="shared" si="78"/>
        <v>43964.460000000479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76"/>
        <v>2</v>
      </c>
      <c r="J443">
        <v>2</v>
      </c>
      <c r="K443">
        <f t="shared" si="77"/>
        <v>1.84</v>
      </c>
      <c r="L443">
        <v>1.84</v>
      </c>
      <c r="M443" t="s">
        <v>17</v>
      </c>
      <c r="N443">
        <f t="shared" si="78"/>
        <v>43960.780000000479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76"/>
        <v>4</v>
      </c>
      <c r="J444">
        <v>4</v>
      </c>
      <c r="K444">
        <f t="shared" si="77"/>
        <v>3.68</v>
      </c>
      <c r="L444">
        <v>3.68</v>
      </c>
      <c r="M444" t="s">
        <v>17</v>
      </c>
      <c r="N444">
        <f t="shared" si="78"/>
        <v>43958.940000000483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76"/>
        <v>1</v>
      </c>
      <c r="J445">
        <v>1</v>
      </c>
      <c r="K445">
        <f t="shared" si="77"/>
        <v>0.92</v>
      </c>
      <c r="L445">
        <v>0.92</v>
      </c>
      <c r="M445" t="s">
        <v>17</v>
      </c>
      <c r="N445">
        <f t="shared" si="78"/>
        <v>43955.260000000482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76"/>
        <v>1</v>
      </c>
      <c r="J446">
        <v>1</v>
      </c>
      <c r="K446">
        <f t="shared" si="77"/>
        <v>0.92</v>
      </c>
      <c r="L446">
        <v>0.92</v>
      </c>
      <c r="M446" t="s">
        <v>17</v>
      </c>
      <c r="N446">
        <f t="shared" si="78"/>
        <v>43954.340000000484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76"/>
        <v>2</v>
      </c>
      <c r="J447">
        <v>2</v>
      </c>
      <c r="K447">
        <f t="shared" si="77"/>
        <v>1.84</v>
      </c>
      <c r="L447">
        <v>1.84</v>
      </c>
      <c r="M447" t="s">
        <v>17</v>
      </c>
      <c r="N447">
        <f t="shared" si="78"/>
        <v>43953.420000000486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76"/>
        <v>1</v>
      </c>
      <c r="J448">
        <v>1</v>
      </c>
      <c r="K448">
        <f t="shared" si="77"/>
        <v>0.92</v>
      </c>
      <c r="L448">
        <v>0.92</v>
      </c>
      <c r="M448" t="s">
        <v>17</v>
      </c>
      <c r="N448">
        <f t="shared" si="78"/>
        <v>43951.580000000489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76"/>
        <v>2</v>
      </c>
      <c r="J449">
        <v>2</v>
      </c>
      <c r="K449">
        <f t="shared" si="77"/>
        <v>1.84</v>
      </c>
      <c r="L449">
        <v>1.84</v>
      </c>
      <c r="M449" t="s">
        <v>17</v>
      </c>
      <c r="N449">
        <f t="shared" si="78"/>
        <v>43950.660000000491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76"/>
        <v>1</v>
      </c>
      <c r="J450">
        <v>1</v>
      </c>
      <c r="K450">
        <f t="shared" si="77"/>
        <v>-1</v>
      </c>
      <c r="L450">
        <v>-1</v>
      </c>
      <c r="M450" t="s">
        <v>17</v>
      </c>
      <c r="N450">
        <f t="shared" si="78"/>
        <v>43948.820000000494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79">IF(J451=8,0,J451)</f>
        <v>1</v>
      </c>
      <c r="J451">
        <v>1</v>
      </c>
      <c r="K451">
        <f t="shared" ref="K451:K514" si="80">IF(OR(L451=-8,L451=7.36),0,L451)</f>
        <v>0.92</v>
      </c>
      <c r="L451">
        <v>0.92</v>
      </c>
      <c r="M451" t="s">
        <v>17</v>
      </c>
      <c r="N451">
        <f t="shared" si="78"/>
        <v>43949.820000000494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79"/>
        <v>1</v>
      </c>
      <c r="J452">
        <v>1</v>
      </c>
      <c r="K452">
        <f t="shared" si="80"/>
        <v>0.92</v>
      </c>
      <c r="L452">
        <v>0.92</v>
      </c>
      <c r="M452" t="s">
        <v>17</v>
      </c>
      <c r="N452">
        <f t="shared" ref="N452:N515" si="81">N451-L451</f>
        <v>43948.900000000496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79"/>
        <v>1</v>
      </c>
      <c r="J453">
        <v>1</v>
      </c>
      <c r="K453">
        <f t="shared" si="80"/>
        <v>-1</v>
      </c>
      <c r="L453">
        <v>-1</v>
      </c>
      <c r="M453" t="s">
        <v>17</v>
      </c>
      <c r="N453">
        <f t="shared" si="81"/>
        <v>43947.980000000498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79"/>
        <v>1</v>
      </c>
      <c r="J454">
        <v>1</v>
      </c>
      <c r="K454">
        <f t="shared" si="80"/>
        <v>-1</v>
      </c>
      <c r="L454">
        <v>-1</v>
      </c>
      <c r="M454" t="s">
        <v>17</v>
      </c>
      <c r="N454">
        <f t="shared" si="81"/>
        <v>43948.980000000498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79"/>
        <v>2</v>
      </c>
      <c r="J455">
        <v>2</v>
      </c>
      <c r="K455">
        <f t="shared" si="80"/>
        <v>-2</v>
      </c>
      <c r="L455">
        <v>-2</v>
      </c>
      <c r="M455" t="s">
        <v>17</v>
      </c>
      <c r="N455">
        <f t="shared" si="81"/>
        <v>43949.980000000498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79"/>
        <v>1</v>
      </c>
      <c r="J456">
        <v>1</v>
      </c>
      <c r="K456">
        <f t="shared" si="80"/>
        <v>0.92</v>
      </c>
      <c r="L456">
        <v>0.92</v>
      </c>
      <c r="M456" t="s">
        <v>17</v>
      </c>
      <c r="N456">
        <f t="shared" si="81"/>
        <v>43951.980000000498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79"/>
        <v>1</v>
      </c>
      <c r="J457">
        <v>1</v>
      </c>
      <c r="K457">
        <f t="shared" si="80"/>
        <v>0.92</v>
      </c>
      <c r="L457">
        <v>0.92</v>
      </c>
      <c r="M457" t="s">
        <v>17</v>
      </c>
      <c r="N457">
        <f t="shared" si="81"/>
        <v>43951.0600000005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79"/>
        <v>1</v>
      </c>
      <c r="J458">
        <v>1</v>
      </c>
      <c r="K458">
        <f t="shared" si="80"/>
        <v>0.92</v>
      </c>
      <c r="L458">
        <v>0.92</v>
      </c>
      <c r="M458" t="s">
        <v>17</v>
      </c>
      <c r="N458">
        <f t="shared" si="81"/>
        <v>43950.140000000501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79"/>
        <v>1</v>
      </c>
      <c r="J459">
        <v>1</v>
      </c>
      <c r="K459">
        <f t="shared" si="80"/>
        <v>0.92</v>
      </c>
      <c r="L459">
        <v>0.92</v>
      </c>
      <c r="M459" t="s">
        <v>17</v>
      </c>
      <c r="N459">
        <f t="shared" si="81"/>
        <v>43949.220000000503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79"/>
        <v>1</v>
      </c>
      <c r="J460">
        <v>1</v>
      </c>
      <c r="K460">
        <f t="shared" si="80"/>
        <v>-1</v>
      </c>
      <c r="L460">
        <v>-1</v>
      </c>
      <c r="M460" t="s">
        <v>17</v>
      </c>
      <c r="N460">
        <f t="shared" si="81"/>
        <v>43948.300000000505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79"/>
        <v>4</v>
      </c>
      <c r="J461">
        <v>4</v>
      </c>
      <c r="K461">
        <f t="shared" si="80"/>
        <v>-4</v>
      </c>
      <c r="L461">
        <v>-4</v>
      </c>
      <c r="M461" t="s">
        <v>17</v>
      </c>
      <c r="N461">
        <f t="shared" si="81"/>
        <v>43949.300000000505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79"/>
        <v>2</v>
      </c>
      <c r="J462">
        <v>2</v>
      </c>
      <c r="K462">
        <f t="shared" si="80"/>
        <v>-2</v>
      </c>
      <c r="L462">
        <v>-2</v>
      </c>
      <c r="M462" t="s">
        <v>17</v>
      </c>
      <c r="N462">
        <f t="shared" si="81"/>
        <v>43953.300000000505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79"/>
        <v>1</v>
      </c>
      <c r="J463">
        <v>1</v>
      </c>
      <c r="K463">
        <f t="shared" si="80"/>
        <v>0.92</v>
      </c>
      <c r="L463">
        <v>0.92</v>
      </c>
      <c r="M463" t="s">
        <v>17</v>
      </c>
      <c r="N463">
        <f t="shared" si="81"/>
        <v>43955.300000000505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79"/>
        <v>1</v>
      </c>
      <c r="J464">
        <v>1</v>
      </c>
      <c r="K464">
        <f t="shared" si="80"/>
        <v>-1</v>
      </c>
      <c r="L464">
        <v>-1</v>
      </c>
      <c r="M464" t="s">
        <v>17</v>
      </c>
      <c r="N464">
        <f t="shared" si="81"/>
        <v>43954.380000000507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79"/>
        <v>2</v>
      </c>
      <c r="J465">
        <v>2</v>
      </c>
      <c r="K465">
        <f t="shared" si="80"/>
        <v>1.84</v>
      </c>
      <c r="L465">
        <v>1.84</v>
      </c>
      <c r="M465" t="s">
        <v>17</v>
      </c>
      <c r="N465">
        <f t="shared" si="81"/>
        <v>43955.380000000507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79"/>
        <v>1</v>
      </c>
      <c r="J466">
        <v>1</v>
      </c>
      <c r="K466">
        <f t="shared" si="80"/>
        <v>0.92</v>
      </c>
      <c r="L466">
        <v>0.92</v>
      </c>
      <c r="M466" t="s">
        <v>17</v>
      </c>
      <c r="N466">
        <f t="shared" si="81"/>
        <v>43953.54000000051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79"/>
        <v>2</v>
      </c>
      <c r="J467">
        <v>2</v>
      </c>
      <c r="K467">
        <f t="shared" si="80"/>
        <v>1.84</v>
      </c>
      <c r="L467">
        <v>1.84</v>
      </c>
      <c r="M467" t="s">
        <v>17</v>
      </c>
      <c r="N467">
        <f t="shared" si="81"/>
        <v>43952.620000000512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79"/>
        <v>1</v>
      </c>
      <c r="J468">
        <v>1</v>
      </c>
      <c r="K468">
        <f t="shared" si="80"/>
        <v>0.92</v>
      </c>
      <c r="L468">
        <v>0.92</v>
      </c>
      <c r="M468" t="s">
        <v>17</v>
      </c>
      <c r="N468">
        <f t="shared" si="81"/>
        <v>43950.780000000515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79"/>
        <v>4</v>
      </c>
      <c r="J469">
        <v>4</v>
      </c>
      <c r="K469">
        <f t="shared" si="80"/>
        <v>3.68</v>
      </c>
      <c r="L469">
        <v>3.68</v>
      </c>
      <c r="M469" t="s">
        <v>17</v>
      </c>
      <c r="N469">
        <f t="shared" si="81"/>
        <v>43949.860000000517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79"/>
        <v>2</v>
      </c>
      <c r="J470">
        <v>2</v>
      </c>
      <c r="K470">
        <f t="shared" si="80"/>
        <v>-2</v>
      </c>
      <c r="L470">
        <v>-2</v>
      </c>
      <c r="M470" t="s">
        <v>17</v>
      </c>
      <c r="N470">
        <f t="shared" si="81"/>
        <v>43946.180000000517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79"/>
        <v>1</v>
      </c>
      <c r="J471">
        <v>1</v>
      </c>
      <c r="K471">
        <f t="shared" si="80"/>
        <v>-1</v>
      </c>
      <c r="L471">
        <v>-1</v>
      </c>
      <c r="M471" t="s">
        <v>17</v>
      </c>
      <c r="N471">
        <f t="shared" si="81"/>
        <v>43948.180000000517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79"/>
        <v>1</v>
      </c>
      <c r="J472">
        <v>1</v>
      </c>
      <c r="K472">
        <f t="shared" si="80"/>
        <v>-1</v>
      </c>
      <c r="L472">
        <v>-1</v>
      </c>
      <c r="M472" t="s">
        <v>17</v>
      </c>
      <c r="N472">
        <f t="shared" si="81"/>
        <v>43949.180000000517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79"/>
        <v>2</v>
      </c>
      <c r="J473">
        <v>2</v>
      </c>
      <c r="K473">
        <f t="shared" si="80"/>
        <v>-2</v>
      </c>
      <c r="L473">
        <v>-2</v>
      </c>
      <c r="M473" t="s">
        <v>17</v>
      </c>
      <c r="N473">
        <f t="shared" si="81"/>
        <v>43950.180000000517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79"/>
        <v>1</v>
      </c>
      <c r="J474">
        <v>1</v>
      </c>
      <c r="K474">
        <f t="shared" si="80"/>
        <v>-1</v>
      </c>
      <c r="L474">
        <v>-1</v>
      </c>
      <c r="M474" t="s">
        <v>17</v>
      </c>
      <c r="N474">
        <f t="shared" si="81"/>
        <v>43952.180000000517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79"/>
        <v>2</v>
      </c>
      <c r="J475">
        <v>2</v>
      </c>
      <c r="K475">
        <f t="shared" si="80"/>
        <v>-2</v>
      </c>
      <c r="L475">
        <v>-2</v>
      </c>
      <c r="M475" t="s">
        <v>17</v>
      </c>
      <c r="N475">
        <f t="shared" si="81"/>
        <v>43953.180000000517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79"/>
        <v>1</v>
      </c>
      <c r="J476">
        <v>1</v>
      </c>
      <c r="K476">
        <f t="shared" si="80"/>
        <v>-1</v>
      </c>
      <c r="L476">
        <v>-1</v>
      </c>
      <c r="M476" t="s">
        <v>17</v>
      </c>
      <c r="N476">
        <f t="shared" si="81"/>
        <v>43955.180000000517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79"/>
        <v>4</v>
      </c>
      <c r="J477">
        <v>4</v>
      </c>
      <c r="K477">
        <f t="shared" si="80"/>
        <v>3.68</v>
      </c>
      <c r="L477">
        <v>3.68</v>
      </c>
      <c r="M477" t="s">
        <v>17</v>
      </c>
      <c r="N477">
        <f t="shared" si="81"/>
        <v>43956.180000000517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79"/>
        <v>0</v>
      </c>
      <c r="J478">
        <v>8</v>
      </c>
      <c r="K478">
        <f t="shared" si="80"/>
        <v>0</v>
      </c>
      <c r="L478">
        <v>7.36</v>
      </c>
      <c r="M478" t="s">
        <v>17</v>
      </c>
      <c r="N478">
        <f t="shared" si="81"/>
        <v>43952.500000000517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79"/>
        <v>2</v>
      </c>
      <c r="J479">
        <v>2</v>
      </c>
      <c r="K479">
        <f t="shared" si="80"/>
        <v>1.84</v>
      </c>
      <c r="L479">
        <v>1.84</v>
      </c>
      <c r="M479" t="s">
        <v>17</v>
      </c>
      <c r="N479">
        <f t="shared" si="81"/>
        <v>43945.140000000516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79"/>
        <v>1</v>
      </c>
      <c r="J480">
        <v>1</v>
      </c>
      <c r="K480">
        <f t="shared" si="80"/>
        <v>0.92</v>
      </c>
      <c r="L480">
        <v>0.92</v>
      </c>
      <c r="M480" t="s">
        <v>17</v>
      </c>
      <c r="N480">
        <f t="shared" si="81"/>
        <v>43943.30000000052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79"/>
        <v>1</v>
      </c>
      <c r="J481">
        <v>1</v>
      </c>
      <c r="K481">
        <f t="shared" si="80"/>
        <v>0.92</v>
      </c>
      <c r="L481">
        <v>0.92</v>
      </c>
      <c r="M481" t="s">
        <v>17</v>
      </c>
      <c r="N481">
        <f t="shared" si="81"/>
        <v>43942.380000000521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79"/>
        <v>1</v>
      </c>
      <c r="J482">
        <v>1</v>
      </c>
      <c r="K482">
        <f t="shared" si="80"/>
        <v>0.92</v>
      </c>
      <c r="L482">
        <v>0.92</v>
      </c>
      <c r="M482" t="s">
        <v>17</v>
      </c>
      <c r="N482">
        <f t="shared" si="81"/>
        <v>43941.460000000523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79"/>
        <v>2</v>
      </c>
      <c r="J483">
        <v>2</v>
      </c>
      <c r="K483">
        <f t="shared" si="80"/>
        <v>-2</v>
      </c>
      <c r="L483">
        <v>-2</v>
      </c>
      <c r="M483" t="s">
        <v>17</v>
      </c>
      <c r="N483">
        <f t="shared" si="81"/>
        <v>43940.540000000525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79"/>
        <v>1</v>
      </c>
      <c r="J484">
        <v>1</v>
      </c>
      <c r="K484">
        <f t="shared" si="80"/>
        <v>-1</v>
      </c>
      <c r="L484">
        <v>-1</v>
      </c>
      <c r="M484" t="s">
        <v>17</v>
      </c>
      <c r="N484">
        <f t="shared" si="81"/>
        <v>43942.540000000525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79"/>
        <v>2</v>
      </c>
      <c r="J485">
        <v>2</v>
      </c>
      <c r="K485">
        <f t="shared" si="80"/>
        <v>-2</v>
      </c>
      <c r="L485">
        <v>-2</v>
      </c>
      <c r="M485" t="s">
        <v>17</v>
      </c>
      <c r="N485">
        <f t="shared" si="81"/>
        <v>43943.540000000525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79"/>
        <v>1</v>
      </c>
      <c r="J486">
        <v>1</v>
      </c>
      <c r="K486">
        <f t="shared" si="80"/>
        <v>-1</v>
      </c>
      <c r="L486">
        <v>-1</v>
      </c>
      <c r="M486" t="s">
        <v>17</v>
      </c>
      <c r="N486">
        <f t="shared" si="81"/>
        <v>43945.540000000525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79"/>
        <v>1</v>
      </c>
      <c r="J487">
        <v>1</v>
      </c>
      <c r="K487">
        <f t="shared" si="80"/>
        <v>0.92</v>
      </c>
      <c r="L487">
        <v>0.92</v>
      </c>
      <c r="M487" t="s">
        <v>17</v>
      </c>
      <c r="N487">
        <f t="shared" si="81"/>
        <v>43946.540000000525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79"/>
        <v>2</v>
      </c>
      <c r="J488">
        <v>2</v>
      </c>
      <c r="K488">
        <f t="shared" si="80"/>
        <v>1.84</v>
      </c>
      <c r="L488">
        <v>1.84</v>
      </c>
      <c r="M488" t="s">
        <v>17</v>
      </c>
      <c r="N488">
        <f t="shared" si="81"/>
        <v>43945.620000000526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79"/>
        <v>1</v>
      </c>
      <c r="J489">
        <v>1</v>
      </c>
      <c r="K489">
        <f t="shared" si="80"/>
        <v>-1</v>
      </c>
      <c r="L489">
        <v>-1</v>
      </c>
      <c r="M489" t="s">
        <v>17</v>
      </c>
      <c r="N489">
        <f t="shared" si="81"/>
        <v>43943.78000000053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79"/>
        <v>1</v>
      </c>
      <c r="J490">
        <v>1</v>
      </c>
      <c r="K490">
        <f t="shared" si="80"/>
        <v>0.92</v>
      </c>
      <c r="L490">
        <v>0.92</v>
      </c>
      <c r="M490" t="s">
        <v>17</v>
      </c>
      <c r="N490">
        <f t="shared" si="81"/>
        <v>43944.78000000053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79"/>
        <v>1</v>
      </c>
      <c r="J491">
        <v>1</v>
      </c>
      <c r="K491">
        <f t="shared" si="80"/>
        <v>0.92</v>
      </c>
      <c r="L491">
        <v>0.92</v>
      </c>
      <c r="M491" t="s">
        <v>17</v>
      </c>
      <c r="N491">
        <f t="shared" si="81"/>
        <v>43943.860000000532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79"/>
        <v>1</v>
      </c>
      <c r="J492">
        <v>1</v>
      </c>
      <c r="K492">
        <f t="shared" si="80"/>
        <v>0.92</v>
      </c>
      <c r="L492">
        <v>0.92</v>
      </c>
      <c r="M492" t="s">
        <v>17</v>
      </c>
      <c r="N492">
        <f t="shared" si="81"/>
        <v>43942.940000000533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79"/>
        <v>1</v>
      </c>
      <c r="J493">
        <v>1</v>
      </c>
      <c r="K493">
        <f t="shared" si="80"/>
        <v>-1</v>
      </c>
      <c r="L493">
        <v>-1</v>
      </c>
      <c r="M493" t="s">
        <v>17</v>
      </c>
      <c r="N493">
        <f t="shared" si="81"/>
        <v>43942.020000000535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79"/>
        <v>1</v>
      </c>
      <c r="J494">
        <v>1</v>
      </c>
      <c r="K494">
        <f t="shared" si="80"/>
        <v>0.92</v>
      </c>
      <c r="L494">
        <v>0.92</v>
      </c>
      <c r="M494" t="s">
        <v>17</v>
      </c>
      <c r="N494">
        <f t="shared" si="81"/>
        <v>43943.020000000535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79"/>
        <v>2</v>
      </c>
      <c r="J495">
        <v>2</v>
      </c>
      <c r="K495">
        <f t="shared" si="80"/>
        <v>1.84</v>
      </c>
      <c r="L495">
        <v>1.84</v>
      </c>
      <c r="M495" t="s">
        <v>17</v>
      </c>
      <c r="N495">
        <f t="shared" si="81"/>
        <v>43942.100000000537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79"/>
        <v>1</v>
      </c>
      <c r="J496">
        <v>1</v>
      </c>
      <c r="K496">
        <f t="shared" si="80"/>
        <v>0.92</v>
      </c>
      <c r="L496">
        <v>0.92</v>
      </c>
      <c r="M496" t="s">
        <v>17</v>
      </c>
      <c r="N496">
        <f t="shared" si="81"/>
        <v>43940.26000000054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79"/>
        <v>1</v>
      </c>
      <c r="J497">
        <v>1</v>
      </c>
      <c r="K497">
        <f t="shared" si="80"/>
        <v>-1</v>
      </c>
      <c r="L497">
        <v>-1</v>
      </c>
      <c r="M497" t="s">
        <v>17</v>
      </c>
      <c r="N497">
        <f t="shared" si="81"/>
        <v>43939.340000000542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79"/>
        <v>0</v>
      </c>
      <c r="J498">
        <v>8</v>
      </c>
      <c r="K498">
        <f t="shared" si="80"/>
        <v>0</v>
      </c>
      <c r="L498">
        <v>7.36</v>
      </c>
      <c r="M498" t="s">
        <v>17</v>
      </c>
      <c r="N498">
        <f t="shared" si="81"/>
        <v>43940.340000000542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79"/>
        <v>2</v>
      </c>
      <c r="J499">
        <v>2</v>
      </c>
      <c r="K499">
        <f t="shared" si="80"/>
        <v>1.84</v>
      </c>
      <c r="L499">
        <v>1.84</v>
      </c>
      <c r="M499" t="s">
        <v>17</v>
      </c>
      <c r="N499">
        <f t="shared" si="81"/>
        <v>43932.980000000542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79"/>
        <v>4</v>
      </c>
      <c r="J500">
        <v>4</v>
      </c>
      <c r="K500">
        <f t="shared" si="80"/>
        <v>3.68</v>
      </c>
      <c r="L500">
        <v>3.68</v>
      </c>
      <c r="M500" t="s">
        <v>17</v>
      </c>
      <c r="N500">
        <f t="shared" si="81"/>
        <v>43931.140000000545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79"/>
        <v>1</v>
      </c>
      <c r="J501">
        <v>1</v>
      </c>
      <c r="K501">
        <f t="shared" si="80"/>
        <v>0.92</v>
      </c>
      <c r="L501">
        <v>0.92</v>
      </c>
      <c r="M501" t="s">
        <v>17</v>
      </c>
      <c r="N501">
        <f t="shared" si="81"/>
        <v>43927.460000000545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79"/>
        <v>1</v>
      </c>
      <c r="J502">
        <v>1</v>
      </c>
      <c r="K502">
        <f t="shared" si="80"/>
        <v>0.92</v>
      </c>
      <c r="L502">
        <v>0.92</v>
      </c>
      <c r="M502" t="s">
        <v>17</v>
      </c>
      <c r="N502">
        <f t="shared" si="81"/>
        <v>43926.540000000547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79"/>
        <v>1</v>
      </c>
      <c r="J503">
        <v>1</v>
      </c>
      <c r="K503">
        <f t="shared" si="80"/>
        <v>0.92</v>
      </c>
      <c r="L503">
        <v>0.92</v>
      </c>
      <c r="M503" t="s">
        <v>17</v>
      </c>
      <c r="N503">
        <f t="shared" si="81"/>
        <v>43925.620000000548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79"/>
        <v>1</v>
      </c>
      <c r="J504">
        <v>1</v>
      </c>
      <c r="K504">
        <f t="shared" si="80"/>
        <v>0.92</v>
      </c>
      <c r="L504">
        <v>0.92</v>
      </c>
      <c r="M504" t="s">
        <v>17</v>
      </c>
      <c r="N504">
        <f t="shared" si="81"/>
        <v>43924.70000000055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79"/>
        <v>1</v>
      </c>
      <c r="J505">
        <v>1</v>
      </c>
      <c r="K505">
        <f t="shared" si="80"/>
        <v>0.92</v>
      </c>
      <c r="L505">
        <v>0.92</v>
      </c>
      <c r="M505" t="s">
        <v>17</v>
      </c>
      <c r="N505">
        <f t="shared" si="81"/>
        <v>43923.780000000552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79"/>
        <v>1</v>
      </c>
      <c r="J506">
        <v>1</v>
      </c>
      <c r="K506">
        <f t="shared" si="80"/>
        <v>0.9</v>
      </c>
      <c r="L506">
        <v>0.9</v>
      </c>
      <c r="M506" t="s">
        <v>17</v>
      </c>
      <c r="N506">
        <f t="shared" si="81"/>
        <v>43922.860000000554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79"/>
        <v>1</v>
      </c>
      <c r="J507">
        <v>1</v>
      </c>
      <c r="K507">
        <f t="shared" si="80"/>
        <v>0.92</v>
      </c>
      <c r="L507">
        <v>0.92</v>
      </c>
      <c r="M507" t="s">
        <v>17</v>
      </c>
      <c r="N507">
        <f t="shared" si="81"/>
        <v>43921.960000000552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79"/>
        <v>2</v>
      </c>
      <c r="J508">
        <v>2</v>
      </c>
      <c r="K508">
        <f t="shared" si="80"/>
        <v>1.84</v>
      </c>
      <c r="L508">
        <v>1.84</v>
      </c>
      <c r="M508" t="s">
        <v>17</v>
      </c>
      <c r="N508">
        <f t="shared" si="81"/>
        <v>43921.040000000554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79"/>
        <v>1</v>
      </c>
      <c r="J509">
        <v>1</v>
      </c>
      <c r="K509">
        <f t="shared" si="80"/>
        <v>0.92</v>
      </c>
      <c r="L509">
        <v>0.92</v>
      </c>
      <c r="M509" t="s">
        <v>17</v>
      </c>
      <c r="N509">
        <f t="shared" si="81"/>
        <v>43919.200000000557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79"/>
        <v>1</v>
      </c>
      <c r="J510">
        <v>1</v>
      </c>
      <c r="K510">
        <f t="shared" si="80"/>
        <v>-1</v>
      </c>
      <c r="L510">
        <v>-1</v>
      </c>
      <c r="M510" t="s">
        <v>17</v>
      </c>
      <c r="N510">
        <f t="shared" si="81"/>
        <v>43918.280000000559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79"/>
        <v>1</v>
      </c>
      <c r="J511">
        <v>1</v>
      </c>
      <c r="K511">
        <f t="shared" si="80"/>
        <v>0.92</v>
      </c>
      <c r="L511">
        <v>0.92</v>
      </c>
      <c r="M511" t="s">
        <v>17</v>
      </c>
      <c r="N511">
        <f t="shared" si="81"/>
        <v>43919.280000000559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79"/>
        <v>2</v>
      </c>
      <c r="J512">
        <v>2</v>
      </c>
      <c r="K512">
        <f t="shared" si="80"/>
        <v>1.84</v>
      </c>
      <c r="L512">
        <v>1.84</v>
      </c>
      <c r="M512" t="s">
        <v>17</v>
      </c>
      <c r="N512">
        <f t="shared" si="81"/>
        <v>43918.360000000561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79"/>
        <v>1</v>
      </c>
      <c r="J513">
        <v>1</v>
      </c>
      <c r="K513">
        <f t="shared" si="80"/>
        <v>-1</v>
      </c>
      <c r="L513">
        <v>-1</v>
      </c>
      <c r="M513" t="s">
        <v>17</v>
      </c>
      <c r="N513">
        <f t="shared" si="81"/>
        <v>43916.520000000564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79"/>
        <v>4</v>
      </c>
      <c r="J514">
        <v>4</v>
      </c>
      <c r="K514">
        <f t="shared" si="80"/>
        <v>3.68</v>
      </c>
      <c r="L514">
        <v>3.68</v>
      </c>
      <c r="M514" t="s">
        <v>17</v>
      </c>
      <c r="N514">
        <f t="shared" si="81"/>
        <v>43917.520000000564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82">IF(J515=8,0,J515)</f>
        <v>2</v>
      </c>
      <c r="J515">
        <v>2</v>
      </c>
      <c r="K515">
        <f t="shared" ref="K515:K578" si="83">IF(OR(L515=-8,L515=7.36),0,L515)</f>
        <v>1.84</v>
      </c>
      <c r="L515">
        <v>1.84</v>
      </c>
      <c r="M515" t="s">
        <v>17</v>
      </c>
      <c r="N515">
        <f t="shared" si="81"/>
        <v>43913.840000000564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82"/>
        <v>1</v>
      </c>
      <c r="J516">
        <v>1</v>
      </c>
      <c r="K516">
        <f t="shared" si="83"/>
        <v>-1</v>
      </c>
      <c r="L516">
        <v>-1</v>
      </c>
      <c r="M516" t="s">
        <v>17</v>
      </c>
      <c r="N516">
        <f t="shared" ref="N516:N579" si="84">N515-L515</f>
        <v>43912.000000000568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82"/>
        <v>4</v>
      </c>
      <c r="J517">
        <v>4</v>
      </c>
      <c r="K517">
        <f t="shared" si="83"/>
        <v>3.68</v>
      </c>
      <c r="L517">
        <v>3.68</v>
      </c>
      <c r="M517" t="s">
        <v>17</v>
      </c>
      <c r="N517">
        <f t="shared" si="84"/>
        <v>43913.000000000568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82"/>
        <v>1</v>
      </c>
      <c r="J518">
        <v>1</v>
      </c>
      <c r="K518">
        <f t="shared" si="83"/>
        <v>-1</v>
      </c>
      <c r="L518">
        <v>-1</v>
      </c>
      <c r="M518" t="s">
        <v>17</v>
      </c>
      <c r="N518">
        <f t="shared" si="84"/>
        <v>43909.320000000567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82"/>
        <v>2</v>
      </c>
      <c r="J519">
        <v>2</v>
      </c>
      <c r="K519">
        <f t="shared" si="83"/>
        <v>-2</v>
      </c>
      <c r="L519">
        <v>-2</v>
      </c>
      <c r="M519" t="s">
        <v>17</v>
      </c>
      <c r="N519">
        <f t="shared" si="84"/>
        <v>43910.320000000567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82"/>
        <v>1</v>
      </c>
      <c r="J520">
        <v>1</v>
      </c>
      <c r="K520">
        <f t="shared" si="83"/>
        <v>0.92</v>
      </c>
      <c r="L520">
        <v>0.92</v>
      </c>
      <c r="M520" t="s">
        <v>17</v>
      </c>
      <c r="N520">
        <f t="shared" si="84"/>
        <v>43912.320000000567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82"/>
        <v>2</v>
      </c>
      <c r="J521">
        <v>2</v>
      </c>
      <c r="K521">
        <f t="shared" si="83"/>
        <v>1.84</v>
      </c>
      <c r="L521">
        <v>1.84</v>
      </c>
      <c r="M521" t="s">
        <v>17</v>
      </c>
      <c r="N521">
        <f t="shared" si="84"/>
        <v>43911.400000000569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82"/>
        <v>1</v>
      </c>
      <c r="J522">
        <v>1</v>
      </c>
      <c r="K522">
        <f t="shared" si="83"/>
        <v>0.92</v>
      </c>
      <c r="L522">
        <v>0.92</v>
      </c>
      <c r="M522" t="s">
        <v>17</v>
      </c>
      <c r="N522">
        <f t="shared" si="84"/>
        <v>43909.560000000572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82"/>
        <v>1</v>
      </c>
      <c r="J523">
        <v>1</v>
      </c>
      <c r="K523">
        <f t="shared" si="83"/>
        <v>-1</v>
      </c>
      <c r="L523">
        <v>-1</v>
      </c>
      <c r="M523" t="s">
        <v>17</v>
      </c>
      <c r="N523">
        <f t="shared" si="84"/>
        <v>43908.640000000574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82"/>
        <v>2</v>
      </c>
      <c r="J524">
        <v>2</v>
      </c>
      <c r="K524">
        <f t="shared" si="83"/>
        <v>1.84</v>
      </c>
      <c r="L524">
        <v>1.84</v>
      </c>
      <c r="M524" t="s">
        <v>17</v>
      </c>
      <c r="N524">
        <f t="shared" si="84"/>
        <v>43909.640000000574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82"/>
        <v>4</v>
      </c>
      <c r="J525">
        <v>4</v>
      </c>
      <c r="K525">
        <f t="shared" si="83"/>
        <v>-4</v>
      </c>
      <c r="L525">
        <v>-4</v>
      </c>
      <c r="M525" t="s">
        <v>17</v>
      </c>
      <c r="N525">
        <f t="shared" si="84"/>
        <v>43907.800000000578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82"/>
        <v>1</v>
      </c>
      <c r="J526">
        <v>1</v>
      </c>
      <c r="K526">
        <f t="shared" si="83"/>
        <v>-1</v>
      </c>
      <c r="L526">
        <v>-1</v>
      </c>
      <c r="M526" t="s">
        <v>17</v>
      </c>
      <c r="N526">
        <f t="shared" si="84"/>
        <v>43911.800000000578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82"/>
        <v>2</v>
      </c>
      <c r="J527">
        <v>2</v>
      </c>
      <c r="K527">
        <f t="shared" si="83"/>
        <v>-2</v>
      </c>
      <c r="L527">
        <v>-2</v>
      </c>
      <c r="M527" t="s">
        <v>17</v>
      </c>
      <c r="N527">
        <f t="shared" si="84"/>
        <v>43912.800000000578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82"/>
        <v>1</v>
      </c>
      <c r="J528">
        <v>1</v>
      </c>
      <c r="K528">
        <f t="shared" si="83"/>
        <v>0.92</v>
      </c>
      <c r="L528">
        <v>0.92</v>
      </c>
      <c r="M528" t="s">
        <v>17</v>
      </c>
      <c r="N528">
        <f t="shared" si="84"/>
        <v>43914.800000000578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82"/>
        <v>1</v>
      </c>
      <c r="J529">
        <v>1</v>
      </c>
      <c r="K529">
        <f t="shared" si="83"/>
        <v>0.92</v>
      </c>
      <c r="L529">
        <v>0.92</v>
      </c>
      <c r="M529" t="s">
        <v>17</v>
      </c>
      <c r="N529">
        <f t="shared" si="84"/>
        <v>43913.880000000579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82"/>
        <v>2</v>
      </c>
      <c r="J530">
        <v>2</v>
      </c>
      <c r="K530">
        <f t="shared" si="83"/>
        <v>1.84</v>
      </c>
      <c r="L530">
        <v>1.84</v>
      </c>
      <c r="M530" t="s">
        <v>17</v>
      </c>
      <c r="N530">
        <f t="shared" si="84"/>
        <v>43912.960000000581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82"/>
        <v>2</v>
      </c>
      <c r="J531">
        <v>2</v>
      </c>
      <c r="K531">
        <f t="shared" si="83"/>
        <v>1.84</v>
      </c>
      <c r="L531">
        <v>1.84</v>
      </c>
      <c r="M531" t="s">
        <v>17</v>
      </c>
      <c r="N531">
        <f t="shared" si="84"/>
        <v>43911.120000000585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82"/>
        <v>1</v>
      </c>
      <c r="J532">
        <v>1</v>
      </c>
      <c r="K532">
        <f t="shared" si="83"/>
        <v>0.92</v>
      </c>
      <c r="L532">
        <v>0.92</v>
      </c>
      <c r="M532" t="s">
        <v>17</v>
      </c>
      <c r="N532">
        <f t="shared" si="84"/>
        <v>43909.280000000588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82"/>
        <v>1</v>
      </c>
      <c r="J533">
        <v>1</v>
      </c>
      <c r="K533">
        <f t="shared" si="83"/>
        <v>0.92</v>
      </c>
      <c r="L533">
        <v>0.92</v>
      </c>
      <c r="M533" t="s">
        <v>17</v>
      </c>
      <c r="N533">
        <f t="shared" si="84"/>
        <v>43908.36000000059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82"/>
        <v>2</v>
      </c>
      <c r="J534">
        <v>2</v>
      </c>
      <c r="K534">
        <f t="shared" si="83"/>
        <v>-2</v>
      </c>
      <c r="L534">
        <v>-2</v>
      </c>
      <c r="M534" t="s">
        <v>17</v>
      </c>
      <c r="N534">
        <f t="shared" si="84"/>
        <v>43907.440000000592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82"/>
        <v>1</v>
      </c>
      <c r="J535">
        <v>1</v>
      </c>
      <c r="K535">
        <f t="shared" si="83"/>
        <v>-1</v>
      </c>
      <c r="L535">
        <v>-1</v>
      </c>
      <c r="M535" t="s">
        <v>17</v>
      </c>
      <c r="N535">
        <f t="shared" si="84"/>
        <v>43909.440000000592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82"/>
        <v>1</v>
      </c>
      <c r="J536">
        <v>1</v>
      </c>
      <c r="K536">
        <f t="shared" si="83"/>
        <v>0.92</v>
      </c>
      <c r="L536">
        <v>0.92</v>
      </c>
      <c r="M536" t="s">
        <v>17</v>
      </c>
      <c r="N536">
        <f t="shared" si="84"/>
        <v>43910.440000000592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82"/>
        <v>2</v>
      </c>
      <c r="J537">
        <v>2</v>
      </c>
      <c r="K537">
        <f t="shared" si="83"/>
        <v>-2</v>
      </c>
      <c r="L537">
        <v>-2</v>
      </c>
      <c r="M537" t="s">
        <v>17</v>
      </c>
      <c r="N537">
        <f t="shared" si="84"/>
        <v>43909.520000000593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82"/>
        <v>4</v>
      </c>
      <c r="J538">
        <v>4</v>
      </c>
      <c r="K538">
        <f t="shared" si="83"/>
        <v>-4</v>
      </c>
      <c r="L538">
        <v>-4</v>
      </c>
      <c r="M538" t="s">
        <v>17</v>
      </c>
      <c r="N538">
        <f t="shared" si="84"/>
        <v>43911.520000000593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82"/>
        <v>1</v>
      </c>
      <c r="J539">
        <v>1</v>
      </c>
      <c r="K539">
        <f t="shared" si="83"/>
        <v>-1</v>
      </c>
      <c r="L539">
        <v>-1</v>
      </c>
      <c r="M539" t="s">
        <v>17</v>
      </c>
      <c r="N539">
        <f t="shared" si="84"/>
        <v>43915.520000000593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82"/>
        <v>2</v>
      </c>
      <c r="J540">
        <v>2</v>
      </c>
      <c r="K540">
        <f t="shared" si="83"/>
        <v>-2</v>
      </c>
      <c r="L540">
        <v>-2</v>
      </c>
      <c r="M540" t="s">
        <v>17</v>
      </c>
      <c r="N540">
        <f t="shared" si="84"/>
        <v>43916.520000000593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82"/>
        <v>1</v>
      </c>
      <c r="J541">
        <v>1</v>
      </c>
      <c r="K541">
        <f t="shared" si="83"/>
        <v>-1</v>
      </c>
      <c r="L541">
        <v>-1</v>
      </c>
      <c r="M541" t="s">
        <v>17</v>
      </c>
      <c r="N541">
        <f t="shared" si="84"/>
        <v>43918.520000000593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82"/>
        <v>4</v>
      </c>
      <c r="J542">
        <v>4</v>
      </c>
      <c r="K542">
        <f t="shared" si="83"/>
        <v>-4</v>
      </c>
      <c r="L542">
        <v>-4</v>
      </c>
      <c r="M542" t="s">
        <v>17</v>
      </c>
      <c r="N542">
        <f t="shared" si="84"/>
        <v>43919.520000000593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82"/>
        <v>0</v>
      </c>
      <c r="J543">
        <v>8</v>
      </c>
      <c r="K543">
        <f t="shared" si="83"/>
        <v>0</v>
      </c>
      <c r="L543">
        <v>-8</v>
      </c>
      <c r="M543" t="s">
        <v>17</v>
      </c>
      <c r="N543">
        <f t="shared" si="84"/>
        <v>43923.520000000593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82"/>
        <v>1</v>
      </c>
      <c r="J544">
        <v>1</v>
      </c>
      <c r="K544">
        <f t="shared" si="83"/>
        <v>0.92</v>
      </c>
      <c r="L544">
        <v>0.92</v>
      </c>
      <c r="M544" t="s">
        <v>17</v>
      </c>
      <c r="N544">
        <f t="shared" si="84"/>
        <v>43931.520000000593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82"/>
        <v>1</v>
      </c>
      <c r="J545">
        <v>1</v>
      </c>
      <c r="K545">
        <f t="shared" si="83"/>
        <v>0.92</v>
      </c>
      <c r="L545">
        <v>0.92</v>
      </c>
      <c r="M545" t="s">
        <v>17</v>
      </c>
      <c r="N545">
        <f t="shared" si="84"/>
        <v>43930.600000000595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82"/>
        <v>2</v>
      </c>
      <c r="J546">
        <v>2</v>
      </c>
      <c r="K546">
        <f t="shared" si="83"/>
        <v>1.84</v>
      </c>
      <c r="L546">
        <v>1.84</v>
      </c>
      <c r="M546" t="s">
        <v>17</v>
      </c>
      <c r="N546">
        <f t="shared" si="84"/>
        <v>43929.680000000597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82"/>
        <v>1</v>
      </c>
      <c r="J547">
        <v>1</v>
      </c>
      <c r="K547">
        <f t="shared" si="83"/>
        <v>0.92</v>
      </c>
      <c r="L547">
        <v>0.92</v>
      </c>
      <c r="M547" t="s">
        <v>17</v>
      </c>
      <c r="N547">
        <f t="shared" si="84"/>
        <v>43927.8400000006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82"/>
        <v>1</v>
      </c>
      <c r="J548">
        <v>1</v>
      </c>
      <c r="K548">
        <f t="shared" si="83"/>
        <v>-1</v>
      </c>
      <c r="L548">
        <v>-1</v>
      </c>
      <c r="M548" t="s">
        <v>17</v>
      </c>
      <c r="N548">
        <f t="shared" si="84"/>
        <v>43926.920000000602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82"/>
        <v>2</v>
      </c>
      <c r="J549">
        <v>2</v>
      </c>
      <c r="K549">
        <f t="shared" si="83"/>
        <v>-2</v>
      </c>
      <c r="L549">
        <v>-2</v>
      </c>
      <c r="M549" t="s">
        <v>17</v>
      </c>
      <c r="N549">
        <f t="shared" si="84"/>
        <v>43927.920000000602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82"/>
        <v>1</v>
      </c>
      <c r="J550">
        <v>1</v>
      </c>
      <c r="K550">
        <f t="shared" si="83"/>
        <v>0.92</v>
      </c>
      <c r="L550">
        <v>0.92</v>
      </c>
      <c r="M550" t="s">
        <v>17</v>
      </c>
      <c r="N550">
        <f t="shared" si="84"/>
        <v>43929.920000000602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82"/>
        <v>2</v>
      </c>
      <c r="J551">
        <v>2</v>
      </c>
      <c r="K551">
        <f t="shared" si="83"/>
        <v>-2</v>
      </c>
      <c r="L551">
        <v>-2</v>
      </c>
      <c r="M551" t="s">
        <v>17</v>
      </c>
      <c r="N551">
        <f t="shared" si="84"/>
        <v>43929.000000000604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82"/>
        <v>1</v>
      </c>
      <c r="J552">
        <v>1</v>
      </c>
      <c r="K552">
        <f t="shared" si="83"/>
        <v>-1</v>
      </c>
      <c r="L552">
        <v>-1</v>
      </c>
      <c r="M552" t="s">
        <v>17</v>
      </c>
      <c r="N552">
        <f t="shared" si="84"/>
        <v>43931.000000000604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82"/>
        <v>0</v>
      </c>
      <c r="J553">
        <v>8</v>
      </c>
      <c r="K553">
        <f t="shared" si="83"/>
        <v>0</v>
      </c>
      <c r="L553">
        <v>-8</v>
      </c>
      <c r="M553" t="s">
        <v>17</v>
      </c>
      <c r="N553">
        <f t="shared" si="84"/>
        <v>43932.000000000604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82"/>
        <v>4</v>
      </c>
      <c r="J554">
        <v>4</v>
      </c>
      <c r="K554">
        <f t="shared" si="83"/>
        <v>-4</v>
      </c>
      <c r="L554">
        <v>-4</v>
      </c>
      <c r="M554" t="s">
        <v>17</v>
      </c>
      <c r="N554">
        <f t="shared" si="84"/>
        <v>43940.000000000604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82"/>
        <v>1</v>
      </c>
      <c r="J555">
        <v>1</v>
      </c>
      <c r="K555">
        <f t="shared" si="83"/>
        <v>-1</v>
      </c>
      <c r="L555">
        <v>-1</v>
      </c>
      <c r="M555" t="s">
        <v>17</v>
      </c>
      <c r="N555">
        <f t="shared" si="84"/>
        <v>43944.000000000604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82"/>
        <v>2</v>
      </c>
      <c r="J556">
        <v>2</v>
      </c>
      <c r="K556">
        <f t="shared" si="83"/>
        <v>1.84</v>
      </c>
      <c r="L556">
        <v>1.84</v>
      </c>
      <c r="M556" t="s">
        <v>17</v>
      </c>
      <c r="N556">
        <f t="shared" si="84"/>
        <v>43945.000000000604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82"/>
        <v>1</v>
      </c>
      <c r="J557">
        <v>1</v>
      </c>
      <c r="K557">
        <f t="shared" si="83"/>
        <v>0.92</v>
      </c>
      <c r="L557">
        <v>0.92</v>
      </c>
      <c r="M557" t="s">
        <v>17</v>
      </c>
      <c r="N557">
        <f t="shared" si="84"/>
        <v>43943.160000000607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82"/>
        <v>1</v>
      </c>
      <c r="J558">
        <v>1</v>
      </c>
      <c r="K558">
        <f t="shared" si="83"/>
        <v>0.92</v>
      </c>
      <c r="L558">
        <v>0.92</v>
      </c>
      <c r="M558" t="s">
        <v>17</v>
      </c>
      <c r="N558">
        <f t="shared" si="84"/>
        <v>43942.240000000609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82"/>
        <v>2</v>
      </c>
      <c r="J559">
        <v>2</v>
      </c>
      <c r="K559">
        <f t="shared" si="83"/>
        <v>1.84</v>
      </c>
      <c r="L559">
        <v>1.84</v>
      </c>
      <c r="M559" t="s">
        <v>17</v>
      </c>
      <c r="N559">
        <f t="shared" si="84"/>
        <v>43941.320000000611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82"/>
        <v>1</v>
      </c>
      <c r="J560">
        <v>1</v>
      </c>
      <c r="K560">
        <f t="shared" si="83"/>
        <v>0.92</v>
      </c>
      <c r="L560">
        <v>0.92</v>
      </c>
      <c r="M560" t="s">
        <v>17</v>
      </c>
      <c r="N560">
        <f t="shared" si="84"/>
        <v>43939.480000000614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82"/>
        <v>2</v>
      </c>
      <c r="J561">
        <v>2</v>
      </c>
      <c r="K561">
        <f t="shared" si="83"/>
        <v>1.84</v>
      </c>
      <c r="L561">
        <v>1.84</v>
      </c>
      <c r="M561" t="s">
        <v>17</v>
      </c>
      <c r="N561">
        <f t="shared" si="84"/>
        <v>43938.560000000616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82"/>
        <v>4</v>
      </c>
      <c r="J562">
        <v>4</v>
      </c>
      <c r="K562">
        <f t="shared" si="83"/>
        <v>3.68</v>
      </c>
      <c r="L562">
        <v>3.68</v>
      </c>
      <c r="M562" t="s">
        <v>17</v>
      </c>
      <c r="N562">
        <f t="shared" si="84"/>
        <v>43936.72000000062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82"/>
        <v>1</v>
      </c>
      <c r="J563">
        <v>1</v>
      </c>
      <c r="K563">
        <f t="shared" si="83"/>
        <v>0.92</v>
      </c>
      <c r="L563">
        <v>0.92</v>
      </c>
      <c r="M563" t="s">
        <v>17</v>
      </c>
      <c r="N563">
        <f t="shared" si="84"/>
        <v>43933.040000000619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82"/>
        <v>1</v>
      </c>
      <c r="J564">
        <v>1</v>
      </c>
      <c r="K564">
        <f t="shared" si="83"/>
        <v>-1</v>
      </c>
      <c r="L564">
        <v>-1</v>
      </c>
      <c r="M564" t="s">
        <v>17</v>
      </c>
      <c r="N564">
        <f t="shared" si="84"/>
        <v>43932.120000000621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82"/>
        <v>4</v>
      </c>
      <c r="J565">
        <v>4</v>
      </c>
      <c r="K565">
        <f t="shared" si="83"/>
        <v>-4</v>
      </c>
      <c r="L565">
        <v>-4</v>
      </c>
      <c r="M565" t="s">
        <v>17</v>
      </c>
      <c r="N565">
        <f t="shared" si="84"/>
        <v>43933.120000000621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82"/>
        <v>2</v>
      </c>
      <c r="J566">
        <v>2</v>
      </c>
      <c r="K566">
        <f t="shared" si="83"/>
        <v>-2</v>
      </c>
      <c r="L566">
        <v>-2</v>
      </c>
      <c r="M566" t="s">
        <v>17</v>
      </c>
      <c r="N566">
        <f t="shared" si="84"/>
        <v>43937.120000000621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82"/>
        <v>1</v>
      </c>
      <c r="J567">
        <v>1</v>
      </c>
      <c r="K567">
        <f t="shared" si="83"/>
        <v>0.92</v>
      </c>
      <c r="L567">
        <v>0.92</v>
      </c>
      <c r="M567" t="s">
        <v>17</v>
      </c>
      <c r="N567">
        <f t="shared" si="84"/>
        <v>43939.120000000621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82"/>
        <v>4</v>
      </c>
      <c r="J568">
        <v>4</v>
      </c>
      <c r="K568">
        <f t="shared" si="83"/>
        <v>-4</v>
      </c>
      <c r="L568">
        <v>-4</v>
      </c>
      <c r="M568" t="s">
        <v>17</v>
      </c>
      <c r="N568">
        <f t="shared" si="84"/>
        <v>43938.200000000623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82"/>
        <v>0</v>
      </c>
      <c r="J569">
        <v>8</v>
      </c>
      <c r="K569">
        <f t="shared" si="83"/>
        <v>0</v>
      </c>
      <c r="L569">
        <v>7.36</v>
      </c>
      <c r="M569" t="s">
        <v>17</v>
      </c>
      <c r="N569">
        <f t="shared" si="84"/>
        <v>43942.200000000623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82"/>
        <v>2</v>
      </c>
      <c r="J570">
        <v>2</v>
      </c>
      <c r="K570">
        <f t="shared" si="83"/>
        <v>-2</v>
      </c>
      <c r="L570">
        <v>-2</v>
      </c>
      <c r="M570" t="s">
        <v>17</v>
      </c>
      <c r="N570">
        <f t="shared" si="84"/>
        <v>43934.840000000622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82"/>
        <v>1</v>
      </c>
      <c r="J571">
        <v>1</v>
      </c>
      <c r="K571">
        <f t="shared" si="83"/>
        <v>-1</v>
      </c>
      <c r="L571">
        <v>-1</v>
      </c>
      <c r="M571" t="s">
        <v>17</v>
      </c>
      <c r="N571">
        <f t="shared" si="84"/>
        <v>43936.840000000622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82"/>
        <v>2</v>
      </c>
      <c r="J572">
        <v>2</v>
      </c>
      <c r="K572">
        <f t="shared" si="83"/>
        <v>1.84</v>
      </c>
      <c r="L572">
        <v>1.84</v>
      </c>
      <c r="M572" t="s">
        <v>17</v>
      </c>
      <c r="N572">
        <f t="shared" si="84"/>
        <v>43937.840000000622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82"/>
        <v>1</v>
      </c>
      <c r="J573">
        <v>1</v>
      </c>
      <c r="K573">
        <f t="shared" si="83"/>
        <v>-1</v>
      </c>
      <c r="L573">
        <v>-1</v>
      </c>
      <c r="M573" t="s">
        <v>17</v>
      </c>
      <c r="N573">
        <f t="shared" si="84"/>
        <v>43936.000000000626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82"/>
        <v>1</v>
      </c>
      <c r="J574">
        <v>1</v>
      </c>
      <c r="K574">
        <f t="shared" si="83"/>
        <v>-1</v>
      </c>
      <c r="L574">
        <v>-1</v>
      </c>
      <c r="M574" t="s">
        <v>17</v>
      </c>
      <c r="N574">
        <f t="shared" si="84"/>
        <v>43937.000000000626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82"/>
        <v>2</v>
      </c>
      <c r="J575">
        <v>2</v>
      </c>
      <c r="K575">
        <f t="shared" si="83"/>
        <v>-2</v>
      </c>
      <c r="L575">
        <v>-2</v>
      </c>
      <c r="M575" t="s">
        <v>17</v>
      </c>
      <c r="N575">
        <f t="shared" si="84"/>
        <v>43938.000000000626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82"/>
        <v>4</v>
      </c>
      <c r="J576">
        <v>4</v>
      </c>
      <c r="K576">
        <f t="shared" si="83"/>
        <v>3.68</v>
      </c>
      <c r="L576">
        <v>3.68</v>
      </c>
      <c r="M576" t="s">
        <v>17</v>
      </c>
      <c r="N576">
        <f t="shared" si="84"/>
        <v>43940.000000000626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82"/>
        <v>1</v>
      </c>
      <c r="J577">
        <v>1</v>
      </c>
      <c r="K577">
        <f t="shared" si="83"/>
        <v>0.92</v>
      </c>
      <c r="L577">
        <v>0.92</v>
      </c>
      <c r="M577" t="s">
        <v>17</v>
      </c>
      <c r="N577">
        <f t="shared" si="84"/>
        <v>43936.320000000625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82"/>
        <v>1</v>
      </c>
      <c r="J578">
        <v>1</v>
      </c>
      <c r="K578">
        <f t="shared" si="83"/>
        <v>-1</v>
      </c>
      <c r="L578">
        <v>-1</v>
      </c>
      <c r="M578" t="s">
        <v>17</v>
      </c>
      <c r="N578">
        <f t="shared" si="84"/>
        <v>43935.400000000627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85">IF(J579=8,0,J579)</f>
        <v>4</v>
      </c>
      <c r="J579">
        <v>4</v>
      </c>
      <c r="K579">
        <f t="shared" ref="K579:K642" si="86">IF(OR(L579=-8,L579=7.36),0,L579)</f>
        <v>-4</v>
      </c>
      <c r="L579">
        <v>-4</v>
      </c>
      <c r="M579" t="s">
        <v>17</v>
      </c>
      <c r="N579">
        <f t="shared" si="84"/>
        <v>43936.400000000627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85"/>
        <v>2</v>
      </c>
      <c r="J580">
        <v>2</v>
      </c>
      <c r="K580">
        <f t="shared" si="86"/>
        <v>-2</v>
      </c>
      <c r="L580">
        <v>-2</v>
      </c>
      <c r="M580" t="s">
        <v>17</v>
      </c>
      <c r="N580">
        <f t="shared" ref="N580:N643" si="87">N579-L579</f>
        <v>43940.400000000627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85"/>
        <v>2</v>
      </c>
      <c r="J581">
        <v>2</v>
      </c>
      <c r="K581">
        <f t="shared" si="86"/>
        <v>1.84</v>
      </c>
      <c r="L581">
        <v>1.84</v>
      </c>
      <c r="M581" t="s">
        <v>17</v>
      </c>
      <c r="N581">
        <f t="shared" si="87"/>
        <v>43942.400000000627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85"/>
        <v>1</v>
      </c>
      <c r="J582">
        <v>1</v>
      </c>
      <c r="K582">
        <f t="shared" si="86"/>
        <v>0.92</v>
      </c>
      <c r="L582">
        <v>0.92</v>
      </c>
      <c r="M582" t="s">
        <v>17</v>
      </c>
      <c r="N582">
        <f t="shared" si="87"/>
        <v>43940.560000000631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85"/>
        <v>1</v>
      </c>
      <c r="J583">
        <v>1</v>
      </c>
      <c r="K583">
        <f t="shared" si="86"/>
        <v>0.92</v>
      </c>
      <c r="L583">
        <v>0.92</v>
      </c>
      <c r="M583" t="s">
        <v>17</v>
      </c>
      <c r="N583">
        <f t="shared" si="87"/>
        <v>43939.640000000632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85"/>
        <v>4</v>
      </c>
      <c r="J584">
        <v>4</v>
      </c>
      <c r="K584">
        <f t="shared" si="86"/>
        <v>3.68</v>
      </c>
      <c r="L584">
        <v>3.68</v>
      </c>
      <c r="M584" t="s">
        <v>17</v>
      </c>
      <c r="N584">
        <f t="shared" si="87"/>
        <v>43938.720000000634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85"/>
        <v>2</v>
      </c>
      <c r="J585">
        <v>2</v>
      </c>
      <c r="K585">
        <f t="shared" si="86"/>
        <v>1.84</v>
      </c>
      <c r="L585">
        <v>1.84</v>
      </c>
      <c r="M585" t="s">
        <v>17</v>
      </c>
      <c r="N585">
        <f t="shared" si="87"/>
        <v>43935.040000000634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85"/>
        <v>1</v>
      </c>
      <c r="J586">
        <v>1</v>
      </c>
      <c r="K586">
        <f t="shared" si="86"/>
        <v>-1</v>
      </c>
      <c r="L586">
        <v>-1</v>
      </c>
      <c r="M586" t="s">
        <v>17</v>
      </c>
      <c r="N586">
        <f t="shared" si="87"/>
        <v>43933.200000000637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85"/>
        <v>2</v>
      </c>
      <c r="J587">
        <v>2</v>
      </c>
      <c r="K587">
        <f t="shared" si="86"/>
        <v>1.84</v>
      </c>
      <c r="L587">
        <v>1.84</v>
      </c>
      <c r="M587" t="s">
        <v>17</v>
      </c>
      <c r="N587">
        <f t="shared" si="87"/>
        <v>43934.200000000637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85"/>
        <v>4</v>
      </c>
      <c r="J588">
        <v>4</v>
      </c>
      <c r="K588">
        <f t="shared" si="86"/>
        <v>3.68</v>
      </c>
      <c r="L588">
        <v>3.68</v>
      </c>
      <c r="M588" t="s">
        <v>17</v>
      </c>
      <c r="N588">
        <f t="shared" si="87"/>
        <v>43932.360000000641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85"/>
        <v>1</v>
      </c>
      <c r="J589">
        <v>1</v>
      </c>
      <c r="K589">
        <f t="shared" si="86"/>
        <v>0.92</v>
      </c>
      <c r="L589">
        <v>0.92</v>
      </c>
      <c r="M589" t="s">
        <v>17</v>
      </c>
      <c r="N589">
        <f t="shared" si="87"/>
        <v>43928.680000000641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85"/>
        <v>1</v>
      </c>
      <c r="J590">
        <v>1</v>
      </c>
      <c r="K590">
        <f t="shared" si="86"/>
        <v>0.92</v>
      </c>
      <c r="L590">
        <v>0.92</v>
      </c>
      <c r="M590" t="s">
        <v>17</v>
      </c>
      <c r="N590">
        <f t="shared" si="87"/>
        <v>43927.760000000642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85"/>
        <v>1</v>
      </c>
      <c r="J591">
        <v>1</v>
      </c>
      <c r="K591">
        <f t="shared" si="86"/>
        <v>-1</v>
      </c>
      <c r="L591">
        <v>-1</v>
      </c>
      <c r="M591" t="s">
        <v>17</v>
      </c>
      <c r="N591">
        <f t="shared" si="87"/>
        <v>43926.840000000644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85"/>
        <v>4</v>
      </c>
      <c r="J592">
        <v>4</v>
      </c>
      <c r="K592">
        <f t="shared" si="86"/>
        <v>-4</v>
      </c>
      <c r="L592">
        <v>-4</v>
      </c>
      <c r="M592" t="s">
        <v>17</v>
      </c>
      <c r="N592">
        <f t="shared" si="87"/>
        <v>43927.840000000644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85"/>
        <v>1</v>
      </c>
      <c r="J593">
        <v>1</v>
      </c>
      <c r="K593">
        <f t="shared" si="86"/>
        <v>-1</v>
      </c>
      <c r="L593">
        <v>-1</v>
      </c>
      <c r="M593" t="s">
        <v>17</v>
      </c>
      <c r="N593">
        <f t="shared" si="87"/>
        <v>43931.840000000644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85"/>
        <v>2</v>
      </c>
      <c r="J594">
        <v>2</v>
      </c>
      <c r="K594">
        <f t="shared" si="86"/>
        <v>-2</v>
      </c>
      <c r="L594">
        <v>-2</v>
      </c>
      <c r="M594" t="s">
        <v>17</v>
      </c>
      <c r="N594">
        <f t="shared" si="87"/>
        <v>43932.840000000644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85"/>
        <v>2</v>
      </c>
      <c r="J595">
        <v>2</v>
      </c>
      <c r="K595">
        <f t="shared" si="86"/>
        <v>1.84</v>
      </c>
      <c r="L595">
        <v>1.84</v>
      </c>
      <c r="M595" t="s">
        <v>17</v>
      </c>
      <c r="N595">
        <f t="shared" si="87"/>
        <v>43934.840000000644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85"/>
        <v>1</v>
      </c>
      <c r="J596">
        <v>1</v>
      </c>
      <c r="K596">
        <f t="shared" si="86"/>
        <v>-1</v>
      </c>
      <c r="L596">
        <v>-1</v>
      </c>
      <c r="M596" t="s">
        <v>17</v>
      </c>
      <c r="N596">
        <f t="shared" si="87"/>
        <v>43933.000000000648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85"/>
        <v>2</v>
      </c>
      <c r="J597">
        <v>2</v>
      </c>
      <c r="K597">
        <f t="shared" si="86"/>
        <v>1.72</v>
      </c>
      <c r="L597">
        <v>1.72</v>
      </c>
      <c r="M597" t="s">
        <v>17</v>
      </c>
      <c r="N597">
        <f t="shared" si="87"/>
        <v>43934.000000000648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85"/>
        <v>1</v>
      </c>
      <c r="J598">
        <v>1</v>
      </c>
      <c r="K598">
        <f t="shared" si="86"/>
        <v>-1</v>
      </c>
      <c r="L598">
        <v>-1</v>
      </c>
      <c r="M598" t="s">
        <v>17</v>
      </c>
      <c r="N598">
        <f t="shared" si="87"/>
        <v>43932.280000000646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85"/>
        <v>4</v>
      </c>
      <c r="J599">
        <v>4</v>
      </c>
      <c r="K599">
        <f t="shared" si="86"/>
        <v>3.24</v>
      </c>
      <c r="L599">
        <v>3.24</v>
      </c>
      <c r="M599" t="s">
        <v>17</v>
      </c>
      <c r="N599">
        <f t="shared" si="87"/>
        <v>43933.280000000646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85"/>
        <v>1</v>
      </c>
      <c r="J600">
        <v>1</v>
      </c>
      <c r="K600">
        <f t="shared" si="86"/>
        <v>-1</v>
      </c>
      <c r="L600">
        <v>-1</v>
      </c>
      <c r="M600" t="s">
        <v>17</v>
      </c>
      <c r="N600">
        <f t="shared" si="87"/>
        <v>43930.040000000648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85"/>
        <v>2</v>
      </c>
      <c r="J601">
        <v>2</v>
      </c>
      <c r="K601">
        <f t="shared" si="86"/>
        <v>-2</v>
      </c>
      <c r="L601">
        <v>-2</v>
      </c>
      <c r="M601" t="s">
        <v>17</v>
      </c>
      <c r="N601">
        <f t="shared" si="87"/>
        <v>43931.040000000648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85"/>
        <v>2</v>
      </c>
      <c r="J602">
        <v>2</v>
      </c>
      <c r="K602">
        <f t="shared" si="86"/>
        <v>-2</v>
      </c>
      <c r="L602">
        <v>-2</v>
      </c>
      <c r="M602" t="s">
        <v>17</v>
      </c>
      <c r="N602">
        <f t="shared" si="87"/>
        <v>43933.040000000648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85"/>
        <v>4</v>
      </c>
      <c r="J603">
        <v>4</v>
      </c>
      <c r="K603">
        <f t="shared" si="86"/>
        <v>3.68</v>
      </c>
      <c r="L603">
        <v>3.68</v>
      </c>
      <c r="M603" t="s">
        <v>17</v>
      </c>
      <c r="N603">
        <f t="shared" si="87"/>
        <v>43935.040000000648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85"/>
        <v>1</v>
      </c>
      <c r="J604">
        <v>1</v>
      </c>
      <c r="K604">
        <f t="shared" si="86"/>
        <v>-1</v>
      </c>
      <c r="L604">
        <v>-1</v>
      </c>
      <c r="M604" t="s">
        <v>17</v>
      </c>
      <c r="N604">
        <f t="shared" si="87"/>
        <v>43931.360000000648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85"/>
        <v>1</v>
      </c>
      <c r="J605">
        <v>1</v>
      </c>
      <c r="K605">
        <f t="shared" si="86"/>
        <v>0.92</v>
      </c>
      <c r="L605">
        <v>0.92</v>
      </c>
      <c r="M605" t="s">
        <v>17</v>
      </c>
      <c r="N605">
        <f t="shared" si="87"/>
        <v>43932.360000000648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85"/>
        <v>4</v>
      </c>
      <c r="J606">
        <v>4</v>
      </c>
      <c r="K606">
        <f t="shared" si="86"/>
        <v>3.68</v>
      </c>
      <c r="L606">
        <v>3.68</v>
      </c>
      <c r="M606" t="s">
        <v>17</v>
      </c>
      <c r="N606">
        <f t="shared" si="87"/>
        <v>43931.44000000065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85"/>
        <v>2</v>
      </c>
      <c r="J607">
        <v>2</v>
      </c>
      <c r="K607">
        <f t="shared" si="86"/>
        <v>-2</v>
      </c>
      <c r="L607">
        <v>-2</v>
      </c>
      <c r="M607" t="s">
        <v>17</v>
      </c>
      <c r="N607">
        <f t="shared" si="87"/>
        <v>43927.76000000065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85"/>
        <v>1</v>
      </c>
      <c r="J608">
        <v>1</v>
      </c>
      <c r="K608">
        <f t="shared" si="86"/>
        <v>-1</v>
      </c>
      <c r="L608">
        <v>-1</v>
      </c>
      <c r="M608" t="s">
        <v>17</v>
      </c>
      <c r="N608">
        <f t="shared" si="87"/>
        <v>43929.76000000065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85"/>
        <v>1</v>
      </c>
      <c r="J609">
        <v>1</v>
      </c>
      <c r="K609">
        <f t="shared" si="86"/>
        <v>0.92</v>
      </c>
      <c r="L609">
        <v>0.92</v>
      </c>
      <c r="M609" t="s">
        <v>17</v>
      </c>
      <c r="N609">
        <f t="shared" si="87"/>
        <v>43930.76000000065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85"/>
        <v>1</v>
      </c>
      <c r="J610">
        <v>1</v>
      </c>
      <c r="K610">
        <f t="shared" si="86"/>
        <v>0.92</v>
      </c>
      <c r="L610">
        <v>0.92</v>
      </c>
      <c r="M610" t="s">
        <v>17</v>
      </c>
      <c r="N610">
        <f t="shared" si="87"/>
        <v>43929.840000000651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85"/>
        <v>2</v>
      </c>
      <c r="J611">
        <v>2</v>
      </c>
      <c r="K611">
        <f t="shared" si="86"/>
        <v>1.84</v>
      </c>
      <c r="L611">
        <v>1.84</v>
      </c>
      <c r="M611" t="s">
        <v>17</v>
      </c>
      <c r="N611">
        <f t="shared" si="87"/>
        <v>43928.920000000653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85"/>
        <v>1</v>
      </c>
      <c r="J612">
        <v>1</v>
      </c>
      <c r="K612">
        <f t="shared" si="86"/>
        <v>-1</v>
      </c>
      <c r="L612">
        <v>-1</v>
      </c>
      <c r="M612" t="s">
        <v>17</v>
      </c>
      <c r="N612">
        <f t="shared" si="87"/>
        <v>43927.080000000657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85"/>
        <v>4</v>
      </c>
      <c r="J613">
        <v>4</v>
      </c>
      <c r="K613">
        <f t="shared" si="86"/>
        <v>-4</v>
      </c>
      <c r="L613">
        <v>-4</v>
      </c>
      <c r="M613" t="s">
        <v>17</v>
      </c>
      <c r="N613">
        <f t="shared" si="87"/>
        <v>43928.080000000657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85"/>
        <v>2</v>
      </c>
      <c r="J614">
        <v>2</v>
      </c>
      <c r="K614">
        <f t="shared" si="86"/>
        <v>-2</v>
      </c>
      <c r="L614">
        <v>-2</v>
      </c>
      <c r="M614" t="s">
        <v>17</v>
      </c>
      <c r="N614">
        <f t="shared" si="87"/>
        <v>43932.080000000657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85"/>
        <v>1</v>
      </c>
      <c r="J615">
        <v>1</v>
      </c>
      <c r="K615">
        <f t="shared" si="86"/>
        <v>-1</v>
      </c>
      <c r="L615">
        <v>-1</v>
      </c>
      <c r="M615" t="s">
        <v>17</v>
      </c>
      <c r="N615">
        <f t="shared" si="87"/>
        <v>43934.080000000657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85"/>
        <v>1</v>
      </c>
      <c r="J616">
        <v>1</v>
      </c>
      <c r="K616">
        <f t="shared" si="86"/>
        <v>-1</v>
      </c>
      <c r="L616">
        <v>-1</v>
      </c>
      <c r="M616" t="s">
        <v>17</v>
      </c>
      <c r="N616">
        <f t="shared" si="87"/>
        <v>43935.080000000657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85"/>
        <v>4</v>
      </c>
      <c r="J617">
        <v>4</v>
      </c>
      <c r="K617">
        <f t="shared" si="86"/>
        <v>3.68</v>
      </c>
      <c r="L617">
        <v>3.68</v>
      </c>
      <c r="M617" t="s">
        <v>17</v>
      </c>
      <c r="N617">
        <f t="shared" si="87"/>
        <v>43936.080000000657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85"/>
        <v>2</v>
      </c>
      <c r="J618">
        <v>2</v>
      </c>
      <c r="K618">
        <f t="shared" si="86"/>
        <v>-2</v>
      </c>
      <c r="L618">
        <v>-2</v>
      </c>
      <c r="M618" t="s">
        <v>17</v>
      </c>
      <c r="N618">
        <f t="shared" si="87"/>
        <v>43932.400000000656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85"/>
        <v>1</v>
      </c>
      <c r="J619">
        <v>1</v>
      </c>
      <c r="K619">
        <f t="shared" si="86"/>
        <v>-1</v>
      </c>
      <c r="L619">
        <v>-1</v>
      </c>
      <c r="M619" t="s">
        <v>17</v>
      </c>
      <c r="N619">
        <f t="shared" si="87"/>
        <v>43934.400000000656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85"/>
        <v>1</v>
      </c>
      <c r="J620">
        <v>1</v>
      </c>
      <c r="K620">
        <f t="shared" si="86"/>
        <v>-1</v>
      </c>
      <c r="L620">
        <v>-1</v>
      </c>
      <c r="M620" t="s">
        <v>17</v>
      </c>
      <c r="N620">
        <f t="shared" si="87"/>
        <v>43935.400000000656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85"/>
        <v>2</v>
      </c>
      <c r="J621">
        <v>2</v>
      </c>
      <c r="K621">
        <f t="shared" si="86"/>
        <v>1.84</v>
      </c>
      <c r="L621">
        <v>1.84</v>
      </c>
      <c r="M621" t="s">
        <v>17</v>
      </c>
      <c r="N621">
        <f t="shared" si="87"/>
        <v>43936.400000000656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85"/>
        <v>1</v>
      </c>
      <c r="J622">
        <v>1</v>
      </c>
      <c r="K622">
        <f t="shared" si="86"/>
        <v>0.92</v>
      </c>
      <c r="L622">
        <v>0.92</v>
      </c>
      <c r="M622" t="s">
        <v>17</v>
      </c>
      <c r="N622">
        <f t="shared" si="87"/>
        <v>43934.56000000066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85"/>
        <v>1</v>
      </c>
      <c r="J623">
        <v>1</v>
      </c>
      <c r="K623">
        <f t="shared" si="86"/>
        <v>-1</v>
      </c>
      <c r="L623">
        <v>-1</v>
      </c>
      <c r="M623" t="s">
        <v>17</v>
      </c>
      <c r="N623">
        <f t="shared" si="87"/>
        <v>43933.640000000662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85"/>
        <v>0</v>
      </c>
      <c r="J624">
        <v>8</v>
      </c>
      <c r="K624">
        <f t="shared" si="86"/>
        <v>0</v>
      </c>
      <c r="L624">
        <v>7.36</v>
      </c>
      <c r="M624" t="s">
        <v>17</v>
      </c>
      <c r="N624">
        <f t="shared" si="87"/>
        <v>43934.640000000662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85"/>
        <v>4</v>
      </c>
      <c r="J625">
        <v>4</v>
      </c>
      <c r="K625">
        <f t="shared" si="86"/>
        <v>-4</v>
      </c>
      <c r="L625">
        <v>-4</v>
      </c>
      <c r="M625" t="s">
        <v>17</v>
      </c>
      <c r="N625">
        <f t="shared" si="87"/>
        <v>43927.280000000661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85"/>
        <v>1</v>
      </c>
      <c r="J626">
        <v>1</v>
      </c>
      <c r="K626">
        <f t="shared" si="86"/>
        <v>-1</v>
      </c>
      <c r="L626">
        <v>-1</v>
      </c>
      <c r="M626" t="s">
        <v>17</v>
      </c>
      <c r="N626">
        <f t="shared" si="87"/>
        <v>43931.280000000661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85"/>
        <v>2</v>
      </c>
      <c r="J627">
        <v>2</v>
      </c>
      <c r="K627">
        <f t="shared" si="86"/>
        <v>-2</v>
      </c>
      <c r="L627">
        <v>-2</v>
      </c>
      <c r="M627" t="s">
        <v>17</v>
      </c>
      <c r="N627">
        <f t="shared" si="87"/>
        <v>43932.280000000661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85"/>
        <v>1</v>
      </c>
      <c r="J628">
        <v>1</v>
      </c>
      <c r="K628">
        <f t="shared" si="86"/>
        <v>0.92</v>
      </c>
      <c r="L628">
        <v>0.92</v>
      </c>
      <c r="M628" t="s">
        <v>17</v>
      </c>
      <c r="N628">
        <f t="shared" si="87"/>
        <v>43934.280000000661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85"/>
        <v>1</v>
      </c>
      <c r="J629">
        <v>1</v>
      </c>
      <c r="K629">
        <f t="shared" si="86"/>
        <v>0.92</v>
      </c>
      <c r="L629">
        <v>0.92</v>
      </c>
      <c r="M629" t="s">
        <v>17</v>
      </c>
      <c r="N629">
        <f t="shared" si="87"/>
        <v>43933.360000000663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85"/>
        <v>1</v>
      </c>
      <c r="J630">
        <v>1</v>
      </c>
      <c r="K630">
        <f t="shared" si="86"/>
        <v>-1</v>
      </c>
      <c r="L630">
        <v>-1</v>
      </c>
      <c r="M630" t="s">
        <v>17</v>
      </c>
      <c r="N630">
        <f t="shared" si="87"/>
        <v>43932.440000000664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85"/>
        <v>2</v>
      </c>
      <c r="J631">
        <v>2</v>
      </c>
      <c r="K631">
        <f t="shared" si="86"/>
        <v>1.84</v>
      </c>
      <c r="L631">
        <v>1.84</v>
      </c>
      <c r="M631" t="s">
        <v>17</v>
      </c>
      <c r="N631">
        <f t="shared" si="87"/>
        <v>43933.440000000664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85"/>
        <v>1</v>
      </c>
      <c r="J632">
        <v>1</v>
      </c>
      <c r="K632">
        <f t="shared" si="86"/>
        <v>-1</v>
      </c>
      <c r="L632">
        <v>-1</v>
      </c>
      <c r="M632" t="s">
        <v>17</v>
      </c>
      <c r="N632">
        <f t="shared" si="87"/>
        <v>43931.600000000668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85"/>
        <v>2</v>
      </c>
      <c r="J633">
        <v>2</v>
      </c>
      <c r="K633">
        <f t="shared" si="86"/>
        <v>-2</v>
      </c>
      <c r="L633">
        <v>-2</v>
      </c>
      <c r="M633" t="s">
        <v>17</v>
      </c>
      <c r="N633">
        <f t="shared" si="87"/>
        <v>43932.600000000668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85"/>
        <v>1</v>
      </c>
      <c r="J634">
        <v>1</v>
      </c>
      <c r="K634">
        <f t="shared" si="86"/>
        <v>0.92</v>
      </c>
      <c r="L634">
        <v>0.92</v>
      </c>
      <c r="M634" t="s">
        <v>17</v>
      </c>
      <c r="N634">
        <f t="shared" si="87"/>
        <v>43934.600000000668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85"/>
        <v>1</v>
      </c>
      <c r="J635">
        <v>1</v>
      </c>
      <c r="K635">
        <f t="shared" si="86"/>
        <v>0.9</v>
      </c>
      <c r="L635">
        <v>0.9</v>
      </c>
      <c r="M635" t="s">
        <v>17</v>
      </c>
      <c r="N635">
        <f t="shared" si="87"/>
        <v>43933.68000000067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85"/>
        <v>2</v>
      </c>
      <c r="J636">
        <v>2</v>
      </c>
      <c r="K636">
        <f t="shared" si="86"/>
        <v>1.82</v>
      </c>
      <c r="L636">
        <v>1.82</v>
      </c>
      <c r="M636" t="s">
        <v>17</v>
      </c>
      <c r="N636">
        <f t="shared" si="87"/>
        <v>43932.780000000668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85"/>
        <v>4</v>
      </c>
      <c r="J637">
        <v>4</v>
      </c>
      <c r="K637">
        <f t="shared" si="86"/>
        <v>3.56</v>
      </c>
      <c r="L637">
        <v>3.56</v>
      </c>
      <c r="M637" t="s">
        <v>17</v>
      </c>
      <c r="N637">
        <f t="shared" si="87"/>
        <v>43930.960000000669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85"/>
        <v>1</v>
      </c>
      <c r="J638">
        <v>1</v>
      </c>
      <c r="K638">
        <f t="shared" si="86"/>
        <v>0.92</v>
      </c>
      <c r="L638">
        <v>0.92</v>
      </c>
      <c r="M638" t="s">
        <v>17</v>
      </c>
      <c r="N638">
        <f t="shared" si="87"/>
        <v>43927.400000000671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85"/>
        <v>1</v>
      </c>
      <c r="J639">
        <v>1</v>
      </c>
      <c r="K639">
        <f t="shared" si="86"/>
        <v>0.92</v>
      </c>
      <c r="L639">
        <v>0.92</v>
      </c>
      <c r="M639" t="s">
        <v>17</v>
      </c>
      <c r="N639">
        <f t="shared" si="87"/>
        <v>43926.480000000673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85"/>
        <v>1</v>
      </c>
      <c r="J640">
        <v>1</v>
      </c>
      <c r="K640">
        <f t="shared" si="86"/>
        <v>-1</v>
      </c>
      <c r="L640">
        <v>-1</v>
      </c>
      <c r="M640" t="s">
        <v>17</v>
      </c>
      <c r="N640">
        <f t="shared" si="87"/>
        <v>43925.560000000674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85"/>
        <v>2</v>
      </c>
      <c r="J641">
        <v>2</v>
      </c>
      <c r="K641">
        <f t="shared" si="86"/>
        <v>1.84</v>
      </c>
      <c r="L641">
        <v>1.84</v>
      </c>
      <c r="M641" t="s">
        <v>17</v>
      </c>
      <c r="N641">
        <f t="shared" si="87"/>
        <v>43926.560000000674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85"/>
        <v>1</v>
      </c>
      <c r="J642">
        <v>1</v>
      </c>
      <c r="K642">
        <f t="shared" si="86"/>
        <v>0.92</v>
      </c>
      <c r="L642">
        <v>0.92</v>
      </c>
      <c r="M642" t="s">
        <v>17</v>
      </c>
      <c r="N642">
        <f t="shared" si="87"/>
        <v>43924.720000000678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88">IF(J643=8,0,J643)</f>
        <v>4</v>
      </c>
      <c r="J643">
        <v>4</v>
      </c>
      <c r="K643">
        <f t="shared" ref="K643:K665" si="89">IF(OR(L643=-8,L643=7.36),0,L643)</f>
        <v>-4</v>
      </c>
      <c r="L643">
        <v>-4</v>
      </c>
      <c r="M643" t="s">
        <v>17</v>
      </c>
      <c r="N643">
        <f t="shared" si="87"/>
        <v>43923.80000000068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88"/>
        <v>1</v>
      </c>
      <c r="J644">
        <v>1</v>
      </c>
      <c r="K644">
        <f t="shared" si="89"/>
        <v>-1</v>
      </c>
      <c r="L644">
        <v>-1</v>
      </c>
      <c r="M644" t="s">
        <v>17</v>
      </c>
      <c r="N644">
        <f t="shared" ref="N644:N665" si="90">N643-L643</f>
        <v>43927.80000000068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88"/>
        <v>2</v>
      </c>
      <c r="J645">
        <v>2</v>
      </c>
      <c r="K645">
        <f t="shared" si="89"/>
        <v>-2</v>
      </c>
      <c r="L645">
        <v>-2</v>
      </c>
      <c r="M645" t="s">
        <v>17</v>
      </c>
      <c r="N645">
        <f t="shared" si="90"/>
        <v>43928.80000000068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88"/>
        <v>0</v>
      </c>
      <c r="J646">
        <v>8</v>
      </c>
      <c r="K646">
        <f t="shared" si="89"/>
        <v>7.28</v>
      </c>
      <c r="L646">
        <v>7.28</v>
      </c>
      <c r="M646" t="s">
        <v>17</v>
      </c>
      <c r="N646">
        <f t="shared" si="90"/>
        <v>43930.80000000068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88"/>
        <v>1</v>
      </c>
      <c r="J647">
        <v>1</v>
      </c>
      <c r="K647">
        <f t="shared" si="89"/>
        <v>0.92</v>
      </c>
      <c r="L647">
        <v>0.92</v>
      </c>
      <c r="M647" t="s">
        <v>17</v>
      </c>
      <c r="N647">
        <f t="shared" si="90"/>
        <v>43923.520000000681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88"/>
        <v>4</v>
      </c>
      <c r="J648">
        <v>4</v>
      </c>
      <c r="K648">
        <f t="shared" si="89"/>
        <v>3.68</v>
      </c>
      <c r="L648">
        <v>3.68</v>
      </c>
      <c r="M648" t="s">
        <v>17</v>
      </c>
      <c r="N648">
        <f t="shared" si="90"/>
        <v>43922.600000000682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88"/>
        <v>2</v>
      </c>
      <c r="J649">
        <v>2</v>
      </c>
      <c r="K649">
        <f t="shared" si="89"/>
        <v>1.84</v>
      </c>
      <c r="L649">
        <v>1.84</v>
      </c>
      <c r="M649" t="s">
        <v>17</v>
      </c>
      <c r="N649">
        <f t="shared" si="90"/>
        <v>43918.920000000682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88"/>
        <v>1</v>
      </c>
      <c r="J650">
        <v>1</v>
      </c>
      <c r="K650">
        <f t="shared" si="89"/>
        <v>0.92</v>
      </c>
      <c r="L650">
        <v>0.92</v>
      </c>
      <c r="M650" t="s">
        <v>17</v>
      </c>
      <c r="N650">
        <f t="shared" si="90"/>
        <v>43917.080000000686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88"/>
        <v>1</v>
      </c>
      <c r="J651">
        <v>1</v>
      </c>
      <c r="K651">
        <f t="shared" si="89"/>
        <v>0.92</v>
      </c>
      <c r="L651">
        <v>0.92</v>
      </c>
      <c r="M651" t="s">
        <v>17</v>
      </c>
      <c r="N651">
        <f t="shared" si="90"/>
        <v>43916.160000000687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88"/>
        <v>1</v>
      </c>
      <c r="J652">
        <v>1</v>
      </c>
      <c r="K652">
        <f t="shared" si="89"/>
        <v>-1</v>
      </c>
      <c r="L652">
        <v>-1</v>
      </c>
      <c r="M652" t="s">
        <v>17</v>
      </c>
      <c r="N652">
        <f t="shared" si="90"/>
        <v>43915.240000000689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88"/>
        <v>2</v>
      </c>
      <c r="J653">
        <v>2</v>
      </c>
      <c r="K653">
        <f t="shared" si="89"/>
        <v>1.72</v>
      </c>
      <c r="L653">
        <v>1.72</v>
      </c>
      <c r="M653" t="s">
        <v>17</v>
      </c>
      <c r="N653">
        <f t="shared" si="90"/>
        <v>43916.240000000689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88"/>
        <v>1</v>
      </c>
      <c r="J654">
        <v>1</v>
      </c>
      <c r="K654">
        <f t="shared" si="89"/>
        <v>-1</v>
      </c>
      <c r="L654">
        <v>-1</v>
      </c>
      <c r="M654" t="s">
        <v>17</v>
      </c>
      <c r="N654">
        <f t="shared" si="90"/>
        <v>43914.520000000688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88"/>
        <v>4</v>
      </c>
      <c r="J655">
        <v>4</v>
      </c>
      <c r="K655">
        <f t="shared" si="89"/>
        <v>3.6</v>
      </c>
      <c r="L655">
        <v>3.6</v>
      </c>
      <c r="M655" t="s">
        <v>17</v>
      </c>
      <c r="N655">
        <f t="shared" si="90"/>
        <v>43915.520000000688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88"/>
        <v>2</v>
      </c>
      <c r="J656">
        <v>2</v>
      </c>
      <c r="K656">
        <f t="shared" si="89"/>
        <v>1.84</v>
      </c>
      <c r="L656">
        <v>1.84</v>
      </c>
      <c r="M656" t="s">
        <v>17</v>
      </c>
      <c r="N656">
        <f t="shared" si="90"/>
        <v>43911.920000000689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88"/>
        <v>1</v>
      </c>
      <c r="J657">
        <v>1</v>
      </c>
      <c r="K657">
        <f t="shared" si="89"/>
        <v>-1</v>
      </c>
      <c r="L657">
        <v>-1</v>
      </c>
      <c r="M657" t="s">
        <v>17</v>
      </c>
      <c r="N657">
        <f t="shared" si="90"/>
        <v>43910.080000000693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88"/>
        <v>1</v>
      </c>
      <c r="J658">
        <v>1</v>
      </c>
      <c r="K658">
        <f t="shared" si="89"/>
        <v>0.92</v>
      </c>
      <c r="L658">
        <v>0.92</v>
      </c>
      <c r="M658" t="s">
        <v>17</v>
      </c>
      <c r="N658">
        <f t="shared" si="90"/>
        <v>43911.080000000693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88"/>
        <v>2</v>
      </c>
      <c r="J659">
        <v>2</v>
      </c>
      <c r="K659">
        <f t="shared" si="89"/>
        <v>1.66</v>
      </c>
      <c r="L659">
        <v>1.66</v>
      </c>
      <c r="M659" t="s">
        <v>17</v>
      </c>
      <c r="N659">
        <f t="shared" si="90"/>
        <v>43910.160000000695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88"/>
        <v>1</v>
      </c>
      <c r="J660">
        <v>1</v>
      </c>
      <c r="K660">
        <f t="shared" si="89"/>
        <v>0.92</v>
      </c>
      <c r="L660">
        <v>0.92</v>
      </c>
      <c r="M660" t="s">
        <v>17</v>
      </c>
      <c r="N660">
        <f t="shared" si="90"/>
        <v>43908.500000000691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88"/>
        <v>1</v>
      </c>
      <c r="J661">
        <v>1</v>
      </c>
      <c r="K661">
        <f t="shared" si="89"/>
        <v>0.92</v>
      </c>
      <c r="L661">
        <v>0.92</v>
      </c>
      <c r="M661" t="s">
        <v>17</v>
      </c>
      <c r="N661">
        <f t="shared" si="90"/>
        <v>43907.580000000693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88"/>
        <v>1</v>
      </c>
      <c r="J662">
        <v>1</v>
      </c>
      <c r="K662">
        <f t="shared" si="89"/>
        <v>0.92</v>
      </c>
      <c r="L662">
        <v>0.92</v>
      </c>
      <c r="M662" t="s">
        <v>17</v>
      </c>
      <c r="N662">
        <f t="shared" si="90"/>
        <v>43906.660000000695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88"/>
        <v>1</v>
      </c>
      <c r="J663">
        <v>1</v>
      </c>
      <c r="K663">
        <f t="shared" si="89"/>
        <v>0.92</v>
      </c>
      <c r="L663">
        <v>0.92</v>
      </c>
      <c r="M663" t="s">
        <v>17</v>
      </c>
      <c r="N663">
        <f t="shared" si="90"/>
        <v>43905.740000000696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88"/>
        <v>1</v>
      </c>
      <c r="J664">
        <v>1</v>
      </c>
      <c r="K664">
        <f t="shared" si="89"/>
        <v>0.92</v>
      </c>
      <c r="L664">
        <v>0.92</v>
      </c>
      <c r="M664" t="s">
        <v>17</v>
      </c>
      <c r="N664">
        <f t="shared" si="90"/>
        <v>43904.820000000698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88"/>
        <v>1</v>
      </c>
      <c r="J665">
        <v>1</v>
      </c>
      <c r="K665">
        <f t="shared" si="89"/>
        <v>0.92</v>
      </c>
      <c r="L665">
        <v>0.92</v>
      </c>
      <c r="M665" t="s">
        <v>17</v>
      </c>
      <c r="N665">
        <f t="shared" si="90"/>
        <v>43903.9000000007</v>
      </c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A570-93D5-554F-A5A7-8B14D5BF0F94}">
  <dimension ref="A1:AD665"/>
  <sheetViews>
    <sheetView workbookViewId="0">
      <selection activeCell="M16" sqref="M16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44087.430000000139</v>
      </c>
      <c r="P1">
        <f>MIN($N2:$N1462)</f>
        <v>43676.73000000001</v>
      </c>
      <c r="Q1">
        <f>AVERAGE($N2:$N1462)</f>
        <v>43919.415689655245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38163</v>
      </c>
      <c r="C2" t="s">
        <v>495</v>
      </c>
      <c r="D2" t="s">
        <v>14</v>
      </c>
      <c r="E2" t="s">
        <v>38164</v>
      </c>
      <c r="F2" t="s">
        <v>38165</v>
      </c>
      <c r="G2">
        <v>0.54347999999999996</v>
      </c>
      <c r="H2">
        <v>0.54320999999999997</v>
      </c>
      <c r="I2">
        <f>IF(J2=80,0,J2)</f>
        <v>5</v>
      </c>
      <c r="J2">
        <v>5</v>
      </c>
      <c r="K2">
        <f>IF(OR(L2=-80,L2&gt;40),0,L2)</f>
        <v>4.5999999999999996</v>
      </c>
      <c r="L2">
        <v>4.5999999999999996</v>
      </c>
      <c r="M2" t="s">
        <v>17</v>
      </c>
      <c r="N2">
        <v>43741.58</v>
      </c>
      <c r="P2" s="7" t="s">
        <v>2706</v>
      </c>
      <c r="Q2" s="7">
        <v>2</v>
      </c>
      <c r="R2" s="7"/>
      <c r="S2" s="7"/>
      <c r="T2" s="16"/>
      <c r="U2" s="7" t="str" cm="1">
        <f t="array" aca="1" ref="U2:U193" ca="1">_xlfn.UNIQUE(INDIRECT($Q$5))</f>
        <v>2025-06-17 10:42:18</v>
      </c>
      <c r="V2" s="7">
        <f ca="1">COUNTIF(INDIRECT($Q$5),U2)</f>
        <v>1</v>
      </c>
      <c r="W2" s="7">
        <f ca="1">SUMIF(INDIRECT($Q$5),U2,INDIRECT($Q$6))</f>
        <v>5</v>
      </c>
      <c r="X2" s="7">
        <f ca="1">SUMIF(INDIRECT($Q$5),U2,INDIRECT($Q$7))</f>
        <v>4.5999999999999996</v>
      </c>
      <c r="Y2" s="7">
        <f ca="1">_xlfn.MAXIFS(INDIRECT($Q$10),INDIRECT($Q$5),$U2)</f>
        <v>0.54320999999999997</v>
      </c>
      <c r="Z2" s="7">
        <f ca="1">_xlfn.MAXIFS(INDIRECT($Q$9),INDIRECT($Q$5),$U2)</f>
        <v>0.54347999999999996</v>
      </c>
      <c r="AA2" s="7">
        <f ca="1">_xlfn.MINIFS(INDIRECT($Q$9),INDIRECT($Q$5),$U2)</f>
        <v>0.54347999999999996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11</v>
      </c>
      <c r="B3" t="s">
        <v>38166</v>
      </c>
      <c r="C3" t="s">
        <v>28065</v>
      </c>
      <c r="D3" t="s">
        <v>14</v>
      </c>
      <c r="E3" t="s">
        <v>38167</v>
      </c>
      <c r="F3" t="s">
        <v>38168</v>
      </c>
      <c r="G3">
        <v>0.54435999999999996</v>
      </c>
      <c r="H3">
        <v>0.54376000000000002</v>
      </c>
      <c r="I3">
        <f t="shared" ref="I3:I66" si="0">IF(J3=80,0,J3)</f>
        <v>10</v>
      </c>
      <c r="J3">
        <v>10</v>
      </c>
      <c r="K3">
        <f t="shared" ref="K3:K66" si="1">IF(OR(L3=-80,L3&gt;40),0,L3)</f>
        <v>-10</v>
      </c>
      <c r="L3">
        <v>-10</v>
      </c>
      <c r="M3" t="s">
        <v>17</v>
      </c>
      <c r="N3">
        <f>N2-L2</f>
        <v>43736.98</v>
      </c>
      <c r="P3" s="7" t="s">
        <v>2704</v>
      </c>
      <c r="Q3" s="7">
        <v>291</v>
      </c>
      <c r="R3" s="7"/>
      <c r="S3" s="7"/>
      <c r="T3" s="16"/>
      <c r="U3" s="7" t="str">
        <f ca="1"/>
        <v>2025-06-17 10:32:05</v>
      </c>
      <c r="V3" s="7">
        <f t="shared" ref="V3:V66" ca="1" si="2">COUNTIF(INDIRECT($Q$5),U3)</f>
        <v>2</v>
      </c>
      <c r="W3" s="7">
        <f t="shared" ref="W3:W66" ca="1" si="3">SUMIF(INDIRECT($Q$5),U3,INDIRECT($Q$6))</f>
        <v>15</v>
      </c>
      <c r="X3" s="7">
        <f t="shared" ref="X3:X66" ca="1" si="4">SUMIF(INDIRECT($Q$5),U3,INDIRECT($Q$7))</f>
        <v>-15</v>
      </c>
      <c r="Y3" s="7">
        <f t="shared" ref="Y3:Y66" ca="1" si="5">_xlfn.MAXIFS(INDIRECT($Q$10),INDIRECT($Q$5),$U3)</f>
        <v>0.54376000000000002</v>
      </c>
      <c r="Z3" s="7">
        <f t="shared" ref="Z3:Z66" ca="1" si="6">_xlfn.MAXIFS(INDIRECT($Q$9),INDIRECT($Q$5),$U3)</f>
        <v>0.54730000000000001</v>
      </c>
      <c r="AA3" s="7">
        <f t="shared" ref="AA3:AA66" ca="1" si="7">_xlfn.MINIFS(INDIRECT($Q$9),INDIRECT($Q$5),$U3)</f>
        <v>0.54435999999999996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11</v>
      </c>
      <c r="B4" t="s">
        <v>38169</v>
      </c>
      <c r="C4" t="s">
        <v>495</v>
      </c>
      <c r="D4" t="s">
        <v>14</v>
      </c>
      <c r="E4" t="s">
        <v>38170</v>
      </c>
      <c r="F4" t="s">
        <v>38168</v>
      </c>
      <c r="G4">
        <v>0.54730000000000001</v>
      </c>
      <c r="H4">
        <v>0.54376000000000002</v>
      </c>
      <c r="I4">
        <f t="shared" si="0"/>
        <v>5</v>
      </c>
      <c r="J4">
        <v>5</v>
      </c>
      <c r="K4">
        <f t="shared" si="1"/>
        <v>-5</v>
      </c>
      <c r="L4">
        <v>-5</v>
      </c>
      <c r="M4" t="s">
        <v>17</v>
      </c>
      <c r="N4">
        <f t="shared" ref="N4:N67" si="11">N3-L3</f>
        <v>43746.98</v>
      </c>
      <c r="P4" s="7"/>
      <c r="Q4" s="7"/>
      <c r="R4" s="7"/>
      <c r="T4" s="16"/>
      <c r="U4" s="7" t="str">
        <f ca="1"/>
        <v>2025-06-17 10:21:52</v>
      </c>
      <c r="V4" s="7">
        <f t="shared" ca="1" si="2"/>
        <v>1</v>
      </c>
      <c r="W4" s="7">
        <f t="shared" ca="1" si="3"/>
        <v>5</v>
      </c>
      <c r="X4" s="7">
        <f t="shared" ca="1" si="4"/>
        <v>4.5999999999999996</v>
      </c>
      <c r="Y4" s="7">
        <f t="shared" ca="1" si="5"/>
        <v>0.54749999999999999</v>
      </c>
      <c r="Z4" s="7">
        <f t="shared" ca="1" si="6"/>
        <v>0.54630000000000001</v>
      </c>
      <c r="AA4" s="7">
        <f t="shared" ca="1" si="7"/>
        <v>0.54630000000000001</v>
      </c>
      <c r="AB4">
        <f t="shared" ca="1" si="8"/>
        <v>0</v>
      </c>
      <c r="AC4">
        <f t="shared" ca="1" si="9"/>
        <v>1</v>
      </c>
      <c r="AD4">
        <f t="shared" ca="1" si="10"/>
        <v>0</v>
      </c>
    </row>
    <row r="5" spans="1:30" x14ac:dyDescent="0.2">
      <c r="A5" t="s">
        <v>11</v>
      </c>
      <c r="B5" t="s">
        <v>38171</v>
      </c>
      <c r="C5" t="s">
        <v>544</v>
      </c>
      <c r="D5" t="s">
        <v>14</v>
      </c>
      <c r="E5" t="s">
        <v>38172</v>
      </c>
      <c r="F5" t="s">
        <v>38173</v>
      </c>
      <c r="G5">
        <v>0.54630000000000001</v>
      </c>
      <c r="H5">
        <v>0.54749999999999999</v>
      </c>
      <c r="I5">
        <f t="shared" si="0"/>
        <v>5</v>
      </c>
      <c r="J5">
        <v>5</v>
      </c>
      <c r="K5">
        <f t="shared" si="1"/>
        <v>4.5999999999999996</v>
      </c>
      <c r="L5">
        <v>4.5999999999999996</v>
      </c>
      <c r="M5" t="s">
        <v>17</v>
      </c>
      <c r="N5">
        <f t="shared" si="11"/>
        <v>43751.98</v>
      </c>
      <c r="P5" s="7" t="s">
        <v>2705</v>
      </c>
      <c r="Q5" s="9" t="str">
        <f>_xlfn.CONCAT("$F$",$Q$2,":","$F$",$Q$3)</f>
        <v>$F$2:$F$291</v>
      </c>
      <c r="R5" s="7"/>
      <c r="S5" s="9" t="str">
        <f>_xlfn.CONCAT("$I$",$Q$2,":","$I$",$Q$3)</f>
        <v>$I$2:$I$291</v>
      </c>
      <c r="T5" s="16"/>
      <c r="U5" s="7" t="str">
        <f ca="1"/>
        <v>2025-06-17 10:11:00</v>
      </c>
      <c r="V5" s="7">
        <f t="shared" ca="1" si="2"/>
        <v>3</v>
      </c>
      <c r="W5" s="7">
        <f t="shared" ca="1" si="3"/>
        <v>35</v>
      </c>
      <c r="X5" s="7">
        <f t="shared" ca="1" si="4"/>
        <v>32.049999999999997</v>
      </c>
      <c r="Y5" s="7">
        <f t="shared" ca="1" si="5"/>
        <v>0.54701999999999995</v>
      </c>
      <c r="Z5" s="7">
        <f t="shared" ca="1" si="6"/>
        <v>0.54686999999999997</v>
      </c>
      <c r="AA5" s="7">
        <f t="shared" ca="1" si="7"/>
        <v>0.54469999999999996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38174</v>
      </c>
      <c r="C6" t="s">
        <v>28070</v>
      </c>
      <c r="D6" t="s">
        <v>14</v>
      </c>
      <c r="E6" t="s">
        <v>38175</v>
      </c>
      <c r="F6" t="s">
        <v>38176</v>
      </c>
      <c r="G6">
        <v>0.54605999999999999</v>
      </c>
      <c r="H6">
        <v>0.54701999999999995</v>
      </c>
      <c r="I6">
        <f t="shared" si="0"/>
        <v>10</v>
      </c>
      <c r="J6">
        <v>10</v>
      </c>
      <c r="K6">
        <f t="shared" si="1"/>
        <v>9.1</v>
      </c>
      <c r="L6">
        <v>9.1</v>
      </c>
      <c r="M6" t="s">
        <v>17</v>
      </c>
      <c r="N6">
        <f t="shared" si="11"/>
        <v>43747.380000000005</v>
      </c>
      <c r="P6" s="7" t="s">
        <v>2707</v>
      </c>
      <c r="Q6" s="9" t="str">
        <f>_xlfn.CONCAT("$J$",$Q$2,":","$J$",$Q$3)</f>
        <v>$J$2:$J$291</v>
      </c>
      <c r="R6" s="7"/>
      <c r="S6" s="9" t="str">
        <f>_xlfn.CONCAT("$K$",$Q$2,":","$K$",$Q$3)</f>
        <v>$K$2:$K$291</v>
      </c>
      <c r="T6" s="16"/>
      <c r="U6" s="18" t="str">
        <f ca="1"/>
        <v>2025-06-17 10:00:47</v>
      </c>
      <c r="V6" s="7">
        <f t="shared" ca="1" si="2"/>
        <v>4</v>
      </c>
      <c r="W6" s="7">
        <f t="shared" ca="1" si="3"/>
        <v>75</v>
      </c>
      <c r="X6" s="7">
        <f t="shared" ca="1" si="4"/>
        <v>1.7999999999999972</v>
      </c>
      <c r="Y6" s="7">
        <f t="shared" ca="1" si="5"/>
        <v>0.54666999999999999</v>
      </c>
      <c r="Z6" s="7">
        <f t="shared" ca="1" si="6"/>
        <v>0.54693000000000003</v>
      </c>
      <c r="AA6" s="7">
        <f t="shared" ca="1" si="7"/>
        <v>0.54271999999999998</v>
      </c>
      <c r="AB6">
        <f t="shared" ca="1" si="8"/>
        <v>1</v>
      </c>
      <c r="AC6">
        <f t="shared" ca="1" si="9"/>
        <v>0</v>
      </c>
      <c r="AD6">
        <f t="shared" ca="1" si="10"/>
        <v>0</v>
      </c>
    </row>
    <row r="7" spans="1:30" x14ac:dyDescent="0.2">
      <c r="A7" t="s">
        <v>11</v>
      </c>
      <c r="B7" t="s">
        <v>38177</v>
      </c>
      <c r="C7" t="s">
        <v>732</v>
      </c>
      <c r="D7" t="s">
        <v>14</v>
      </c>
      <c r="E7" t="s">
        <v>38178</v>
      </c>
      <c r="F7" t="s">
        <v>38176</v>
      </c>
      <c r="G7">
        <v>0.54469999999999996</v>
      </c>
      <c r="H7">
        <v>0.54701999999999995</v>
      </c>
      <c r="I7">
        <f t="shared" si="0"/>
        <v>20</v>
      </c>
      <c r="J7">
        <v>20</v>
      </c>
      <c r="K7">
        <f t="shared" si="1"/>
        <v>18.399999999999999</v>
      </c>
      <c r="L7">
        <v>18.399999999999999</v>
      </c>
      <c r="M7" t="s">
        <v>17</v>
      </c>
      <c r="N7">
        <f t="shared" si="11"/>
        <v>43738.280000000006</v>
      </c>
      <c r="P7" s="7" t="s">
        <v>2708</v>
      </c>
      <c r="Q7" s="9" t="str">
        <f>_xlfn.CONCAT("$L$",$Q$2,":","$L$",$Q$3)</f>
        <v>$L$2:$L$291</v>
      </c>
      <c r="R7" s="7"/>
      <c r="T7" s="16"/>
      <c r="U7" s="18" t="str">
        <f ca="1"/>
        <v>2025-06-17 09:50:34</v>
      </c>
      <c r="V7" s="7">
        <f t="shared" ca="1" si="2"/>
        <v>1</v>
      </c>
      <c r="W7" s="7">
        <f t="shared" ca="1" si="3"/>
        <v>5</v>
      </c>
      <c r="X7" s="7">
        <f t="shared" ca="1" si="4"/>
        <v>4.5999999999999996</v>
      </c>
      <c r="Y7" s="7">
        <f t="shared" ca="1" si="5"/>
        <v>0.54222999999999999</v>
      </c>
      <c r="Z7" s="7">
        <f t="shared" ca="1" si="6"/>
        <v>0.54218999999999995</v>
      </c>
      <c r="AA7" s="7">
        <f t="shared" ca="1" si="7"/>
        <v>0.54218999999999995</v>
      </c>
      <c r="AB7">
        <f t="shared" ca="1" si="8"/>
        <v>0</v>
      </c>
      <c r="AC7">
        <f t="shared" ca="1" si="9"/>
        <v>1</v>
      </c>
      <c r="AD7">
        <f t="shared" ca="1" si="10"/>
        <v>0</v>
      </c>
    </row>
    <row r="8" spans="1:30" x14ac:dyDescent="0.2">
      <c r="A8" t="s">
        <v>11</v>
      </c>
      <c r="B8" t="s">
        <v>38179</v>
      </c>
      <c r="C8" t="s">
        <v>495</v>
      </c>
      <c r="D8" t="s">
        <v>14</v>
      </c>
      <c r="E8" t="s">
        <v>38180</v>
      </c>
      <c r="F8" t="s">
        <v>38176</v>
      </c>
      <c r="G8">
        <v>0.54686999999999997</v>
      </c>
      <c r="H8">
        <v>0.54701999999999995</v>
      </c>
      <c r="I8">
        <f t="shared" si="0"/>
        <v>5</v>
      </c>
      <c r="J8">
        <v>5</v>
      </c>
      <c r="K8">
        <f t="shared" si="1"/>
        <v>4.55</v>
      </c>
      <c r="L8">
        <v>4.55</v>
      </c>
      <c r="M8" t="s">
        <v>17</v>
      </c>
      <c r="N8">
        <f t="shared" si="11"/>
        <v>43719.880000000005</v>
      </c>
      <c r="P8" s="7" t="s">
        <v>6681</v>
      </c>
      <c r="Q8" s="9" t="str">
        <f>_xlfn.CONCAT("$E$",$Q$2,":","$E$",$Q$3)</f>
        <v>$E$2:$E$291</v>
      </c>
      <c r="R8" s="7"/>
      <c r="S8" s="9" t="str">
        <f>_xlfn.CONCAT("$J$",$Q$2,":","$J$",$Q$3)</f>
        <v>$J$2:$J$291</v>
      </c>
      <c r="T8" s="16"/>
      <c r="U8" s="18" t="str">
        <f ca="1"/>
        <v>2025-06-17 09:40:22</v>
      </c>
      <c r="V8" s="7">
        <f t="shared" ca="1" si="2"/>
        <v>1</v>
      </c>
      <c r="W8" s="7">
        <f t="shared" ca="1" si="3"/>
        <v>5</v>
      </c>
      <c r="X8" s="7">
        <f t="shared" ca="1" si="4"/>
        <v>4.5999999999999996</v>
      </c>
      <c r="Y8" s="7">
        <f t="shared" ca="1" si="5"/>
        <v>0.54225000000000001</v>
      </c>
      <c r="Z8" s="7">
        <f t="shared" ca="1" si="6"/>
        <v>0.53861000000000003</v>
      </c>
      <c r="AA8" s="7">
        <f t="shared" ca="1" si="7"/>
        <v>0.53861000000000003</v>
      </c>
      <c r="AB8">
        <f t="shared" ca="1" si="8"/>
        <v>0</v>
      </c>
      <c r="AC8">
        <f t="shared" ca="1" si="9"/>
        <v>1</v>
      </c>
      <c r="AD8">
        <f t="shared" ca="1" si="10"/>
        <v>0</v>
      </c>
    </row>
    <row r="9" spans="1:30" x14ac:dyDescent="0.2">
      <c r="A9" t="s">
        <v>18</v>
      </c>
      <c r="B9" t="s">
        <v>38181</v>
      </c>
      <c r="C9" t="s">
        <v>30871</v>
      </c>
      <c r="D9" t="s">
        <v>14</v>
      </c>
      <c r="E9" t="s">
        <v>38182</v>
      </c>
      <c r="F9" t="s">
        <v>38183</v>
      </c>
      <c r="G9">
        <v>0.54693000000000003</v>
      </c>
      <c r="H9">
        <v>0.54666999999999999</v>
      </c>
      <c r="I9">
        <f t="shared" si="0"/>
        <v>40</v>
      </c>
      <c r="J9">
        <v>40</v>
      </c>
      <c r="K9">
        <f t="shared" si="1"/>
        <v>36.799999999999997</v>
      </c>
      <c r="L9">
        <v>36.799999999999997</v>
      </c>
      <c r="M9" t="s">
        <v>17</v>
      </c>
      <c r="N9">
        <f t="shared" si="11"/>
        <v>43715.33</v>
      </c>
      <c r="P9" s="7" t="s">
        <v>26822</v>
      </c>
      <c r="Q9" s="9" t="str">
        <f>_xlfn.CONCAT("$G$",$Q$2,":","$G$",$Q$3)</f>
        <v>$G$2:$G$291</v>
      </c>
      <c r="R9" s="7"/>
      <c r="S9" s="9" t="str">
        <f>_xlfn.CONCAT("$L$",$Q$2,":","$L$",$Q$3)</f>
        <v>$L$2:$L$291</v>
      </c>
      <c r="T9" s="16"/>
      <c r="U9" s="18" t="str">
        <f ca="1"/>
        <v>2025-06-17 09:30:09</v>
      </c>
      <c r="V9" s="7">
        <f t="shared" ca="1" si="2"/>
        <v>1</v>
      </c>
      <c r="W9" s="7">
        <f t="shared" ca="1" si="3"/>
        <v>5</v>
      </c>
      <c r="X9" s="7">
        <f t="shared" ca="1" si="4"/>
        <v>4.5999999999999996</v>
      </c>
      <c r="Y9" s="7">
        <f t="shared" ca="1" si="5"/>
        <v>0.53869</v>
      </c>
      <c r="Z9" s="7">
        <f t="shared" ca="1" si="6"/>
        <v>0.5373</v>
      </c>
      <c r="AA9" s="7">
        <f t="shared" ca="1" si="7"/>
        <v>0.5373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38184</v>
      </c>
      <c r="C10" t="s">
        <v>28395</v>
      </c>
      <c r="D10" t="s">
        <v>14</v>
      </c>
      <c r="E10" t="s">
        <v>38185</v>
      </c>
      <c r="F10" t="s">
        <v>38183</v>
      </c>
      <c r="G10">
        <v>0.54407000000000005</v>
      </c>
      <c r="H10">
        <v>0.54666999999999999</v>
      </c>
      <c r="I10">
        <f t="shared" si="0"/>
        <v>10</v>
      </c>
      <c r="J10">
        <v>10</v>
      </c>
      <c r="K10">
        <f t="shared" si="1"/>
        <v>-10</v>
      </c>
      <c r="L10">
        <v>-10</v>
      </c>
      <c r="M10" t="s">
        <v>17</v>
      </c>
      <c r="N10">
        <f t="shared" si="11"/>
        <v>43678.53</v>
      </c>
      <c r="P10" s="7" t="s">
        <v>26823</v>
      </c>
      <c r="Q10" s="9" t="str">
        <f>_xlfn.CONCAT("$H$",$Q$2,":","$H$",$Q$3)</f>
        <v>$H$2:$H$291</v>
      </c>
      <c r="T10" s="16"/>
      <c r="U10" s="18" t="str">
        <f ca="1"/>
        <v>2025-06-17 09:19:57</v>
      </c>
      <c r="V10" s="7">
        <f t="shared" ca="1" si="2"/>
        <v>2</v>
      </c>
      <c r="W10" s="7">
        <f t="shared" ca="1" si="3"/>
        <v>15</v>
      </c>
      <c r="X10" s="7">
        <f t="shared" ca="1" si="4"/>
        <v>13.799999999999999</v>
      </c>
      <c r="Y10" s="7">
        <f t="shared" ca="1" si="5"/>
        <v>0.53752</v>
      </c>
      <c r="Z10" s="7">
        <f t="shared" ca="1" si="6"/>
        <v>0.53715000000000002</v>
      </c>
      <c r="AA10" s="7">
        <f t="shared" ca="1" si="7"/>
        <v>0.53564999999999996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18</v>
      </c>
      <c r="B11" t="s">
        <v>38186</v>
      </c>
      <c r="C11" t="s">
        <v>495</v>
      </c>
      <c r="D11" t="s">
        <v>14</v>
      </c>
      <c r="E11" t="s">
        <v>38187</v>
      </c>
      <c r="F11" t="s">
        <v>38183</v>
      </c>
      <c r="G11">
        <v>0.54271999999999998</v>
      </c>
      <c r="H11">
        <v>0.54666999999999999</v>
      </c>
      <c r="I11">
        <f t="shared" si="0"/>
        <v>5</v>
      </c>
      <c r="J11">
        <v>5</v>
      </c>
      <c r="K11">
        <f t="shared" si="1"/>
        <v>-5</v>
      </c>
      <c r="L11">
        <v>-5</v>
      </c>
      <c r="M11" t="s">
        <v>17</v>
      </c>
      <c r="N11">
        <f t="shared" si="11"/>
        <v>43688.53</v>
      </c>
      <c r="T11" s="16"/>
      <c r="U11" s="18" t="str">
        <f ca="1"/>
        <v>2025-06-17 09:09:06</v>
      </c>
      <c r="V11" s="7">
        <f t="shared" ca="1" si="2"/>
        <v>1</v>
      </c>
      <c r="W11" s="7">
        <f t="shared" ca="1" si="3"/>
        <v>5</v>
      </c>
      <c r="X11" s="7">
        <f t="shared" ca="1" si="4"/>
        <v>4.5999999999999996</v>
      </c>
      <c r="Y11" s="7">
        <f t="shared" ca="1" si="5"/>
        <v>0.53683999999999998</v>
      </c>
      <c r="Z11" s="7">
        <f t="shared" ca="1" si="6"/>
        <v>0.53425999999999996</v>
      </c>
      <c r="AA11" s="7">
        <f t="shared" ca="1" si="7"/>
        <v>0.53425999999999996</v>
      </c>
      <c r="AB11">
        <f t="shared" ca="1" si="8"/>
        <v>0</v>
      </c>
      <c r="AC11">
        <f t="shared" ca="1" si="9"/>
        <v>1</v>
      </c>
      <c r="AD11">
        <f t="shared" ca="1" si="10"/>
        <v>0</v>
      </c>
    </row>
    <row r="12" spans="1:30" x14ac:dyDescent="0.2">
      <c r="A12" t="s">
        <v>18</v>
      </c>
      <c r="B12" t="s">
        <v>38188</v>
      </c>
      <c r="C12" t="s">
        <v>28424</v>
      </c>
      <c r="D12" t="s">
        <v>14</v>
      </c>
      <c r="E12" t="s">
        <v>38189</v>
      </c>
      <c r="F12" t="s">
        <v>38183</v>
      </c>
      <c r="G12">
        <v>0.54554999999999998</v>
      </c>
      <c r="H12">
        <v>0.54666999999999999</v>
      </c>
      <c r="I12">
        <f t="shared" si="0"/>
        <v>20</v>
      </c>
      <c r="J12">
        <v>20</v>
      </c>
      <c r="K12">
        <f t="shared" si="1"/>
        <v>-20</v>
      </c>
      <c r="L12">
        <v>-20</v>
      </c>
      <c r="M12" t="s">
        <v>17</v>
      </c>
      <c r="N12">
        <f t="shared" si="11"/>
        <v>43693.53</v>
      </c>
      <c r="P12" s="10" t="s">
        <v>225</v>
      </c>
      <c r="Q12" s="10">
        <f ca="1">SUM(INDIRECT($Q$6))</f>
        <v>2810</v>
      </c>
      <c r="S12" s="7"/>
      <c r="T12" s="16"/>
      <c r="U12" s="18" t="str">
        <f ca="1"/>
        <v>2025-06-17 08:48:03</v>
      </c>
      <c r="V12" s="7">
        <f t="shared" ca="1" si="2"/>
        <v>1</v>
      </c>
      <c r="W12" s="7">
        <f t="shared" ca="1" si="3"/>
        <v>5</v>
      </c>
      <c r="X12" s="7">
        <f t="shared" ca="1" si="4"/>
        <v>4.5999999999999996</v>
      </c>
      <c r="Y12" s="7">
        <f t="shared" ca="1" si="5"/>
        <v>0.87263999999999997</v>
      </c>
      <c r="Z12" s="7">
        <f t="shared" ca="1" si="6"/>
        <v>0.86941000000000002</v>
      </c>
      <c r="AA12" s="7">
        <f t="shared" ca="1" si="7"/>
        <v>0.86941000000000002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38190</v>
      </c>
      <c r="C13" t="s">
        <v>495</v>
      </c>
      <c r="D13" t="s">
        <v>14</v>
      </c>
      <c r="E13" t="s">
        <v>38191</v>
      </c>
      <c r="F13" t="s">
        <v>38192</v>
      </c>
      <c r="G13">
        <v>0.54218999999999995</v>
      </c>
      <c r="H13">
        <v>0.54222999999999999</v>
      </c>
      <c r="I13">
        <f t="shared" si="0"/>
        <v>5</v>
      </c>
      <c r="J13">
        <v>5</v>
      </c>
      <c r="K13">
        <f t="shared" si="1"/>
        <v>4.5999999999999996</v>
      </c>
      <c r="L13">
        <v>4.5999999999999996</v>
      </c>
      <c r="M13" t="s">
        <v>17</v>
      </c>
      <c r="N13">
        <f t="shared" si="11"/>
        <v>43713.53</v>
      </c>
      <c r="P13" s="10" t="s">
        <v>226</v>
      </c>
      <c r="Q13" s="10">
        <f ca="1">SUM(INDIRECT($Q$7))</f>
        <v>-323.64999999999924</v>
      </c>
      <c r="R13" s="7">
        <f ca="1">Q13/Q12</f>
        <v>-0.11517793594306022</v>
      </c>
      <c r="S13" s="9"/>
      <c r="T13" s="16"/>
      <c r="U13" s="18" t="str">
        <f ca="1"/>
        <v>2025-06-17 08:37:50</v>
      </c>
      <c r="V13" s="7">
        <f t="shared" ca="1" si="2"/>
        <v>2</v>
      </c>
      <c r="W13" s="7">
        <f t="shared" ca="1" si="3"/>
        <v>15</v>
      </c>
      <c r="X13" s="7">
        <f t="shared" ca="1" si="4"/>
        <v>-15</v>
      </c>
      <c r="Y13" s="7">
        <f t="shared" ca="1" si="5"/>
        <v>0.86944999999999995</v>
      </c>
      <c r="Z13" s="7">
        <f t="shared" ca="1" si="6"/>
        <v>0.86912999999999996</v>
      </c>
      <c r="AA13" s="7">
        <f t="shared" ca="1" si="7"/>
        <v>0.86780999999999997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38193</v>
      </c>
      <c r="C14" t="s">
        <v>495</v>
      </c>
      <c r="D14" t="s">
        <v>14</v>
      </c>
      <c r="E14" t="s">
        <v>38194</v>
      </c>
      <c r="F14" t="s">
        <v>38195</v>
      </c>
      <c r="G14">
        <v>0.53861000000000003</v>
      </c>
      <c r="H14">
        <v>0.54225000000000001</v>
      </c>
      <c r="I14">
        <f t="shared" si="0"/>
        <v>5</v>
      </c>
      <c r="J14">
        <v>5</v>
      </c>
      <c r="K14">
        <f t="shared" si="1"/>
        <v>4.5999999999999996</v>
      </c>
      <c r="L14">
        <v>4.5999999999999996</v>
      </c>
      <c r="M14" t="s">
        <v>17</v>
      </c>
      <c r="N14">
        <f t="shared" si="11"/>
        <v>43708.93</v>
      </c>
      <c r="P14" s="10" t="s">
        <v>10931</v>
      </c>
      <c r="Q14" s="11" t="str" cm="1">
        <f t="array" aca="1" ref="Q14" ca="1">TEXT(INDIRECT(_xlfn.CONCAT("$F$",$Q$2))-INDIRECT(_xlfn.CONCAT("$F$",$Q$3)), "d \d h \h m \m")</f>
        <v>1 d 10 h 31 m</v>
      </c>
      <c r="R14" s="7"/>
      <c r="S14" s="7"/>
      <c r="T14" s="16"/>
      <c r="U14" s="18" t="str">
        <f ca="1"/>
        <v>2025-06-17 08:27:38</v>
      </c>
      <c r="V14" s="7">
        <f t="shared" ca="1" si="2"/>
        <v>1</v>
      </c>
      <c r="W14" s="7">
        <f t="shared" ca="1" si="3"/>
        <v>5</v>
      </c>
      <c r="X14" s="7">
        <f t="shared" ca="1" si="4"/>
        <v>4.5999999999999996</v>
      </c>
      <c r="Y14" s="7">
        <f t="shared" ca="1" si="5"/>
        <v>0.86753000000000002</v>
      </c>
      <c r="Z14" s="7">
        <f t="shared" ca="1" si="6"/>
        <v>0.87046999999999997</v>
      </c>
      <c r="AA14" s="7">
        <f t="shared" ca="1" si="7"/>
        <v>0.87046999999999997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38196</v>
      </c>
      <c r="C15" t="s">
        <v>495</v>
      </c>
      <c r="D15" t="s">
        <v>14</v>
      </c>
      <c r="E15" t="s">
        <v>38197</v>
      </c>
      <c r="F15" t="s">
        <v>38198</v>
      </c>
      <c r="G15">
        <v>0.5373</v>
      </c>
      <c r="H15">
        <v>0.53869</v>
      </c>
      <c r="I15">
        <f t="shared" si="0"/>
        <v>5</v>
      </c>
      <c r="J15">
        <v>5</v>
      </c>
      <c r="K15">
        <f t="shared" si="1"/>
        <v>4.5999999999999996</v>
      </c>
      <c r="L15">
        <v>4.5999999999999996</v>
      </c>
      <c r="M15" t="s">
        <v>17</v>
      </c>
      <c r="N15">
        <f t="shared" si="11"/>
        <v>43704.33</v>
      </c>
      <c r="P15" s="10" t="s">
        <v>224</v>
      </c>
      <c r="Q15" s="10">
        <f ca="1">COUNTA(_xlfn.UNIQUE(INDIRECT($Q$5)))</f>
        <v>192</v>
      </c>
      <c r="R15" s="7"/>
      <c r="S15" s="7"/>
      <c r="T15" s="16"/>
      <c r="U15" s="18" t="str">
        <f ca="1"/>
        <v>2025-06-17 08:17:25</v>
      </c>
      <c r="V15" s="7">
        <f t="shared" ca="1" si="2"/>
        <v>5</v>
      </c>
      <c r="W15" s="7">
        <f t="shared" ca="1" si="3"/>
        <v>155</v>
      </c>
      <c r="X15" s="7">
        <f t="shared" ca="1" si="4"/>
        <v>-155</v>
      </c>
      <c r="Y15" s="7">
        <f t="shared" ca="1" si="5"/>
        <v>0.87068000000000001</v>
      </c>
      <c r="Z15" s="7">
        <f t="shared" ca="1" si="6"/>
        <v>0.87602999999999998</v>
      </c>
      <c r="AA15" s="7">
        <f t="shared" ca="1" si="7"/>
        <v>0.87248999999999999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38199</v>
      </c>
      <c r="C16" t="s">
        <v>558</v>
      </c>
      <c r="D16" t="s">
        <v>14</v>
      </c>
      <c r="E16" t="s">
        <v>38200</v>
      </c>
      <c r="F16" t="s">
        <v>38201</v>
      </c>
      <c r="G16">
        <v>0.53564999999999996</v>
      </c>
      <c r="H16">
        <v>0.53752</v>
      </c>
      <c r="I16">
        <f t="shared" si="0"/>
        <v>10</v>
      </c>
      <c r="J16">
        <v>10</v>
      </c>
      <c r="K16">
        <f t="shared" si="1"/>
        <v>9.1999999999999993</v>
      </c>
      <c r="L16">
        <v>9.1999999999999993</v>
      </c>
      <c r="M16" t="s">
        <v>17</v>
      </c>
      <c r="N16">
        <f t="shared" si="11"/>
        <v>43699.73</v>
      </c>
      <c r="P16" s="7"/>
      <c r="Q16" s="7"/>
      <c r="R16" s="7"/>
      <c r="S16" s="7"/>
      <c r="T16" s="16"/>
      <c r="U16" s="18" t="str">
        <f ca="1"/>
        <v>2025-06-17 08:06:33</v>
      </c>
      <c r="V16" s="7">
        <f t="shared" ca="1" si="2"/>
        <v>3</v>
      </c>
      <c r="W16" s="7">
        <f t="shared" ca="1" si="3"/>
        <v>35</v>
      </c>
      <c r="X16" s="7">
        <f t="shared" ca="1" si="4"/>
        <v>3.3999999999999986</v>
      </c>
      <c r="Y16" s="7">
        <f t="shared" ca="1" si="5"/>
        <v>0.87612000000000001</v>
      </c>
      <c r="Z16" s="7">
        <f t="shared" ca="1" si="6"/>
        <v>0.87641999999999998</v>
      </c>
      <c r="AA16" s="7">
        <f t="shared" ca="1" si="7"/>
        <v>0.87475000000000003</v>
      </c>
      <c r="AB16">
        <f t="shared" ca="1" si="8"/>
        <v>1</v>
      </c>
      <c r="AC16">
        <f t="shared" ca="1" si="9"/>
        <v>0</v>
      </c>
      <c r="AD16">
        <f t="shared" ca="1" si="10"/>
        <v>0</v>
      </c>
    </row>
    <row r="17" spans="1:30" x14ac:dyDescent="0.2">
      <c r="A17" t="s">
        <v>11</v>
      </c>
      <c r="B17" t="s">
        <v>38202</v>
      </c>
      <c r="C17" t="s">
        <v>550</v>
      </c>
      <c r="D17" t="s">
        <v>14</v>
      </c>
      <c r="E17" t="s">
        <v>38203</v>
      </c>
      <c r="F17" t="s">
        <v>38201</v>
      </c>
      <c r="G17">
        <v>0.53715000000000002</v>
      </c>
      <c r="H17">
        <v>0.53752</v>
      </c>
      <c r="I17">
        <f t="shared" si="0"/>
        <v>5</v>
      </c>
      <c r="J17">
        <v>5</v>
      </c>
      <c r="K17">
        <f t="shared" si="1"/>
        <v>4.5999999999999996</v>
      </c>
      <c r="L17">
        <v>4.5999999999999996</v>
      </c>
      <c r="M17" t="s">
        <v>17</v>
      </c>
      <c r="N17">
        <f t="shared" si="11"/>
        <v>43690.530000000006</v>
      </c>
      <c r="P17" s="7" t="s">
        <v>10922</v>
      </c>
      <c r="Q17" s="7">
        <f ca="1">AVERAGE($V$2:$V$2000)</f>
        <v>1.5104166666666667</v>
      </c>
      <c r="R17" s="7"/>
      <c r="S17" s="7"/>
      <c r="T17" s="16"/>
      <c r="U17" s="18" t="str">
        <f ca="1"/>
        <v>2025-06-17 07:56:21</v>
      </c>
      <c r="V17" s="7">
        <f t="shared" ca="1" si="2"/>
        <v>1</v>
      </c>
      <c r="W17" s="7">
        <f t="shared" ca="1" si="3"/>
        <v>5</v>
      </c>
      <c r="X17" s="7">
        <f t="shared" ca="1" si="4"/>
        <v>4.5999999999999996</v>
      </c>
      <c r="Y17" s="7">
        <f t="shared" ca="1" si="5"/>
        <v>0.87485999999999997</v>
      </c>
      <c r="Z17" s="7">
        <f t="shared" ca="1" si="6"/>
        <v>0.87434000000000001</v>
      </c>
      <c r="AA17" s="7">
        <f t="shared" ca="1" si="7"/>
        <v>0.87434000000000001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38204</v>
      </c>
      <c r="C18" t="s">
        <v>495</v>
      </c>
      <c r="D18" t="s">
        <v>14</v>
      </c>
      <c r="E18" t="s">
        <v>38205</v>
      </c>
      <c r="F18" t="s">
        <v>38206</v>
      </c>
      <c r="G18">
        <v>0.53425999999999996</v>
      </c>
      <c r="H18">
        <v>0.53683999999999998</v>
      </c>
      <c r="I18">
        <f t="shared" si="0"/>
        <v>5</v>
      </c>
      <c r="J18">
        <v>5</v>
      </c>
      <c r="K18">
        <f t="shared" si="1"/>
        <v>4.5999999999999996</v>
      </c>
      <c r="L18">
        <v>4.5999999999999996</v>
      </c>
      <c r="M18" t="s">
        <v>17</v>
      </c>
      <c r="N18">
        <f t="shared" si="11"/>
        <v>43685.930000000008</v>
      </c>
      <c r="P18" s="7" t="s">
        <v>6673</v>
      </c>
      <c r="Q18" s="7">
        <f ca="1">AVERAGE($W$2:$W$2000)</f>
        <v>14.635416666666666</v>
      </c>
      <c r="R18" s="7"/>
      <c r="S18" s="7"/>
      <c r="T18" s="16"/>
      <c r="U18" s="18" t="str">
        <f ca="1"/>
        <v>2025-06-17 07:46:08</v>
      </c>
      <c r="V18" s="7">
        <f t="shared" ca="1" si="2"/>
        <v>4</v>
      </c>
      <c r="W18" s="7">
        <f t="shared" ca="1" si="3"/>
        <v>75</v>
      </c>
      <c r="X18" s="7">
        <f t="shared" ca="1" si="4"/>
        <v>59.399999999999991</v>
      </c>
      <c r="Y18" s="7">
        <f t="shared" ca="1" si="5"/>
        <v>0.87473000000000001</v>
      </c>
      <c r="Z18" s="7">
        <f t="shared" ca="1" si="6"/>
        <v>0.87631000000000003</v>
      </c>
      <c r="AA18" s="7">
        <f t="shared" ca="1" si="7"/>
        <v>0.87451999999999996</v>
      </c>
      <c r="AB18">
        <f t="shared" ca="1" si="8"/>
        <v>1</v>
      </c>
      <c r="AC18">
        <f t="shared" ca="1" si="9"/>
        <v>0</v>
      </c>
      <c r="AD18">
        <f t="shared" ca="1" si="10"/>
        <v>0</v>
      </c>
    </row>
    <row r="19" spans="1:30" x14ac:dyDescent="0.2">
      <c r="A19" t="s">
        <v>11</v>
      </c>
      <c r="B19" t="s">
        <v>38207</v>
      </c>
      <c r="C19" t="s">
        <v>495</v>
      </c>
      <c r="D19" t="s">
        <v>223</v>
      </c>
      <c r="E19" t="s">
        <v>38208</v>
      </c>
      <c r="F19" t="s">
        <v>38209</v>
      </c>
      <c r="G19">
        <v>0.86941000000000002</v>
      </c>
      <c r="H19">
        <v>0.87263999999999997</v>
      </c>
      <c r="I19">
        <f t="shared" si="0"/>
        <v>5</v>
      </c>
      <c r="J19">
        <v>5</v>
      </c>
      <c r="K19">
        <f t="shared" si="1"/>
        <v>4.5999999999999996</v>
      </c>
      <c r="L19">
        <v>4.5999999999999996</v>
      </c>
      <c r="M19" t="s">
        <v>17</v>
      </c>
      <c r="N19">
        <f t="shared" si="11"/>
        <v>43681.330000000009</v>
      </c>
      <c r="P19" s="7" t="s">
        <v>10930</v>
      </c>
      <c r="Q19" s="7">
        <f ca="1">AVERAGE($X$2:$X$2000)</f>
        <v>-1.6856770833333288</v>
      </c>
      <c r="R19" s="7"/>
      <c r="S19" s="7"/>
      <c r="T19" s="16"/>
      <c r="U19" s="18" t="str">
        <f ca="1"/>
        <v>2025-06-17 07:35:56</v>
      </c>
      <c r="V19" s="7">
        <f t="shared" ca="1" si="2"/>
        <v>1</v>
      </c>
      <c r="W19" s="7">
        <f t="shared" ca="1" si="3"/>
        <v>5</v>
      </c>
      <c r="X19" s="7">
        <f t="shared" ca="1" si="4"/>
        <v>4.5999999999999996</v>
      </c>
      <c r="Y19" s="7">
        <f t="shared" ca="1" si="5"/>
        <v>0.87436999999999998</v>
      </c>
      <c r="Z19" s="7">
        <f t="shared" ca="1" si="6"/>
        <v>0.87560000000000004</v>
      </c>
      <c r="AA19" s="7">
        <f t="shared" ca="1" si="7"/>
        <v>0.87560000000000004</v>
      </c>
      <c r="AB19">
        <f t="shared" ca="1" si="8"/>
        <v>0</v>
      </c>
      <c r="AC19">
        <f t="shared" ca="1" si="9"/>
        <v>0</v>
      </c>
      <c r="AD19">
        <f t="shared" ca="1" si="10"/>
        <v>1</v>
      </c>
    </row>
    <row r="20" spans="1:30" x14ac:dyDescent="0.2">
      <c r="A20" t="s">
        <v>18</v>
      </c>
      <c r="B20" t="s">
        <v>38210</v>
      </c>
      <c r="C20" t="s">
        <v>495</v>
      </c>
      <c r="D20" t="s">
        <v>223</v>
      </c>
      <c r="E20" t="s">
        <v>38211</v>
      </c>
      <c r="F20" t="s">
        <v>38212</v>
      </c>
      <c r="G20">
        <v>0.86780999999999997</v>
      </c>
      <c r="H20">
        <v>0.86944999999999995</v>
      </c>
      <c r="I20">
        <f t="shared" si="0"/>
        <v>5</v>
      </c>
      <c r="J20">
        <v>5</v>
      </c>
      <c r="K20">
        <f t="shared" si="1"/>
        <v>-5</v>
      </c>
      <c r="L20">
        <v>-5</v>
      </c>
      <c r="M20" t="s">
        <v>17</v>
      </c>
      <c r="N20">
        <f t="shared" si="11"/>
        <v>43676.73000000001</v>
      </c>
      <c r="R20" s="7"/>
      <c r="S20" s="7"/>
      <c r="T20" s="16"/>
      <c r="U20" s="18" t="str">
        <f ca="1"/>
        <v>2025-06-17 07:25:42</v>
      </c>
      <c r="V20" s="7">
        <f t="shared" ca="1" si="2"/>
        <v>5</v>
      </c>
      <c r="W20" s="7">
        <f t="shared" ca="1" si="3"/>
        <v>155</v>
      </c>
      <c r="X20" s="7">
        <f t="shared" ca="1" si="4"/>
        <v>-155</v>
      </c>
      <c r="Y20" s="7">
        <f t="shared" ca="1" si="5"/>
        <v>0.87573999999999996</v>
      </c>
      <c r="Z20" s="7">
        <f t="shared" ca="1" si="6"/>
        <v>0.88031000000000004</v>
      </c>
      <c r="AA20" s="7">
        <f t="shared" ca="1" si="7"/>
        <v>0.87653999999999999</v>
      </c>
      <c r="AB20">
        <f t="shared" ca="1" si="8"/>
        <v>0</v>
      </c>
      <c r="AC20">
        <f t="shared" ca="1" si="9"/>
        <v>0</v>
      </c>
      <c r="AD20">
        <f t="shared" ca="1" si="10"/>
        <v>1</v>
      </c>
    </row>
    <row r="21" spans="1:30" x14ac:dyDescent="0.2">
      <c r="A21" t="s">
        <v>18</v>
      </c>
      <c r="B21" t="s">
        <v>38213</v>
      </c>
      <c r="C21" t="s">
        <v>1173</v>
      </c>
      <c r="D21" t="s">
        <v>223</v>
      </c>
      <c r="E21" t="s">
        <v>38214</v>
      </c>
      <c r="F21" t="s">
        <v>38212</v>
      </c>
      <c r="G21">
        <v>0.86912999999999996</v>
      </c>
      <c r="H21">
        <v>0.86944999999999995</v>
      </c>
      <c r="I21">
        <f t="shared" si="0"/>
        <v>10</v>
      </c>
      <c r="J21">
        <v>10</v>
      </c>
      <c r="K21">
        <f t="shared" si="1"/>
        <v>-10</v>
      </c>
      <c r="L21">
        <v>-10</v>
      </c>
      <c r="M21" t="s">
        <v>17</v>
      </c>
      <c r="N21">
        <f t="shared" si="11"/>
        <v>43681.73000000001</v>
      </c>
      <c r="P21" s="7" t="str">
        <f>_xlfn.CONCAT("P",T21)</f>
        <v>P1</v>
      </c>
      <c r="Q21" s="7">
        <f ca="1">COUNTIF($V$1:$V$2000,T21)</f>
        <v>131</v>
      </c>
      <c r="R21" s="7">
        <f ca="1">SUMIF($V$2:$V$2000,T21,$W$2:$W$2000)</f>
        <v>655</v>
      </c>
      <c r="S21" s="7">
        <f ca="1">SUMIF($V$2:$V$2000,T21,$X$2:$X$2000)</f>
        <v>151.79999999999964</v>
      </c>
      <c r="T21" s="16">
        <v>1</v>
      </c>
      <c r="U21" s="18" t="str">
        <f ca="1"/>
        <v>2025-06-17 07:15:30</v>
      </c>
      <c r="V21" s="7">
        <f t="shared" ca="1" si="2"/>
        <v>3</v>
      </c>
      <c r="W21" s="7">
        <f t="shared" ca="1" si="3"/>
        <v>35</v>
      </c>
      <c r="X21" s="7">
        <f t="shared" ca="1" si="4"/>
        <v>3.3999999999999986</v>
      </c>
      <c r="Y21" s="7">
        <f t="shared" ca="1" si="5"/>
        <v>0.88049999999999995</v>
      </c>
      <c r="Z21" s="7">
        <f t="shared" ca="1" si="6"/>
        <v>0.88080999999999998</v>
      </c>
      <c r="AA21" s="7">
        <f t="shared" ca="1" si="7"/>
        <v>0.87883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18</v>
      </c>
      <c r="B22" t="s">
        <v>38215</v>
      </c>
      <c r="C22" t="s">
        <v>495</v>
      </c>
      <c r="D22" t="s">
        <v>223</v>
      </c>
      <c r="E22" t="s">
        <v>38216</v>
      </c>
      <c r="F22" t="s">
        <v>38217</v>
      </c>
      <c r="G22">
        <v>0.87046999999999997</v>
      </c>
      <c r="H22">
        <v>0.86753000000000002</v>
      </c>
      <c r="I22">
        <f t="shared" si="0"/>
        <v>5</v>
      </c>
      <c r="J22">
        <v>5</v>
      </c>
      <c r="K22">
        <f t="shared" si="1"/>
        <v>4.5999999999999996</v>
      </c>
      <c r="L22">
        <v>4.5999999999999996</v>
      </c>
      <c r="M22" t="s">
        <v>17</v>
      </c>
      <c r="N22">
        <f t="shared" si="11"/>
        <v>43691.73000000001</v>
      </c>
      <c r="P22" s="7" t="str">
        <f t="shared" ref="P22:P30" si="12">_xlfn.CONCAT("P",T22)</f>
        <v>P2</v>
      </c>
      <c r="Q22" s="7">
        <f t="shared" ref="Q22:Q30" ca="1" si="13">COUNTIF($V$1:$V$2000,T22)</f>
        <v>39</v>
      </c>
      <c r="R22" s="7">
        <f t="shared" ref="R22:R30" ca="1" si="14">SUMIF($V$2:$V$2000,T22,$W$2:$W$2000)</f>
        <v>585</v>
      </c>
      <c r="S22" s="7">
        <f t="shared" ref="S22:S30" ca="1" si="15">SUMIF($V$2:$V$2000,T22,$X$2:$X$2000)</f>
        <v>153.89999999999998</v>
      </c>
      <c r="T22" s="16">
        <v>2</v>
      </c>
      <c r="U22" s="18" t="str">
        <f ca="1"/>
        <v>2025-06-17 06:53:49</v>
      </c>
      <c r="V22" s="7">
        <f t="shared" ca="1" si="2"/>
        <v>2</v>
      </c>
      <c r="W22" s="7">
        <f t="shared" ca="1" si="3"/>
        <v>15</v>
      </c>
      <c r="X22" s="7">
        <f t="shared" ca="1" si="4"/>
        <v>13.5</v>
      </c>
      <c r="Y22" s="7">
        <f t="shared" ca="1" si="5"/>
        <v>1.84687</v>
      </c>
      <c r="Z22" s="7">
        <f t="shared" ca="1" si="6"/>
        <v>1.8510200000000001</v>
      </c>
      <c r="AA22" s="7">
        <f t="shared" ca="1" si="7"/>
        <v>1.8503400000000001</v>
      </c>
      <c r="AB22">
        <f t="shared" ca="1" si="8"/>
        <v>0</v>
      </c>
      <c r="AC22">
        <f t="shared" ca="1" si="9"/>
        <v>0</v>
      </c>
      <c r="AD22">
        <f t="shared" ca="1" si="10"/>
        <v>1</v>
      </c>
    </row>
    <row r="23" spans="1:30" x14ac:dyDescent="0.2">
      <c r="A23" t="s">
        <v>11</v>
      </c>
      <c r="B23" t="s">
        <v>38218</v>
      </c>
      <c r="C23" t="s">
        <v>28689</v>
      </c>
      <c r="D23" t="s">
        <v>223</v>
      </c>
      <c r="E23" t="s">
        <v>38219</v>
      </c>
      <c r="F23" t="s">
        <v>38220</v>
      </c>
      <c r="G23">
        <v>0.87514999999999998</v>
      </c>
      <c r="H23">
        <v>0.87068000000000001</v>
      </c>
      <c r="I23">
        <f t="shared" si="0"/>
        <v>10</v>
      </c>
      <c r="J23">
        <v>10</v>
      </c>
      <c r="K23">
        <f t="shared" si="1"/>
        <v>-10</v>
      </c>
      <c r="L23">
        <v>-10</v>
      </c>
      <c r="M23" t="s">
        <v>17</v>
      </c>
      <c r="N23">
        <f t="shared" si="11"/>
        <v>43687.130000000012</v>
      </c>
      <c r="P23" s="7" t="str">
        <f t="shared" si="12"/>
        <v>P3</v>
      </c>
      <c r="Q23" s="7">
        <f t="shared" ca="1" si="13"/>
        <v>12</v>
      </c>
      <c r="R23" s="7">
        <f t="shared" ca="1" si="14"/>
        <v>420</v>
      </c>
      <c r="S23" s="7">
        <f t="shared" ca="1" si="15"/>
        <v>-36.150000000000013</v>
      </c>
      <c r="T23" s="16">
        <v>3</v>
      </c>
      <c r="U23" s="18" t="str">
        <f ca="1"/>
        <v>2025-06-17 06:43:36</v>
      </c>
      <c r="V23" s="7">
        <f t="shared" ca="1" si="2"/>
        <v>1</v>
      </c>
      <c r="W23" s="7">
        <f t="shared" ca="1" si="3"/>
        <v>5</v>
      </c>
      <c r="X23" s="7">
        <f t="shared" ca="1" si="4"/>
        <v>-5</v>
      </c>
      <c r="Y23" s="7">
        <f t="shared" ca="1" si="5"/>
        <v>1.85059</v>
      </c>
      <c r="Z23" s="7">
        <f t="shared" ca="1" si="6"/>
        <v>1.8506499999999999</v>
      </c>
      <c r="AA23" s="7">
        <f t="shared" ca="1" si="7"/>
        <v>1.8506499999999999</v>
      </c>
      <c r="AB23">
        <f t="shared" ca="1" si="8"/>
        <v>0</v>
      </c>
      <c r="AC23">
        <f t="shared" ca="1" si="9"/>
        <v>0</v>
      </c>
      <c r="AD23">
        <f t="shared" ca="1" si="10"/>
        <v>1</v>
      </c>
    </row>
    <row r="24" spans="1:30" x14ac:dyDescent="0.2">
      <c r="A24" t="s">
        <v>11</v>
      </c>
      <c r="B24" t="s">
        <v>38221</v>
      </c>
      <c r="C24" t="s">
        <v>28490</v>
      </c>
      <c r="D24" t="s">
        <v>223</v>
      </c>
      <c r="E24" t="s">
        <v>38222</v>
      </c>
      <c r="F24" t="s">
        <v>38220</v>
      </c>
      <c r="G24">
        <v>0.87339</v>
      </c>
      <c r="H24">
        <v>0.87068000000000001</v>
      </c>
      <c r="I24">
        <f t="shared" si="0"/>
        <v>40</v>
      </c>
      <c r="J24">
        <v>40</v>
      </c>
      <c r="K24">
        <f t="shared" si="1"/>
        <v>-40</v>
      </c>
      <c r="L24">
        <v>-40</v>
      </c>
      <c r="M24" t="s">
        <v>17</v>
      </c>
      <c r="N24">
        <f t="shared" si="11"/>
        <v>43697.130000000012</v>
      </c>
      <c r="P24" s="7" t="str">
        <f t="shared" si="12"/>
        <v>P4</v>
      </c>
      <c r="Q24" s="7">
        <f t="shared" ca="1" si="13"/>
        <v>5</v>
      </c>
      <c r="R24" s="7">
        <f t="shared" ca="1" si="14"/>
        <v>375</v>
      </c>
      <c r="S24" s="7">
        <f t="shared" ca="1" si="15"/>
        <v>-48.600000000000023</v>
      </c>
      <c r="T24" s="16">
        <v>4</v>
      </c>
      <c r="U24" s="18" t="str">
        <f ca="1"/>
        <v>2025-06-17 06:33:24</v>
      </c>
      <c r="V24" s="7">
        <f t="shared" ca="1" si="2"/>
        <v>1</v>
      </c>
      <c r="W24" s="7">
        <f t="shared" ca="1" si="3"/>
        <v>5</v>
      </c>
      <c r="X24" s="7">
        <f t="shared" ca="1" si="4"/>
        <v>-5</v>
      </c>
      <c r="Y24" s="7">
        <f t="shared" ca="1" si="5"/>
        <v>1.8516600000000001</v>
      </c>
      <c r="Z24" s="7">
        <f t="shared" ca="1" si="6"/>
        <v>1.85073</v>
      </c>
      <c r="AA24" s="7">
        <f t="shared" ca="1" si="7"/>
        <v>1.85073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38223</v>
      </c>
      <c r="C25" t="s">
        <v>28736</v>
      </c>
      <c r="D25" t="s">
        <v>223</v>
      </c>
      <c r="E25" t="s">
        <v>38224</v>
      </c>
      <c r="F25" t="s">
        <v>38220</v>
      </c>
      <c r="G25">
        <v>0.87436000000000003</v>
      </c>
      <c r="H25">
        <v>0.87068000000000001</v>
      </c>
      <c r="I25">
        <f t="shared" si="0"/>
        <v>20</v>
      </c>
      <c r="J25">
        <v>20</v>
      </c>
      <c r="K25">
        <f t="shared" si="1"/>
        <v>-20</v>
      </c>
      <c r="L25">
        <v>-20</v>
      </c>
      <c r="M25" t="s">
        <v>17</v>
      </c>
      <c r="N25">
        <f t="shared" si="11"/>
        <v>43737.130000000012</v>
      </c>
      <c r="P25" s="7" t="str">
        <f t="shared" si="12"/>
        <v>P5</v>
      </c>
      <c r="Q25" s="7">
        <f t="shared" ca="1" si="13"/>
        <v>5</v>
      </c>
      <c r="R25" s="7">
        <f t="shared" ca="1" si="14"/>
        <v>775</v>
      </c>
      <c r="S25" s="7">
        <f t="shared" ca="1" si="15"/>
        <v>-544.6</v>
      </c>
      <c r="T25" s="16">
        <v>5</v>
      </c>
      <c r="U25" s="18" t="str">
        <f ca="1"/>
        <v>2025-06-17 06:23:11</v>
      </c>
      <c r="V25" s="7">
        <f t="shared" ca="1" si="2"/>
        <v>1</v>
      </c>
      <c r="W25" s="7">
        <f t="shared" ca="1" si="3"/>
        <v>5</v>
      </c>
      <c r="X25" s="7">
        <f t="shared" ca="1" si="4"/>
        <v>4.5999999999999996</v>
      </c>
      <c r="Y25" s="7">
        <f t="shared" ca="1" si="5"/>
        <v>1.8502799999999999</v>
      </c>
      <c r="Z25" s="7">
        <f t="shared" ca="1" si="6"/>
        <v>1.85666</v>
      </c>
      <c r="AA25" s="7">
        <f t="shared" ca="1" si="7"/>
        <v>1.85666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11</v>
      </c>
      <c r="B26" t="s">
        <v>38225</v>
      </c>
      <c r="C26" t="s">
        <v>495</v>
      </c>
      <c r="D26" t="s">
        <v>223</v>
      </c>
      <c r="E26" t="s">
        <v>38226</v>
      </c>
      <c r="F26" t="s">
        <v>38220</v>
      </c>
      <c r="G26">
        <v>0.87602999999999998</v>
      </c>
      <c r="H26">
        <v>0.87068000000000001</v>
      </c>
      <c r="I26">
        <f t="shared" si="0"/>
        <v>5</v>
      </c>
      <c r="J26">
        <v>5</v>
      </c>
      <c r="K26">
        <f t="shared" si="1"/>
        <v>-5</v>
      </c>
      <c r="L26">
        <v>-5</v>
      </c>
      <c r="M26" t="s">
        <v>17</v>
      </c>
      <c r="N26">
        <f t="shared" si="11"/>
        <v>43757.130000000012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2025-06-17 06:12:59</v>
      </c>
      <c r="V26" s="7">
        <f t="shared" ca="1" si="2"/>
        <v>1</v>
      </c>
      <c r="W26" s="7">
        <f t="shared" ca="1" si="3"/>
        <v>5</v>
      </c>
      <c r="X26" s="7">
        <f t="shared" ca="1" si="4"/>
        <v>-5</v>
      </c>
      <c r="Y26" s="7">
        <f t="shared" ca="1" si="5"/>
        <v>1.8567499999999999</v>
      </c>
      <c r="Z26" s="7">
        <f t="shared" ca="1" si="6"/>
        <v>1.85704</v>
      </c>
      <c r="AA26" s="7">
        <f t="shared" ca="1" si="7"/>
        <v>1.85704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38227</v>
      </c>
      <c r="C27" t="s">
        <v>2951</v>
      </c>
      <c r="D27" t="s">
        <v>223</v>
      </c>
      <c r="E27" t="s">
        <v>38228</v>
      </c>
      <c r="F27" t="s">
        <v>38220</v>
      </c>
      <c r="G27">
        <v>0.87248999999999999</v>
      </c>
      <c r="H27">
        <v>0.87068000000000001</v>
      </c>
      <c r="I27">
        <f t="shared" si="0"/>
        <v>0</v>
      </c>
      <c r="J27">
        <v>80</v>
      </c>
      <c r="K27">
        <f t="shared" si="1"/>
        <v>0</v>
      </c>
      <c r="L27">
        <v>-80</v>
      </c>
      <c r="M27" t="s">
        <v>17</v>
      </c>
      <c r="N27">
        <f t="shared" si="11"/>
        <v>43762.130000000012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2025-06-17 06:02:13</v>
      </c>
      <c r="V27" s="7">
        <f t="shared" ca="1" si="2"/>
        <v>2</v>
      </c>
      <c r="W27" s="7">
        <f t="shared" ca="1" si="3"/>
        <v>15</v>
      </c>
      <c r="X27" s="7">
        <f t="shared" ca="1" si="4"/>
        <v>-15</v>
      </c>
      <c r="Y27" s="7">
        <f t="shared" ca="1" si="5"/>
        <v>1.8581000000000001</v>
      </c>
      <c r="Z27" s="7">
        <f t="shared" ca="1" si="6"/>
        <v>1.85768</v>
      </c>
      <c r="AA27" s="7">
        <f t="shared" ca="1" si="7"/>
        <v>1.85575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38229</v>
      </c>
      <c r="C28" t="s">
        <v>28444</v>
      </c>
      <c r="D28" t="s">
        <v>223</v>
      </c>
      <c r="E28" t="s">
        <v>38230</v>
      </c>
      <c r="F28" t="s">
        <v>38231</v>
      </c>
      <c r="G28">
        <v>0.87553000000000003</v>
      </c>
      <c r="H28">
        <v>0.87612000000000001</v>
      </c>
      <c r="I28">
        <f t="shared" si="0"/>
        <v>10</v>
      </c>
      <c r="J28">
        <v>10</v>
      </c>
      <c r="K28">
        <f t="shared" si="1"/>
        <v>-10</v>
      </c>
      <c r="L28">
        <v>-10</v>
      </c>
      <c r="M28" t="s">
        <v>17</v>
      </c>
      <c r="N28">
        <f t="shared" si="11"/>
        <v>43842.130000000012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2025-06-17 05:52:01</v>
      </c>
      <c r="V28" s="7">
        <f t="shared" ca="1" si="2"/>
        <v>3</v>
      </c>
      <c r="W28" s="7">
        <f t="shared" ca="1" si="3"/>
        <v>35</v>
      </c>
      <c r="X28" s="7">
        <f t="shared" ca="1" si="4"/>
        <v>-35</v>
      </c>
      <c r="Y28" s="7">
        <f t="shared" ca="1" si="5"/>
        <v>1.85592</v>
      </c>
      <c r="Z28" s="7">
        <f t="shared" ca="1" si="6"/>
        <v>1.86056</v>
      </c>
      <c r="AA28" s="7">
        <f t="shared" ca="1" si="7"/>
        <v>1.85693</v>
      </c>
      <c r="AB28">
        <f t="shared" ca="1" si="8"/>
        <v>0</v>
      </c>
      <c r="AC28">
        <f t="shared" ca="1" si="9"/>
        <v>0</v>
      </c>
      <c r="AD28">
        <f t="shared" ca="1" si="10"/>
        <v>1</v>
      </c>
    </row>
    <row r="29" spans="1:30" x14ac:dyDescent="0.2">
      <c r="A29" t="s">
        <v>18</v>
      </c>
      <c r="B29" t="s">
        <v>38232</v>
      </c>
      <c r="C29" t="s">
        <v>3766</v>
      </c>
      <c r="D29" t="s">
        <v>223</v>
      </c>
      <c r="E29" t="s">
        <v>38233</v>
      </c>
      <c r="F29" t="s">
        <v>38231</v>
      </c>
      <c r="G29">
        <v>0.87641999999999998</v>
      </c>
      <c r="H29">
        <v>0.87612000000000001</v>
      </c>
      <c r="I29">
        <f t="shared" si="0"/>
        <v>20</v>
      </c>
      <c r="J29">
        <v>20</v>
      </c>
      <c r="K29">
        <f t="shared" si="1"/>
        <v>18.399999999999999</v>
      </c>
      <c r="L29">
        <v>18.399999999999999</v>
      </c>
      <c r="M29" t="s">
        <v>17</v>
      </c>
      <c r="N29">
        <f t="shared" si="11"/>
        <v>43852.130000000012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2025-06-17 05:41:48</v>
      </c>
      <c r="V29" s="7">
        <f t="shared" ca="1" si="2"/>
        <v>2</v>
      </c>
      <c r="W29" s="7">
        <f t="shared" ca="1" si="3"/>
        <v>15</v>
      </c>
      <c r="X29" s="7">
        <f t="shared" ca="1" si="4"/>
        <v>13.799999999999999</v>
      </c>
      <c r="Y29" s="7">
        <f t="shared" ca="1" si="5"/>
        <v>1.8604000000000001</v>
      </c>
      <c r="Z29" s="7">
        <f t="shared" ca="1" si="6"/>
        <v>1.85836</v>
      </c>
      <c r="AA29" s="7">
        <f t="shared" ca="1" si="7"/>
        <v>1.8573900000000001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18</v>
      </c>
      <c r="B30" t="s">
        <v>38234</v>
      </c>
      <c r="C30" t="s">
        <v>544</v>
      </c>
      <c r="D30" t="s">
        <v>223</v>
      </c>
      <c r="E30" t="s">
        <v>38235</v>
      </c>
      <c r="F30" t="s">
        <v>38231</v>
      </c>
      <c r="G30">
        <v>0.87475000000000003</v>
      </c>
      <c r="H30">
        <v>0.87612000000000001</v>
      </c>
      <c r="I30">
        <f t="shared" si="0"/>
        <v>5</v>
      </c>
      <c r="J30">
        <v>5</v>
      </c>
      <c r="K30">
        <f t="shared" si="1"/>
        <v>-5</v>
      </c>
      <c r="L30">
        <v>-5</v>
      </c>
      <c r="M30" t="s">
        <v>17</v>
      </c>
      <c r="N30">
        <f t="shared" si="11"/>
        <v>43833.73000000001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2025-06-17 05:31:36</v>
      </c>
      <c r="V30" s="7">
        <f t="shared" ca="1" si="2"/>
        <v>4</v>
      </c>
      <c r="W30" s="7">
        <f t="shared" ca="1" si="3"/>
        <v>75</v>
      </c>
      <c r="X30" s="7">
        <f t="shared" ca="1" si="4"/>
        <v>40.199999999999996</v>
      </c>
      <c r="Y30" s="7">
        <f t="shared" ca="1" si="5"/>
        <v>1.859</v>
      </c>
      <c r="Z30" s="7">
        <f t="shared" ca="1" si="6"/>
        <v>1.86087</v>
      </c>
      <c r="AA30" s="7">
        <f t="shared" ca="1" si="7"/>
        <v>1.85588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11</v>
      </c>
      <c r="B31" t="s">
        <v>38236</v>
      </c>
      <c r="C31" t="s">
        <v>495</v>
      </c>
      <c r="D31" t="s">
        <v>223</v>
      </c>
      <c r="E31" t="s">
        <v>38237</v>
      </c>
      <c r="F31" t="s">
        <v>38238</v>
      </c>
      <c r="G31">
        <v>0.87434000000000001</v>
      </c>
      <c r="H31">
        <v>0.87485999999999997</v>
      </c>
      <c r="I31">
        <f t="shared" si="0"/>
        <v>5</v>
      </c>
      <c r="J31">
        <v>5</v>
      </c>
      <c r="K31">
        <f t="shared" si="1"/>
        <v>4.5999999999999996</v>
      </c>
      <c r="L31">
        <v>4.5999999999999996</v>
      </c>
      <c r="M31" t="s">
        <v>17</v>
      </c>
      <c r="N31">
        <f t="shared" si="11"/>
        <v>43838.73000000001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2025-06-17 05:21:23</v>
      </c>
      <c r="V31" s="7">
        <f t="shared" ca="1" si="2"/>
        <v>2</v>
      </c>
      <c r="W31" s="7">
        <f t="shared" ca="1" si="3"/>
        <v>15</v>
      </c>
      <c r="X31" s="7">
        <f t="shared" ca="1" si="4"/>
        <v>13.799999999999999</v>
      </c>
      <c r="Y31" s="7">
        <f t="shared" ca="1" si="5"/>
        <v>1.8559300000000001</v>
      </c>
      <c r="Z31" s="7">
        <f t="shared" ca="1" si="6"/>
        <v>1.8597300000000001</v>
      </c>
      <c r="AA31" s="7">
        <f t="shared" ca="1" si="7"/>
        <v>1.85704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38239</v>
      </c>
      <c r="C32" t="s">
        <v>6384</v>
      </c>
      <c r="D32" t="s">
        <v>223</v>
      </c>
      <c r="E32" t="s">
        <v>38240</v>
      </c>
      <c r="F32" t="s">
        <v>38241</v>
      </c>
      <c r="G32">
        <v>0.87631000000000003</v>
      </c>
      <c r="H32">
        <v>0.87473000000000001</v>
      </c>
      <c r="I32">
        <f t="shared" si="0"/>
        <v>40</v>
      </c>
      <c r="J32">
        <v>40</v>
      </c>
      <c r="K32">
        <f t="shared" si="1"/>
        <v>36.799999999999997</v>
      </c>
      <c r="L32">
        <v>36.799999999999997</v>
      </c>
      <c r="M32" t="s">
        <v>17</v>
      </c>
      <c r="N32">
        <f t="shared" si="11"/>
        <v>43834.130000000012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2025-06-17 04:59:48</v>
      </c>
      <c r="V32" s="7">
        <f t="shared" ca="1" si="2"/>
        <v>1</v>
      </c>
      <c r="W32" s="7">
        <f t="shared" ca="1" si="3"/>
        <v>5</v>
      </c>
      <c r="X32" s="7">
        <f t="shared" ca="1" si="4"/>
        <v>4.5999999999999996</v>
      </c>
      <c r="Y32" s="7">
        <f t="shared" ca="1" si="5"/>
        <v>0.54347999999999996</v>
      </c>
      <c r="Z32" s="7">
        <f t="shared" ca="1" si="6"/>
        <v>0.54334000000000005</v>
      </c>
      <c r="AA32" s="7">
        <f t="shared" ca="1" si="7"/>
        <v>0.54334000000000005</v>
      </c>
      <c r="AB32">
        <f t="shared" ca="1" si="8"/>
        <v>0</v>
      </c>
      <c r="AC32">
        <f t="shared" ca="1" si="9"/>
        <v>1</v>
      </c>
      <c r="AD32">
        <f t="shared" ca="1" si="10"/>
        <v>0</v>
      </c>
    </row>
    <row r="33" spans="1:30" x14ac:dyDescent="0.2">
      <c r="A33" t="s">
        <v>18</v>
      </c>
      <c r="B33" t="s">
        <v>38242</v>
      </c>
      <c r="C33" t="s">
        <v>1179</v>
      </c>
      <c r="D33" t="s">
        <v>223</v>
      </c>
      <c r="E33" t="s">
        <v>38243</v>
      </c>
      <c r="F33" t="s">
        <v>38241</v>
      </c>
      <c r="G33">
        <v>0.87580000000000002</v>
      </c>
      <c r="H33">
        <v>0.87473000000000001</v>
      </c>
      <c r="I33">
        <f t="shared" si="0"/>
        <v>20</v>
      </c>
      <c r="J33">
        <v>20</v>
      </c>
      <c r="K33">
        <f t="shared" si="1"/>
        <v>18.399999999999999</v>
      </c>
      <c r="L33">
        <v>18.399999999999999</v>
      </c>
      <c r="M33" t="s">
        <v>17</v>
      </c>
      <c r="N33">
        <f t="shared" si="11"/>
        <v>43797.330000000009</v>
      </c>
      <c r="S33" s="7"/>
      <c r="T33" s="1"/>
      <c r="U33" s="14" t="str">
        <f ca="1"/>
        <v>2025-06-17 04:49:35</v>
      </c>
      <c r="V33" s="7">
        <f t="shared" ca="1" si="2"/>
        <v>2</v>
      </c>
      <c r="W33" s="7">
        <f t="shared" ca="1" si="3"/>
        <v>15</v>
      </c>
      <c r="X33" s="7">
        <f t="shared" ca="1" si="4"/>
        <v>-15</v>
      </c>
      <c r="Y33" s="7">
        <f t="shared" ca="1" si="5"/>
        <v>0.54317000000000004</v>
      </c>
      <c r="Z33" s="7">
        <f t="shared" ca="1" si="6"/>
        <v>0.54262999999999995</v>
      </c>
      <c r="AA33" s="7">
        <f t="shared" ca="1" si="7"/>
        <v>0.54115999999999997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38244</v>
      </c>
      <c r="C34" t="s">
        <v>1468</v>
      </c>
      <c r="D34" t="s">
        <v>223</v>
      </c>
      <c r="E34" t="s">
        <v>38245</v>
      </c>
      <c r="F34" t="s">
        <v>38241</v>
      </c>
      <c r="G34">
        <v>0.87526999999999999</v>
      </c>
      <c r="H34">
        <v>0.87473000000000001</v>
      </c>
      <c r="I34">
        <f t="shared" si="0"/>
        <v>10</v>
      </c>
      <c r="J34">
        <v>10</v>
      </c>
      <c r="K34">
        <f t="shared" si="1"/>
        <v>9.1999999999999993</v>
      </c>
      <c r="L34">
        <v>9.1999999999999993</v>
      </c>
      <c r="M34" t="s">
        <v>17</v>
      </c>
      <c r="N34">
        <f t="shared" si="11"/>
        <v>43778.930000000008</v>
      </c>
      <c r="P34" s="7" t="s">
        <v>18353</v>
      </c>
      <c r="Q34" s="7">
        <f ca="1">SUMIF($A$2:$A$3375,"call",INDIRECT($Q$7))</f>
        <v>-59.75000000000005</v>
      </c>
      <c r="R34" s="7">
        <f>COUNTIF($A$2:$A$3375,"call")</f>
        <v>137</v>
      </c>
      <c r="S34" s="7"/>
      <c r="T34" s="1"/>
      <c r="U34" s="14" t="str">
        <f ca="1"/>
        <v>2025-06-17 04:39:23</v>
      </c>
      <c r="V34" s="7">
        <f t="shared" ca="1" si="2"/>
        <v>3</v>
      </c>
      <c r="W34" s="7">
        <f t="shared" ca="1" si="3"/>
        <v>35</v>
      </c>
      <c r="X34" s="7">
        <f t="shared" ca="1" si="4"/>
        <v>3.3999999999999986</v>
      </c>
      <c r="Y34" s="7">
        <f t="shared" ca="1" si="5"/>
        <v>0.54168000000000005</v>
      </c>
      <c r="Z34" s="7">
        <f t="shared" ca="1" si="6"/>
        <v>0.54301999999999995</v>
      </c>
      <c r="AA34" s="7">
        <f t="shared" ca="1" si="7"/>
        <v>0.54071999999999998</v>
      </c>
      <c r="AB34">
        <f t="shared" ca="1" si="8"/>
        <v>1</v>
      </c>
      <c r="AC34">
        <f t="shared" ca="1" si="9"/>
        <v>0</v>
      </c>
      <c r="AD34">
        <f t="shared" ca="1" si="10"/>
        <v>0</v>
      </c>
    </row>
    <row r="35" spans="1:30" x14ac:dyDescent="0.2">
      <c r="A35" t="s">
        <v>18</v>
      </c>
      <c r="B35" t="s">
        <v>38246</v>
      </c>
      <c r="C35" t="s">
        <v>495</v>
      </c>
      <c r="D35" t="s">
        <v>223</v>
      </c>
      <c r="E35" t="s">
        <v>38247</v>
      </c>
      <c r="F35" t="s">
        <v>38241</v>
      </c>
      <c r="G35">
        <v>0.87451999999999996</v>
      </c>
      <c r="H35">
        <v>0.87473000000000001</v>
      </c>
      <c r="I35">
        <f t="shared" si="0"/>
        <v>5</v>
      </c>
      <c r="J35">
        <v>5</v>
      </c>
      <c r="K35">
        <f t="shared" si="1"/>
        <v>-5</v>
      </c>
      <c r="L35">
        <v>-5</v>
      </c>
      <c r="M35" t="s">
        <v>17</v>
      </c>
      <c r="N35">
        <f t="shared" si="11"/>
        <v>43769.73000000001</v>
      </c>
      <c r="P35" s="7" t="s">
        <v>18354</v>
      </c>
      <c r="Q35" s="7">
        <f ca="1">SUMIF($A$2:$A$3375,"put",INDIRECT($Q$7))</f>
        <v>-263.90000000000032</v>
      </c>
      <c r="R35" s="7">
        <f>COUNTIF($A$2:$A$3375,"put")</f>
        <v>153</v>
      </c>
      <c r="T35" s="1"/>
      <c r="U35" s="14" t="str">
        <f ca="1"/>
        <v>2025-06-17 04:29:10</v>
      </c>
      <c r="V35" s="7">
        <f t="shared" ca="1" si="2"/>
        <v>2</v>
      </c>
      <c r="W35" s="7">
        <f t="shared" ca="1" si="3"/>
        <v>15</v>
      </c>
      <c r="X35" s="7">
        <f t="shared" ca="1" si="4"/>
        <v>-15</v>
      </c>
      <c r="Y35" s="7">
        <f t="shared" ca="1" si="5"/>
        <v>0.54278000000000004</v>
      </c>
      <c r="Z35" s="7">
        <f t="shared" ca="1" si="6"/>
        <v>0.54220999999999997</v>
      </c>
      <c r="AA35" s="7">
        <f t="shared" ca="1" si="7"/>
        <v>0.54078000000000004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18</v>
      </c>
      <c r="B36" t="s">
        <v>38248</v>
      </c>
      <c r="C36" t="s">
        <v>495</v>
      </c>
      <c r="D36" t="s">
        <v>223</v>
      </c>
      <c r="E36" t="s">
        <v>38249</v>
      </c>
      <c r="F36" t="s">
        <v>38250</v>
      </c>
      <c r="G36">
        <v>0.87560000000000004</v>
      </c>
      <c r="H36">
        <v>0.87436999999999998</v>
      </c>
      <c r="I36">
        <f t="shared" si="0"/>
        <v>5</v>
      </c>
      <c r="J36">
        <v>5</v>
      </c>
      <c r="K36">
        <f t="shared" si="1"/>
        <v>4.5999999999999996</v>
      </c>
      <c r="L36">
        <v>4.5999999999999996</v>
      </c>
      <c r="M36" t="s">
        <v>17</v>
      </c>
      <c r="N36">
        <f t="shared" si="11"/>
        <v>43774.73000000001</v>
      </c>
      <c r="P36" s="7"/>
      <c r="Q36" s="7"/>
      <c r="R36" s="7"/>
      <c r="T36" s="1"/>
      <c r="U36" s="14" t="str">
        <f ca="1"/>
        <v>2025-06-17 04:18:57</v>
      </c>
      <c r="V36" s="7">
        <f t="shared" ca="1" si="2"/>
        <v>2</v>
      </c>
      <c r="W36" s="7">
        <f t="shared" ca="1" si="3"/>
        <v>15</v>
      </c>
      <c r="X36" s="7">
        <f t="shared" ca="1" si="4"/>
        <v>13.799999999999999</v>
      </c>
      <c r="Y36" s="7">
        <f t="shared" ca="1" si="5"/>
        <v>0.54068000000000005</v>
      </c>
      <c r="Z36" s="7">
        <f t="shared" ca="1" si="6"/>
        <v>0.54220999999999997</v>
      </c>
      <c r="AA36" s="7">
        <f t="shared" ca="1" si="7"/>
        <v>0.54139999999999999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38251</v>
      </c>
      <c r="C37" t="s">
        <v>31076</v>
      </c>
      <c r="D37" t="s">
        <v>223</v>
      </c>
      <c r="E37" t="s">
        <v>38252</v>
      </c>
      <c r="F37" t="s">
        <v>38253</v>
      </c>
      <c r="G37">
        <v>0.87653999999999999</v>
      </c>
      <c r="H37">
        <v>0.87573999999999996</v>
      </c>
      <c r="I37">
        <f t="shared" si="0"/>
        <v>0</v>
      </c>
      <c r="J37">
        <v>80</v>
      </c>
      <c r="K37">
        <f t="shared" si="1"/>
        <v>0</v>
      </c>
      <c r="L37">
        <v>-80</v>
      </c>
      <c r="M37" t="s">
        <v>17</v>
      </c>
      <c r="N37">
        <f t="shared" si="11"/>
        <v>43770.130000000012</v>
      </c>
      <c r="P37" s="1" t="s">
        <v>26820</v>
      </c>
      <c r="Q37" s="7">
        <f ca="1">COUNTIF($X$1:$X$2000,"&gt;0")</f>
        <v>125</v>
      </c>
      <c r="R37" s="7">
        <f ca="1">SUMIF($X$1:$X$2000,"&gt;0")</f>
        <v>951.35000000000139</v>
      </c>
      <c r="S37" s="19">
        <f ca="1">Q37/$Q$15</f>
        <v>0.65104166666666663</v>
      </c>
      <c r="U37" t="str">
        <f ca="1"/>
        <v>2025-06-17 04:08:45</v>
      </c>
      <c r="V37" s="7">
        <f t="shared" ca="1" si="2"/>
        <v>3</v>
      </c>
      <c r="W37" s="7">
        <f t="shared" ca="1" si="3"/>
        <v>35</v>
      </c>
      <c r="X37" s="7">
        <f t="shared" ca="1" si="4"/>
        <v>32.199999999999996</v>
      </c>
      <c r="Y37" s="7">
        <f t="shared" ca="1" si="5"/>
        <v>0.54144999999999999</v>
      </c>
      <c r="Z37" s="7">
        <f t="shared" ca="1" si="6"/>
        <v>0.54322000000000004</v>
      </c>
      <c r="AA37" s="7">
        <f t="shared" ca="1" si="7"/>
        <v>0.54168000000000005</v>
      </c>
      <c r="AB37">
        <f t="shared" ca="1" si="8"/>
        <v>0</v>
      </c>
      <c r="AC37">
        <f t="shared" ca="1" si="9"/>
        <v>0</v>
      </c>
      <c r="AD37">
        <f t="shared" ca="1" si="10"/>
        <v>1</v>
      </c>
    </row>
    <row r="38" spans="1:30" x14ac:dyDescent="0.2">
      <c r="A38" t="s">
        <v>11</v>
      </c>
      <c r="B38" t="s">
        <v>38254</v>
      </c>
      <c r="C38" t="s">
        <v>32046</v>
      </c>
      <c r="D38" t="s">
        <v>223</v>
      </c>
      <c r="E38" t="s">
        <v>38255</v>
      </c>
      <c r="F38" t="s">
        <v>38253</v>
      </c>
      <c r="G38">
        <v>0.87873999999999997</v>
      </c>
      <c r="H38">
        <v>0.87573999999999996</v>
      </c>
      <c r="I38">
        <f t="shared" si="0"/>
        <v>20</v>
      </c>
      <c r="J38">
        <v>20</v>
      </c>
      <c r="K38">
        <f t="shared" si="1"/>
        <v>-20</v>
      </c>
      <c r="L38">
        <v>-20</v>
      </c>
      <c r="M38" t="s">
        <v>17</v>
      </c>
      <c r="N38">
        <f t="shared" si="11"/>
        <v>43850.130000000012</v>
      </c>
      <c r="P38" s="7" t="s">
        <v>26826</v>
      </c>
      <c r="Q38" s="7">
        <f ca="1">SUM($AB$2:$AB$2000)</f>
        <v>23</v>
      </c>
      <c r="R38" s="7">
        <f ca="1">SUMIF($AB$2:$AB$2000,1,$X$2:$X$2000)</f>
        <v>270.99999999999989</v>
      </c>
      <c r="S38" s="19">
        <f ca="1">Q38/$Q$15</f>
        <v>0.11979166666666667</v>
      </c>
      <c r="U38" t="str">
        <f ca="1"/>
        <v>2025-06-17 03:58:01</v>
      </c>
      <c r="V38" s="7">
        <f t="shared" ca="1" si="2"/>
        <v>2</v>
      </c>
      <c r="W38" s="7">
        <f t="shared" ca="1" si="3"/>
        <v>15</v>
      </c>
      <c r="X38" s="7">
        <f t="shared" ca="1" si="4"/>
        <v>-15</v>
      </c>
      <c r="Y38" s="7">
        <f t="shared" ca="1" si="5"/>
        <v>0.54166999999999998</v>
      </c>
      <c r="Z38" s="7">
        <f t="shared" ca="1" si="6"/>
        <v>0.54434000000000005</v>
      </c>
      <c r="AA38" s="7">
        <f t="shared" ca="1" si="7"/>
        <v>0.54261999999999999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11</v>
      </c>
      <c r="B39" t="s">
        <v>38256</v>
      </c>
      <c r="C39" t="s">
        <v>2730</v>
      </c>
      <c r="D39" t="s">
        <v>223</v>
      </c>
      <c r="E39" t="s">
        <v>38257</v>
      </c>
      <c r="F39" t="s">
        <v>38253</v>
      </c>
      <c r="G39">
        <v>0.87948999999999999</v>
      </c>
      <c r="H39">
        <v>0.87573999999999996</v>
      </c>
      <c r="I39">
        <f t="shared" si="0"/>
        <v>10</v>
      </c>
      <c r="J39">
        <v>10</v>
      </c>
      <c r="K39">
        <f t="shared" si="1"/>
        <v>-10</v>
      </c>
      <c r="L39">
        <v>-10</v>
      </c>
      <c r="M39" t="s">
        <v>17</v>
      </c>
      <c r="N39">
        <f t="shared" si="11"/>
        <v>43870.130000000012</v>
      </c>
      <c r="P39" s="7" t="s">
        <v>26827</v>
      </c>
      <c r="Q39">
        <f ca="1">Q15-Q37</f>
        <v>67</v>
      </c>
      <c r="R39" s="7">
        <f ca="1">SUMIF($X$1:$X$2000,"&lt;0")</f>
        <v>-1275</v>
      </c>
      <c r="S39" s="19">
        <f ca="1">Q39/$Q$15</f>
        <v>0.34895833333333331</v>
      </c>
      <c r="U39" t="str">
        <f ca="1"/>
        <v>2025-06-17 03:47:48</v>
      </c>
      <c r="V39" s="7">
        <f t="shared" ca="1" si="2"/>
        <v>3</v>
      </c>
      <c r="W39" s="7">
        <f t="shared" ca="1" si="3"/>
        <v>35</v>
      </c>
      <c r="X39" s="7">
        <f t="shared" ca="1" si="4"/>
        <v>-35</v>
      </c>
      <c r="Y39" s="7">
        <f t="shared" ca="1" si="5"/>
        <v>0.54437999999999998</v>
      </c>
      <c r="Z39" s="7">
        <f t="shared" ca="1" si="6"/>
        <v>0.54327999999999999</v>
      </c>
      <c r="AA39" s="7">
        <f t="shared" ca="1" si="7"/>
        <v>0.53888000000000003</v>
      </c>
      <c r="AB39">
        <f t="shared" ca="1" si="8"/>
        <v>0</v>
      </c>
      <c r="AC39">
        <f t="shared" ca="1" si="9"/>
        <v>1</v>
      </c>
      <c r="AD39">
        <f t="shared" ca="1" si="10"/>
        <v>0</v>
      </c>
    </row>
    <row r="40" spans="1:30" x14ac:dyDescent="0.2">
      <c r="A40" t="s">
        <v>11</v>
      </c>
      <c r="B40" t="s">
        <v>38258</v>
      </c>
      <c r="C40" t="s">
        <v>5495</v>
      </c>
      <c r="D40" t="s">
        <v>223</v>
      </c>
      <c r="E40" t="s">
        <v>38259</v>
      </c>
      <c r="F40" t="s">
        <v>38253</v>
      </c>
      <c r="G40">
        <v>0.87758999999999998</v>
      </c>
      <c r="H40">
        <v>0.87573999999999996</v>
      </c>
      <c r="I40">
        <f t="shared" si="0"/>
        <v>40</v>
      </c>
      <c r="J40">
        <v>40</v>
      </c>
      <c r="K40">
        <f t="shared" si="1"/>
        <v>-40</v>
      </c>
      <c r="L40">
        <v>-40</v>
      </c>
      <c r="M40" t="s">
        <v>17</v>
      </c>
      <c r="N40">
        <f t="shared" si="11"/>
        <v>43880.130000000012</v>
      </c>
      <c r="U40" t="str">
        <f ca="1"/>
        <v>2025-06-17 03:37:36</v>
      </c>
      <c r="V40" s="7">
        <f t="shared" ca="1" si="2"/>
        <v>2</v>
      </c>
      <c r="W40" s="7">
        <f t="shared" ca="1" si="3"/>
        <v>15</v>
      </c>
      <c r="X40" s="7">
        <f t="shared" ca="1" si="4"/>
        <v>4.1999999999999993</v>
      </c>
      <c r="Y40" s="7">
        <f t="shared" ca="1" si="5"/>
        <v>0.53903000000000001</v>
      </c>
      <c r="Z40" s="7">
        <f t="shared" ca="1" si="6"/>
        <v>0.53963000000000005</v>
      </c>
      <c r="AA40" s="7">
        <f t="shared" ca="1" si="7"/>
        <v>0.53813999999999995</v>
      </c>
      <c r="AB40">
        <f t="shared" ca="1" si="8"/>
        <v>1</v>
      </c>
      <c r="AC40">
        <f t="shared" ca="1" si="9"/>
        <v>0</v>
      </c>
      <c r="AD40">
        <f t="shared" ca="1" si="10"/>
        <v>0</v>
      </c>
    </row>
    <row r="41" spans="1:30" x14ac:dyDescent="0.2">
      <c r="A41" t="s">
        <v>11</v>
      </c>
      <c r="B41" t="s">
        <v>38260</v>
      </c>
      <c r="C41" t="s">
        <v>544</v>
      </c>
      <c r="D41" t="s">
        <v>223</v>
      </c>
      <c r="E41" t="s">
        <v>38261</v>
      </c>
      <c r="F41" t="s">
        <v>38253</v>
      </c>
      <c r="G41">
        <v>0.88031000000000004</v>
      </c>
      <c r="H41">
        <v>0.87573999999999996</v>
      </c>
      <c r="I41">
        <f t="shared" si="0"/>
        <v>5</v>
      </c>
      <c r="J41">
        <v>5</v>
      </c>
      <c r="K41">
        <f t="shared" si="1"/>
        <v>-5</v>
      </c>
      <c r="L41">
        <v>-5</v>
      </c>
      <c r="M41" t="s">
        <v>17</v>
      </c>
      <c r="N41">
        <f t="shared" si="11"/>
        <v>43920.130000000012</v>
      </c>
      <c r="P41" s="7" t="s">
        <v>37552</v>
      </c>
      <c r="Q41">
        <f ca="1">COUNTIFS(AB2:AB2000,"=1",V2:V2000,"2")</f>
        <v>13</v>
      </c>
      <c r="U41" t="str">
        <f ca="1"/>
        <v>2025-06-17 03:27:23</v>
      </c>
      <c r="V41" s="7">
        <f t="shared" ca="1" si="2"/>
        <v>1</v>
      </c>
      <c r="W41" s="7">
        <f t="shared" ca="1" si="3"/>
        <v>5</v>
      </c>
      <c r="X41" s="7">
        <f t="shared" ca="1" si="4"/>
        <v>0</v>
      </c>
      <c r="Y41" s="7">
        <f t="shared" ca="1" si="5"/>
        <v>0.53803999999999996</v>
      </c>
      <c r="Z41" s="7">
        <f t="shared" ca="1" si="6"/>
        <v>0.53803999999999996</v>
      </c>
      <c r="AA41" s="7">
        <f t="shared" ca="1" si="7"/>
        <v>0.53803999999999996</v>
      </c>
      <c r="AB41">
        <f t="shared" ca="1" si="8"/>
        <v>0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18</v>
      </c>
      <c r="B42" t="s">
        <v>38262</v>
      </c>
      <c r="C42" t="s">
        <v>495</v>
      </c>
      <c r="D42" t="s">
        <v>223</v>
      </c>
      <c r="E42" t="s">
        <v>38263</v>
      </c>
      <c r="F42" t="s">
        <v>38264</v>
      </c>
      <c r="G42">
        <v>0.87883</v>
      </c>
      <c r="H42">
        <v>0.88049999999999995</v>
      </c>
      <c r="I42">
        <f t="shared" si="0"/>
        <v>5</v>
      </c>
      <c r="J42">
        <v>5</v>
      </c>
      <c r="K42">
        <f t="shared" si="1"/>
        <v>-5</v>
      </c>
      <c r="L42">
        <v>-5</v>
      </c>
      <c r="M42" t="s">
        <v>17</v>
      </c>
      <c r="N42">
        <f t="shared" si="11"/>
        <v>43925.130000000012</v>
      </c>
      <c r="U42" t="str">
        <f ca="1"/>
        <v>2025-06-17 03:17:10</v>
      </c>
      <c r="V42" s="7">
        <f t="shared" ca="1" si="2"/>
        <v>2</v>
      </c>
      <c r="W42" s="7">
        <f t="shared" ca="1" si="3"/>
        <v>15</v>
      </c>
      <c r="X42" s="7">
        <f t="shared" ca="1" si="4"/>
        <v>13.799999999999999</v>
      </c>
      <c r="Y42" s="7">
        <f t="shared" ca="1" si="5"/>
        <v>0.53786</v>
      </c>
      <c r="Z42" s="7">
        <f t="shared" ca="1" si="6"/>
        <v>0.53478999999999999</v>
      </c>
      <c r="AA42" s="7">
        <f t="shared" ca="1" si="7"/>
        <v>0.53452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ht="19" x14ac:dyDescent="0.25">
      <c r="A43" t="s">
        <v>18</v>
      </c>
      <c r="B43" t="s">
        <v>38265</v>
      </c>
      <c r="C43" t="s">
        <v>2723</v>
      </c>
      <c r="D43" t="s">
        <v>223</v>
      </c>
      <c r="E43" t="s">
        <v>38266</v>
      </c>
      <c r="F43" t="s">
        <v>38264</v>
      </c>
      <c r="G43">
        <v>0.88080999999999998</v>
      </c>
      <c r="H43">
        <v>0.88049999999999995</v>
      </c>
      <c r="I43">
        <f t="shared" si="0"/>
        <v>20</v>
      </c>
      <c r="J43">
        <v>20</v>
      </c>
      <c r="K43">
        <f t="shared" si="1"/>
        <v>18.399999999999999</v>
      </c>
      <c r="L43">
        <v>18.399999999999999</v>
      </c>
      <c r="M43" t="s">
        <v>17</v>
      </c>
      <c r="N43">
        <f t="shared" si="11"/>
        <v>43930.130000000012</v>
      </c>
      <c r="P43" s="69" t="s">
        <v>38936</v>
      </c>
      <c r="U43" t="str">
        <f ca="1"/>
        <v>2025-06-17 03:06:58</v>
      </c>
      <c r="V43" s="7">
        <f t="shared" ca="1" si="2"/>
        <v>2</v>
      </c>
      <c r="W43" s="7">
        <f t="shared" ca="1" si="3"/>
        <v>15</v>
      </c>
      <c r="X43" s="7">
        <f t="shared" ca="1" si="4"/>
        <v>4.1999999999999993</v>
      </c>
      <c r="Y43" s="7">
        <f t="shared" ca="1" si="5"/>
        <v>0.53437999999999997</v>
      </c>
      <c r="Z43" s="7">
        <f t="shared" ca="1" si="6"/>
        <v>0.53468000000000004</v>
      </c>
      <c r="AA43" s="7">
        <f t="shared" ca="1" si="7"/>
        <v>0.53332999999999997</v>
      </c>
      <c r="AB43">
        <f t="shared" ca="1" si="8"/>
        <v>1</v>
      </c>
      <c r="AC43">
        <f t="shared" ca="1" si="9"/>
        <v>0</v>
      </c>
      <c r="AD43">
        <f t="shared" ca="1" si="10"/>
        <v>0</v>
      </c>
    </row>
    <row r="44" spans="1:30" ht="19" x14ac:dyDescent="0.25">
      <c r="A44" t="s">
        <v>18</v>
      </c>
      <c r="B44" t="s">
        <v>38267</v>
      </c>
      <c r="C44" t="s">
        <v>30575</v>
      </c>
      <c r="D44" t="s">
        <v>223</v>
      </c>
      <c r="E44" t="s">
        <v>38268</v>
      </c>
      <c r="F44" t="s">
        <v>38264</v>
      </c>
      <c r="G44">
        <v>0.87973000000000001</v>
      </c>
      <c r="H44">
        <v>0.88049999999999995</v>
      </c>
      <c r="I44">
        <f t="shared" si="0"/>
        <v>10</v>
      </c>
      <c r="J44">
        <v>10</v>
      </c>
      <c r="K44">
        <f t="shared" si="1"/>
        <v>-10</v>
      </c>
      <c r="L44">
        <v>-10</v>
      </c>
      <c r="M44" t="s">
        <v>17</v>
      </c>
      <c r="N44">
        <f t="shared" si="11"/>
        <v>43911.73000000001</v>
      </c>
      <c r="P44" s="69" t="s">
        <v>38937</v>
      </c>
      <c r="U44" t="str">
        <f ca="1"/>
        <v>2025-06-17 02:56:14</v>
      </c>
      <c r="V44" s="7">
        <f t="shared" ca="1" si="2"/>
        <v>1</v>
      </c>
      <c r="W44" s="7">
        <f t="shared" ca="1" si="3"/>
        <v>5</v>
      </c>
      <c r="X44" s="7">
        <f t="shared" ca="1" si="4"/>
        <v>4.5999999999999996</v>
      </c>
      <c r="Y44" s="7">
        <f t="shared" ca="1" si="5"/>
        <v>0.53322000000000003</v>
      </c>
      <c r="Z44" s="7">
        <f t="shared" ca="1" si="6"/>
        <v>0.53312999999999999</v>
      </c>
      <c r="AA44" s="7">
        <f t="shared" ca="1" si="7"/>
        <v>0.53312999999999999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18</v>
      </c>
      <c r="B45" t="s">
        <v>38269</v>
      </c>
      <c r="C45" t="s">
        <v>28395</v>
      </c>
      <c r="D45" t="s">
        <v>566</v>
      </c>
      <c r="E45" t="s">
        <v>38270</v>
      </c>
      <c r="F45" t="s">
        <v>38271</v>
      </c>
      <c r="G45">
        <v>1.8510200000000001</v>
      </c>
      <c r="H45">
        <v>1.84687</v>
      </c>
      <c r="I45">
        <f t="shared" si="0"/>
        <v>10</v>
      </c>
      <c r="J45">
        <v>10</v>
      </c>
      <c r="K45">
        <f t="shared" si="1"/>
        <v>9</v>
      </c>
      <c r="L45">
        <v>9</v>
      </c>
      <c r="M45" t="s">
        <v>17</v>
      </c>
      <c r="N45">
        <f t="shared" si="11"/>
        <v>43921.73000000001</v>
      </c>
      <c r="U45" t="str">
        <f ca="1"/>
        <v>2025-06-17 02:35:10</v>
      </c>
      <c r="V45" s="7">
        <f t="shared" ca="1" si="2"/>
        <v>1</v>
      </c>
      <c r="W45" s="7">
        <f t="shared" ca="1" si="3"/>
        <v>5</v>
      </c>
      <c r="X45" s="7">
        <f t="shared" ca="1" si="4"/>
        <v>4.5999999999999996</v>
      </c>
      <c r="Y45" s="7">
        <f t="shared" ca="1" si="5"/>
        <v>0.88283</v>
      </c>
      <c r="Z45" s="7">
        <f t="shared" ca="1" si="6"/>
        <v>0.88261999999999996</v>
      </c>
      <c r="AA45" s="7">
        <f t="shared" ca="1" si="7"/>
        <v>0.88261999999999996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18</v>
      </c>
      <c r="B46" t="s">
        <v>38272</v>
      </c>
      <c r="C46" t="s">
        <v>495</v>
      </c>
      <c r="D46" t="s">
        <v>566</v>
      </c>
      <c r="E46" t="s">
        <v>38273</v>
      </c>
      <c r="F46" t="s">
        <v>38271</v>
      </c>
      <c r="G46">
        <v>1.8503400000000001</v>
      </c>
      <c r="H46">
        <v>1.84687</v>
      </c>
      <c r="I46">
        <f t="shared" si="0"/>
        <v>5</v>
      </c>
      <c r="J46">
        <v>5</v>
      </c>
      <c r="K46">
        <f t="shared" si="1"/>
        <v>4.5</v>
      </c>
      <c r="L46">
        <v>4.5</v>
      </c>
      <c r="M46" t="s">
        <v>17</v>
      </c>
      <c r="N46">
        <f t="shared" si="11"/>
        <v>43912.73000000001</v>
      </c>
      <c r="U46" t="str">
        <f ca="1"/>
        <v>2025-06-17 02:24:58</v>
      </c>
      <c r="V46" s="7">
        <f t="shared" ca="1" si="2"/>
        <v>2</v>
      </c>
      <c r="W46" s="7">
        <f t="shared" ca="1" si="3"/>
        <v>15</v>
      </c>
      <c r="X46" s="7">
        <f t="shared" ca="1" si="4"/>
        <v>4.1999999999999993</v>
      </c>
      <c r="Y46" s="7">
        <f t="shared" ca="1" si="5"/>
        <v>0.88236000000000003</v>
      </c>
      <c r="Z46" s="7">
        <f t="shared" ca="1" si="6"/>
        <v>0.88393999999999995</v>
      </c>
      <c r="AA46" s="7">
        <f t="shared" ca="1" si="7"/>
        <v>0.88143000000000005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38274</v>
      </c>
      <c r="C47" t="s">
        <v>544</v>
      </c>
      <c r="D47" t="s">
        <v>566</v>
      </c>
      <c r="E47" t="s">
        <v>38275</v>
      </c>
      <c r="F47" t="s">
        <v>38276</v>
      </c>
      <c r="G47">
        <v>1.8506499999999999</v>
      </c>
      <c r="H47">
        <v>1.85059</v>
      </c>
      <c r="I47">
        <f t="shared" si="0"/>
        <v>5</v>
      </c>
      <c r="J47">
        <v>5</v>
      </c>
      <c r="K47">
        <f t="shared" si="1"/>
        <v>-5</v>
      </c>
      <c r="L47">
        <v>-5</v>
      </c>
      <c r="M47" t="s">
        <v>17</v>
      </c>
      <c r="N47">
        <f t="shared" si="11"/>
        <v>43908.23000000001</v>
      </c>
      <c r="U47" t="str">
        <f ca="1"/>
        <v>2025-06-17 02:14:45</v>
      </c>
      <c r="V47" s="7">
        <f t="shared" ca="1" si="2"/>
        <v>1</v>
      </c>
      <c r="W47" s="7">
        <f t="shared" ca="1" si="3"/>
        <v>5</v>
      </c>
      <c r="X47" s="7">
        <f t="shared" ca="1" si="4"/>
        <v>4.5999999999999996</v>
      </c>
      <c r="Y47" s="7">
        <f t="shared" ca="1" si="5"/>
        <v>0.88383999999999996</v>
      </c>
      <c r="Z47" s="7">
        <f t="shared" ca="1" si="6"/>
        <v>0.88339000000000001</v>
      </c>
      <c r="AA47" s="7">
        <f t="shared" ca="1" si="7"/>
        <v>0.88339000000000001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18</v>
      </c>
      <c r="B48" t="s">
        <v>38277</v>
      </c>
      <c r="C48" t="s">
        <v>495</v>
      </c>
      <c r="D48" t="s">
        <v>566</v>
      </c>
      <c r="E48" t="s">
        <v>38278</v>
      </c>
      <c r="F48" t="s">
        <v>38279</v>
      </c>
      <c r="G48">
        <v>1.85073</v>
      </c>
      <c r="H48">
        <v>1.8516600000000001</v>
      </c>
      <c r="I48">
        <f t="shared" si="0"/>
        <v>5</v>
      </c>
      <c r="J48">
        <v>5</v>
      </c>
      <c r="K48">
        <f t="shared" si="1"/>
        <v>-5</v>
      </c>
      <c r="L48">
        <v>-5</v>
      </c>
      <c r="M48" t="s">
        <v>17</v>
      </c>
      <c r="N48">
        <f t="shared" si="11"/>
        <v>43913.23000000001</v>
      </c>
      <c r="U48" t="str">
        <f ca="1"/>
        <v>2025-06-17 02:04:32</v>
      </c>
      <c r="V48" s="7">
        <f t="shared" ca="1" si="2"/>
        <v>1</v>
      </c>
      <c r="W48" s="7">
        <f t="shared" ca="1" si="3"/>
        <v>5</v>
      </c>
      <c r="X48" s="7">
        <f t="shared" ca="1" si="4"/>
        <v>4.5999999999999996</v>
      </c>
      <c r="Y48" s="7">
        <f t="shared" ca="1" si="5"/>
        <v>0.88376999999999994</v>
      </c>
      <c r="Z48" s="7">
        <f t="shared" ca="1" si="6"/>
        <v>0.88082000000000005</v>
      </c>
      <c r="AA48" s="7">
        <f t="shared" ca="1" si="7"/>
        <v>0.88082000000000005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38280</v>
      </c>
      <c r="C49" t="s">
        <v>495</v>
      </c>
      <c r="D49" t="s">
        <v>566</v>
      </c>
      <c r="E49" t="s">
        <v>38281</v>
      </c>
      <c r="F49" t="s">
        <v>38282</v>
      </c>
      <c r="G49">
        <v>1.85666</v>
      </c>
      <c r="H49">
        <v>1.8502799999999999</v>
      </c>
      <c r="I49">
        <f t="shared" si="0"/>
        <v>5</v>
      </c>
      <c r="J49">
        <v>5</v>
      </c>
      <c r="K49">
        <f t="shared" si="1"/>
        <v>4.5999999999999996</v>
      </c>
      <c r="L49">
        <v>4.5999999999999996</v>
      </c>
      <c r="M49" t="s">
        <v>17</v>
      </c>
      <c r="N49">
        <f t="shared" si="11"/>
        <v>43918.23000000001</v>
      </c>
      <c r="U49" t="str">
        <f ca="1"/>
        <v>2025-06-17 01:42:57</v>
      </c>
      <c r="V49" s="7">
        <f t="shared" ca="1" si="2"/>
        <v>1</v>
      </c>
      <c r="W49" s="7">
        <f t="shared" ca="1" si="3"/>
        <v>5</v>
      </c>
      <c r="X49" s="7">
        <f t="shared" ca="1" si="4"/>
        <v>4.5999999999999996</v>
      </c>
      <c r="Y49" s="7">
        <f t="shared" ca="1" si="5"/>
        <v>1.8655999999999999</v>
      </c>
      <c r="Z49" s="7">
        <f t="shared" ca="1" si="6"/>
        <v>1.8645</v>
      </c>
      <c r="AA49" s="7">
        <f t="shared" ca="1" si="7"/>
        <v>1.8645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11</v>
      </c>
      <c r="B50" t="s">
        <v>38283</v>
      </c>
      <c r="C50" t="s">
        <v>495</v>
      </c>
      <c r="D50" t="s">
        <v>566</v>
      </c>
      <c r="E50" t="s">
        <v>38284</v>
      </c>
      <c r="F50" t="s">
        <v>38285</v>
      </c>
      <c r="G50">
        <v>1.85704</v>
      </c>
      <c r="H50">
        <v>1.8567499999999999</v>
      </c>
      <c r="I50">
        <f t="shared" si="0"/>
        <v>5</v>
      </c>
      <c r="J50">
        <v>5</v>
      </c>
      <c r="K50">
        <f t="shared" si="1"/>
        <v>-5</v>
      </c>
      <c r="L50">
        <v>-5</v>
      </c>
      <c r="M50" t="s">
        <v>17</v>
      </c>
      <c r="N50">
        <f t="shared" si="11"/>
        <v>43913.630000000012</v>
      </c>
      <c r="U50" t="str">
        <f ca="1"/>
        <v>2025-06-17 01:32:44</v>
      </c>
      <c r="V50" s="7">
        <f t="shared" ca="1" si="2"/>
        <v>2</v>
      </c>
      <c r="W50" s="7">
        <f t="shared" ca="1" si="3"/>
        <v>15</v>
      </c>
      <c r="X50" s="7">
        <f t="shared" ca="1" si="4"/>
        <v>4.1999999999999993</v>
      </c>
      <c r="Y50" s="7">
        <f t="shared" ca="1" si="5"/>
        <v>1.8648400000000001</v>
      </c>
      <c r="Z50" s="7">
        <f t="shared" ca="1" si="6"/>
        <v>1.86602</v>
      </c>
      <c r="AA50" s="7">
        <f t="shared" ca="1" si="7"/>
        <v>1.86439</v>
      </c>
      <c r="AB50">
        <f t="shared" ca="1" si="8"/>
        <v>1</v>
      </c>
      <c r="AC50">
        <f t="shared" ca="1" si="9"/>
        <v>0</v>
      </c>
      <c r="AD50">
        <f t="shared" ca="1" si="10"/>
        <v>0</v>
      </c>
    </row>
    <row r="51" spans="1:30" x14ac:dyDescent="0.2">
      <c r="A51" t="s">
        <v>18</v>
      </c>
      <c r="B51" t="s">
        <v>38286</v>
      </c>
      <c r="C51" t="s">
        <v>495</v>
      </c>
      <c r="D51" t="s">
        <v>566</v>
      </c>
      <c r="E51" t="s">
        <v>38287</v>
      </c>
      <c r="F51" t="s">
        <v>38288</v>
      </c>
      <c r="G51">
        <v>1.85575</v>
      </c>
      <c r="H51">
        <v>1.8581000000000001</v>
      </c>
      <c r="I51">
        <f t="shared" si="0"/>
        <v>5</v>
      </c>
      <c r="J51">
        <v>5</v>
      </c>
      <c r="K51">
        <f t="shared" si="1"/>
        <v>-5</v>
      </c>
      <c r="L51">
        <v>-5</v>
      </c>
      <c r="M51" t="s">
        <v>17</v>
      </c>
      <c r="N51">
        <f t="shared" si="11"/>
        <v>43918.630000000012</v>
      </c>
      <c r="U51" t="str">
        <f ca="1"/>
        <v>2025-06-17 01:22:31</v>
      </c>
      <c r="V51" s="7">
        <f t="shared" ca="1" si="2"/>
        <v>1</v>
      </c>
      <c r="W51" s="7">
        <f t="shared" ca="1" si="3"/>
        <v>5</v>
      </c>
      <c r="X51" s="7">
        <f t="shared" ca="1" si="4"/>
        <v>4.5999999999999996</v>
      </c>
      <c r="Y51" s="7">
        <f t="shared" ca="1" si="5"/>
        <v>1.86429</v>
      </c>
      <c r="Z51" s="7">
        <f t="shared" ca="1" si="6"/>
        <v>1.8656900000000001</v>
      </c>
      <c r="AA51" s="7">
        <f t="shared" ca="1" si="7"/>
        <v>1.8656900000000001</v>
      </c>
      <c r="AB51">
        <f t="shared" ca="1" si="8"/>
        <v>0</v>
      </c>
      <c r="AC51">
        <f t="shared" ca="1" si="9"/>
        <v>0</v>
      </c>
      <c r="AD51">
        <f t="shared" ca="1" si="10"/>
        <v>1</v>
      </c>
    </row>
    <row r="52" spans="1:30" x14ac:dyDescent="0.2">
      <c r="A52" t="s">
        <v>18</v>
      </c>
      <c r="B52" t="s">
        <v>38289</v>
      </c>
      <c r="C52" t="s">
        <v>555</v>
      </c>
      <c r="D52" t="s">
        <v>566</v>
      </c>
      <c r="E52" t="s">
        <v>38290</v>
      </c>
      <c r="F52" t="s">
        <v>38288</v>
      </c>
      <c r="G52">
        <v>1.85768</v>
      </c>
      <c r="H52">
        <v>1.8581000000000001</v>
      </c>
      <c r="I52">
        <f t="shared" si="0"/>
        <v>10</v>
      </c>
      <c r="J52">
        <v>10</v>
      </c>
      <c r="K52">
        <f t="shared" si="1"/>
        <v>-10</v>
      </c>
      <c r="L52">
        <v>-10</v>
      </c>
      <c r="M52" t="s">
        <v>17</v>
      </c>
      <c r="N52">
        <f t="shared" si="11"/>
        <v>43923.630000000012</v>
      </c>
      <c r="U52" t="str">
        <f ca="1"/>
        <v>2025-06-17 01:12:19</v>
      </c>
      <c r="V52" s="7">
        <f t="shared" ca="1" si="2"/>
        <v>1</v>
      </c>
      <c r="W52" s="7">
        <f t="shared" ca="1" si="3"/>
        <v>5</v>
      </c>
      <c r="X52" s="7">
        <f t="shared" ca="1" si="4"/>
        <v>4.5999999999999996</v>
      </c>
      <c r="Y52" s="7">
        <f t="shared" ca="1" si="5"/>
        <v>1.8661000000000001</v>
      </c>
      <c r="Z52" s="7">
        <f t="shared" ca="1" si="6"/>
        <v>1.8723000000000001</v>
      </c>
      <c r="AA52" s="7">
        <f t="shared" ca="1" si="7"/>
        <v>1.8723000000000001</v>
      </c>
      <c r="AB52">
        <f t="shared" ca="1" si="8"/>
        <v>0</v>
      </c>
      <c r="AC52">
        <f t="shared" ca="1" si="9"/>
        <v>0</v>
      </c>
      <c r="AD52">
        <f t="shared" ca="1" si="10"/>
        <v>1</v>
      </c>
    </row>
    <row r="53" spans="1:30" x14ac:dyDescent="0.2">
      <c r="A53" t="s">
        <v>11</v>
      </c>
      <c r="B53" t="s">
        <v>38291</v>
      </c>
      <c r="C53" t="s">
        <v>550</v>
      </c>
      <c r="D53" t="s">
        <v>566</v>
      </c>
      <c r="E53" t="s">
        <v>38292</v>
      </c>
      <c r="F53" t="s">
        <v>38293</v>
      </c>
      <c r="G53">
        <v>1.86056</v>
      </c>
      <c r="H53">
        <v>1.85592</v>
      </c>
      <c r="I53">
        <f t="shared" si="0"/>
        <v>5</v>
      </c>
      <c r="J53">
        <v>5</v>
      </c>
      <c r="K53">
        <f t="shared" si="1"/>
        <v>-5</v>
      </c>
      <c r="L53">
        <v>-5</v>
      </c>
      <c r="M53" t="s">
        <v>17</v>
      </c>
      <c r="N53">
        <f t="shared" si="11"/>
        <v>43933.630000000012</v>
      </c>
      <c r="U53" t="str">
        <f ca="1"/>
        <v>2025-06-17 01:02:06</v>
      </c>
      <c r="V53" s="7">
        <f t="shared" ca="1" si="2"/>
        <v>2</v>
      </c>
      <c r="W53" s="7">
        <f t="shared" ca="1" si="3"/>
        <v>15</v>
      </c>
      <c r="X53" s="7">
        <f t="shared" ca="1" si="4"/>
        <v>13.799999999999999</v>
      </c>
      <c r="Y53" s="7">
        <f t="shared" ca="1" si="5"/>
        <v>1.8718300000000001</v>
      </c>
      <c r="Z53" s="7">
        <f t="shared" ca="1" si="6"/>
        <v>1.8753299999999999</v>
      </c>
      <c r="AA53" s="7">
        <f t="shared" ca="1" si="7"/>
        <v>1.8744799999999999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38294</v>
      </c>
      <c r="C54" t="s">
        <v>28395</v>
      </c>
      <c r="D54" t="s">
        <v>566</v>
      </c>
      <c r="E54" t="s">
        <v>38295</v>
      </c>
      <c r="F54" t="s">
        <v>38293</v>
      </c>
      <c r="G54">
        <v>1.8585799999999999</v>
      </c>
      <c r="H54">
        <v>1.85592</v>
      </c>
      <c r="I54">
        <f t="shared" si="0"/>
        <v>10</v>
      </c>
      <c r="J54">
        <v>10</v>
      </c>
      <c r="K54">
        <f t="shared" si="1"/>
        <v>-10</v>
      </c>
      <c r="L54">
        <v>-10</v>
      </c>
      <c r="M54" t="s">
        <v>17</v>
      </c>
      <c r="N54">
        <f t="shared" si="11"/>
        <v>43938.630000000012</v>
      </c>
      <c r="U54" t="str">
        <f ca="1"/>
        <v>2025-06-17 00:51:53</v>
      </c>
      <c r="V54" s="7">
        <f t="shared" ca="1" si="2"/>
        <v>2</v>
      </c>
      <c r="W54" s="7">
        <f t="shared" ca="1" si="3"/>
        <v>15</v>
      </c>
      <c r="X54" s="7">
        <f t="shared" ca="1" si="4"/>
        <v>13.799999999999999</v>
      </c>
      <c r="Y54" s="7">
        <f t="shared" ca="1" si="5"/>
        <v>1.8740300000000001</v>
      </c>
      <c r="Z54" s="7">
        <f t="shared" ca="1" si="6"/>
        <v>1.8825099999999999</v>
      </c>
      <c r="AA54" s="7">
        <f t="shared" ca="1" si="7"/>
        <v>1.88089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38296</v>
      </c>
      <c r="C55" t="s">
        <v>29049</v>
      </c>
      <c r="D55" t="s">
        <v>566</v>
      </c>
      <c r="E55" t="s">
        <v>38297</v>
      </c>
      <c r="F55" t="s">
        <v>38293</v>
      </c>
      <c r="G55">
        <v>1.85693</v>
      </c>
      <c r="H55">
        <v>1.85592</v>
      </c>
      <c r="I55">
        <f t="shared" si="0"/>
        <v>20</v>
      </c>
      <c r="J55">
        <v>20</v>
      </c>
      <c r="K55">
        <f t="shared" si="1"/>
        <v>-20</v>
      </c>
      <c r="L55">
        <v>-20</v>
      </c>
      <c r="M55" t="s">
        <v>17</v>
      </c>
      <c r="N55">
        <f t="shared" si="11"/>
        <v>43948.630000000012</v>
      </c>
      <c r="U55" t="str">
        <f ca="1"/>
        <v>2025-06-17 00:41:09</v>
      </c>
      <c r="V55" s="7">
        <f t="shared" ca="1" si="2"/>
        <v>1</v>
      </c>
      <c r="W55" s="7">
        <f t="shared" ca="1" si="3"/>
        <v>5</v>
      </c>
      <c r="X55" s="7">
        <f t="shared" ca="1" si="4"/>
        <v>4.5999999999999996</v>
      </c>
      <c r="Y55" s="7">
        <f t="shared" ca="1" si="5"/>
        <v>1.8815999999999999</v>
      </c>
      <c r="Z55" s="7">
        <f t="shared" ca="1" si="6"/>
        <v>1.8841399999999999</v>
      </c>
      <c r="AA55" s="7">
        <f t="shared" ca="1" si="7"/>
        <v>1.8841399999999999</v>
      </c>
      <c r="AB55">
        <f t="shared" ca="1" si="8"/>
        <v>0</v>
      </c>
      <c r="AC55">
        <f t="shared" ca="1" si="9"/>
        <v>0</v>
      </c>
      <c r="AD55">
        <f t="shared" ca="1" si="10"/>
        <v>1</v>
      </c>
    </row>
    <row r="56" spans="1:30" x14ac:dyDescent="0.2">
      <c r="A56" t="s">
        <v>11</v>
      </c>
      <c r="B56" t="s">
        <v>38298</v>
      </c>
      <c r="C56" t="s">
        <v>2730</v>
      </c>
      <c r="D56" t="s">
        <v>566</v>
      </c>
      <c r="E56" t="s">
        <v>38299</v>
      </c>
      <c r="F56" t="s">
        <v>38300</v>
      </c>
      <c r="G56">
        <v>1.8573900000000001</v>
      </c>
      <c r="H56">
        <v>1.8604000000000001</v>
      </c>
      <c r="I56">
        <f t="shared" si="0"/>
        <v>10</v>
      </c>
      <c r="J56">
        <v>10</v>
      </c>
      <c r="K56">
        <f t="shared" si="1"/>
        <v>9.1999999999999993</v>
      </c>
      <c r="L56">
        <v>9.1999999999999993</v>
      </c>
      <c r="M56" t="s">
        <v>17</v>
      </c>
      <c r="N56">
        <f t="shared" si="11"/>
        <v>43968.630000000012</v>
      </c>
      <c r="U56" t="str">
        <f ca="1"/>
        <v>2025-06-17 00:30:56</v>
      </c>
      <c r="V56" s="7">
        <f t="shared" ca="1" si="2"/>
        <v>2</v>
      </c>
      <c r="W56" s="7">
        <f t="shared" ca="1" si="3"/>
        <v>15</v>
      </c>
      <c r="X56" s="7">
        <f t="shared" ca="1" si="4"/>
        <v>13.799999999999999</v>
      </c>
      <c r="Y56" s="7">
        <f t="shared" ca="1" si="5"/>
        <v>1.8839999999999999</v>
      </c>
      <c r="Z56" s="7">
        <f t="shared" ca="1" si="6"/>
        <v>1.8877699999999999</v>
      </c>
      <c r="AA56" s="7">
        <f t="shared" ca="1" si="7"/>
        <v>1.88706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38301</v>
      </c>
      <c r="C57" t="s">
        <v>495</v>
      </c>
      <c r="D57" t="s">
        <v>566</v>
      </c>
      <c r="E57" t="s">
        <v>38302</v>
      </c>
      <c r="F57" t="s">
        <v>38300</v>
      </c>
      <c r="G57">
        <v>1.85836</v>
      </c>
      <c r="H57">
        <v>1.8604000000000001</v>
      </c>
      <c r="I57">
        <f t="shared" si="0"/>
        <v>5</v>
      </c>
      <c r="J57">
        <v>5</v>
      </c>
      <c r="K57">
        <f t="shared" si="1"/>
        <v>4.5999999999999996</v>
      </c>
      <c r="L57">
        <v>4.5999999999999996</v>
      </c>
      <c r="M57" t="s">
        <v>17</v>
      </c>
      <c r="N57">
        <f t="shared" si="11"/>
        <v>43959.430000000015</v>
      </c>
      <c r="U57" t="str">
        <f ca="1"/>
        <v>2025-06-17 00:20:43</v>
      </c>
      <c r="V57" s="7">
        <f t="shared" ca="1" si="2"/>
        <v>1</v>
      </c>
      <c r="W57" s="7">
        <f t="shared" ca="1" si="3"/>
        <v>5</v>
      </c>
      <c r="X57" s="7">
        <f t="shared" ca="1" si="4"/>
        <v>4.5999999999999996</v>
      </c>
      <c r="Y57" s="7">
        <f t="shared" ca="1" si="5"/>
        <v>1.8866499999999999</v>
      </c>
      <c r="Z57" s="7">
        <f t="shared" ca="1" si="6"/>
        <v>1.8893</v>
      </c>
      <c r="AA57" s="7">
        <f t="shared" ca="1" si="7"/>
        <v>1.8893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18</v>
      </c>
      <c r="B58" t="s">
        <v>38303</v>
      </c>
      <c r="C58" t="s">
        <v>1525</v>
      </c>
      <c r="D58" t="s">
        <v>566</v>
      </c>
      <c r="E58" t="s">
        <v>38304</v>
      </c>
      <c r="F58" t="s">
        <v>38305</v>
      </c>
      <c r="G58">
        <v>1.86087</v>
      </c>
      <c r="H58">
        <v>1.859</v>
      </c>
      <c r="I58">
        <f t="shared" si="0"/>
        <v>40</v>
      </c>
      <c r="J58">
        <v>40</v>
      </c>
      <c r="K58">
        <f t="shared" si="1"/>
        <v>36.799999999999997</v>
      </c>
      <c r="L58">
        <v>36.799999999999997</v>
      </c>
      <c r="M58" t="s">
        <v>17</v>
      </c>
      <c r="N58">
        <f t="shared" si="11"/>
        <v>43954.830000000016</v>
      </c>
      <c r="U58" t="str">
        <f ca="1"/>
        <v>2025-06-17 00:10:31</v>
      </c>
      <c r="V58" s="7">
        <f t="shared" ca="1" si="2"/>
        <v>1</v>
      </c>
      <c r="W58" s="7">
        <f t="shared" ca="1" si="3"/>
        <v>5</v>
      </c>
      <c r="X58" s="7">
        <f t="shared" ca="1" si="4"/>
        <v>4.5999999999999996</v>
      </c>
      <c r="Y58" s="7">
        <f t="shared" ca="1" si="5"/>
        <v>1.88934</v>
      </c>
      <c r="Z58" s="7">
        <f t="shared" ca="1" si="6"/>
        <v>1.8927799999999999</v>
      </c>
      <c r="AA58" s="7">
        <f t="shared" ca="1" si="7"/>
        <v>1.8927799999999999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18</v>
      </c>
      <c r="B59" t="s">
        <v>38306</v>
      </c>
      <c r="C59" t="s">
        <v>2723</v>
      </c>
      <c r="D59" t="s">
        <v>566</v>
      </c>
      <c r="E59" t="s">
        <v>38307</v>
      </c>
      <c r="F59" t="s">
        <v>38305</v>
      </c>
      <c r="G59">
        <v>1.85907</v>
      </c>
      <c r="H59">
        <v>1.859</v>
      </c>
      <c r="I59">
        <f t="shared" si="0"/>
        <v>20</v>
      </c>
      <c r="J59">
        <v>20</v>
      </c>
      <c r="K59">
        <f t="shared" si="1"/>
        <v>18.399999999999999</v>
      </c>
      <c r="L59">
        <v>18.399999999999999</v>
      </c>
      <c r="M59" t="s">
        <v>17</v>
      </c>
      <c r="N59">
        <f t="shared" si="11"/>
        <v>43918.030000000013</v>
      </c>
      <c r="U59" t="str">
        <f ca="1"/>
        <v>2025-06-16 23:53:08</v>
      </c>
      <c r="V59" s="7">
        <f t="shared" ca="1" si="2"/>
        <v>3</v>
      </c>
      <c r="W59" s="7">
        <f t="shared" ca="1" si="3"/>
        <v>35</v>
      </c>
      <c r="X59" s="7">
        <f t="shared" ca="1" si="4"/>
        <v>-35</v>
      </c>
      <c r="Y59" s="7">
        <f t="shared" ca="1" si="5"/>
        <v>1.89516</v>
      </c>
      <c r="Z59" s="7">
        <f t="shared" ca="1" si="6"/>
        <v>1.9069400000000001</v>
      </c>
      <c r="AA59" s="7">
        <f t="shared" ca="1" si="7"/>
        <v>1.89724</v>
      </c>
      <c r="AB59">
        <f t="shared" ca="1" si="8"/>
        <v>0</v>
      </c>
      <c r="AC59">
        <f t="shared" ca="1" si="9"/>
        <v>0</v>
      </c>
      <c r="AD59">
        <f t="shared" ca="1" si="10"/>
        <v>1</v>
      </c>
    </row>
    <row r="60" spans="1:30" x14ac:dyDescent="0.2">
      <c r="A60" t="s">
        <v>18</v>
      </c>
      <c r="B60" t="s">
        <v>38308</v>
      </c>
      <c r="C60" t="s">
        <v>29125</v>
      </c>
      <c r="D60" t="s">
        <v>566</v>
      </c>
      <c r="E60" t="s">
        <v>38309</v>
      </c>
      <c r="F60" t="s">
        <v>38305</v>
      </c>
      <c r="G60">
        <v>1.85731</v>
      </c>
      <c r="H60">
        <v>1.859</v>
      </c>
      <c r="I60">
        <f t="shared" si="0"/>
        <v>10</v>
      </c>
      <c r="J60">
        <v>10</v>
      </c>
      <c r="K60">
        <f t="shared" si="1"/>
        <v>-10</v>
      </c>
      <c r="L60">
        <v>-10</v>
      </c>
      <c r="M60" t="s">
        <v>17</v>
      </c>
      <c r="N60">
        <f t="shared" si="11"/>
        <v>43899.630000000012</v>
      </c>
      <c r="U60" t="str">
        <f ca="1"/>
        <v>2025-06-16 23:42:55</v>
      </c>
      <c r="V60" s="7">
        <f t="shared" ca="1" si="2"/>
        <v>1</v>
      </c>
      <c r="W60" s="7">
        <f t="shared" ca="1" si="3"/>
        <v>5</v>
      </c>
      <c r="X60" s="7">
        <f t="shared" ca="1" si="4"/>
        <v>4.5999999999999996</v>
      </c>
      <c r="Y60" s="7">
        <f t="shared" ca="1" si="5"/>
        <v>1.9070100000000001</v>
      </c>
      <c r="Z60" s="7">
        <f t="shared" ca="1" si="6"/>
        <v>1.9091100000000001</v>
      </c>
      <c r="AA60" s="7">
        <f t="shared" ca="1" si="7"/>
        <v>1.9091100000000001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18</v>
      </c>
      <c r="B61" t="s">
        <v>38310</v>
      </c>
      <c r="C61" t="s">
        <v>495</v>
      </c>
      <c r="D61" t="s">
        <v>566</v>
      </c>
      <c r="E61" t="s">
        <v>38311</v>
      </c>
      <c r="F61" t="s">
        <v>38305</v>
      </c>
      <c r="G61">
        <v>1.85588</v>
      </c>
      <c r="H61">
        <v>1.859</v>
      </c>
      <c r="I61">
        <f t="shared" si="0"/>
        <v>5</v>
      </c>
      <c r="J61">
        <v>5</v>
      </c>
      <c r="K61">
        <f t="shared" si="1"/>
        <v>-5</v>
      </c>
      <c r="L61">
        <v>-5</v>
      </c>
      <c r="M61" t="s">
        <v>17</v>
      </c>
      <c r="N61">
        <f t="shared" si="11"/>
        <v>43909.630000000012</v>
      </c>
      <c r="U61" t="str">
        <f ca="1"/>
        <v>2025-06-16 23:32:11</v>
      </c>
      <c r="V61" s="7">
        <f t="shared" ca="1" si="2"/>
        <v>2</v>
      </c>
      <c r="W61" s="7">
        <f t="shared" ca="1" si="3"/>
        <v>15</v>
      </c>
      <c r="X61" s="7">
        <f t="shared" ca="1" si="4"/>
        <v>4.1999999999999993</v>
      </c>
      <c r="Y61" s="7">
        <f t="shared" ca="1" si="5"/>
        <v>1.9092800000000001</v>
      </c>
      <c r="Z61" s="7">
        <f t="shared" ca="1" si="6"/>
        <v>1.90957</v>
      </c>
      <c r="AA61" s="7">
        <f t="shared" ca="1" si="7"/>
        <v>1.90805</v>
      </c>
      <c r="AB61">
        <f t="shared" ca="1" si="8"/>
        <v>1</v>
      </c>
      <c r="AC61">
        <f t="shared" ca="1" si="9"/>
        <v>0</v>
      </c>
      <c r="AD61">
        <f t="shared" ca="1" si="10"/>
        <v>0</v>
      </c>
    </row>
    <row r="62" spans="1:30" x14ac:dyDescent="0.2">
      <c r="A62" t="s">
        <v>18</v>
      </c>
      <c r="B62" t="s">
        <v>38312</v>
      </c>
      <c r="C62" t="s">
        <v>495</v>
      </c>
      <c r="D62" t="s">
        <v>566</v>
      </c>
      <c r="E62" t="s">
        <v>38313</v>
      </c>
      <c r="F62" t="s">
        <v>38314</v>
      </c>
      <c r="G62">
        <v>1.85704</v>
      </c>
      <c r="H62">
        <v>1.8559300000000001</v>
      </c>
      <c r="I62">
        <f t="shared" si="0"/>
        <v>5</v>
      </c>
      <c r="J62">
        <v>5</v>
      </c>
      <c r="K62">
        <f t="shared" si="1"/>
        <v>4.5999999999999996</v>
      </c>
      <c r="L62">
        <v>4.5999999999999996</v>
      </c>
      <c r="M62" t="s">
        <v>17</v>
      </c>
      <c r="N62">
        <f t="shared" si="11"/>
        <v>43914.630000000012</v>
      </c>
      <c r="U62" t="str">
        <f ca="1"/>
        <v>2025-06-16 23:21:58</v>
      </c>
      <c r="V62" s="7">
        <f t="shared" ca="1" si="2"/>
        <v>1</v>
      </c>
      <c r="W62" s="7">
        <f t="shared" ca="1" si="3"/>
        <v>5</v>
      </c>
      <c r="X62" s="7">
        <f t="shared" ca="1" si="4"/>
        <v>4.5999999999999996</v>
      </c>
      <c r="Y62" s="7">
        <f t="shared" ca="1" si="5"/>
        <v>1.90903</v>
      </c>
      <c r="Z62" s="7">
        <f t="shared" ca="1" si="6"/>
        <v>1.9166700000000001</v>
      </c>
      <c r="AA62" s="7">
        <f t="shared" ca="1" si="7"/>
        <v>1.9166700000000001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38315</v>
      </c>
      <c r="C63" t="s">
        <v>30862</v>
      </c>
      <c r="D63" t="s">
        <v>566</v>
      </c>
      <c r="E63" t="s">
        <v>38316</v>
      </c>
      <c r="F63" t="s">
        <v>38314</v>
      </c>
      <c r="G63">
        <v>1.8597300000000001</v>
      </c>
      <c r="H63">
        <v>1.8559300000000001</v>
      </c>
      <c r="I63">
        <f t="shared" si="0"/>
        <v>10</v>
      </c>
      <c r="J63">
        <v>10</v>
      </c>
      <c r="K63">
        <f t="shared" si="1"/>
        <v>9.1999999999999993</v>
      </c>
      <c r="L63">
        <v>9.1999999999999993</v>
      </c>
      <c r="M63" t="s">
        <v>17</v>
      </c>
      <c r="N63">
        <f t="shared" si="11"/>
        <v>43910.030000000013</v>
      </c>
      <c r="U63" t="str">
        <f ca="1"/>
        <v>2025-06-16 23:11:45</v>
      </c>
      <c r="V63" s="7">
        <f t="shared" ca="1" si="2"/>
        <v>1</v>
      </c>
      <c r="W63" s="7">
        <f t="shared" ca="1" si="3"/>
        <v>5</v>
      </c>
      <c r="X63" s="7">
        <f t="shared" ca="1" si="4"/>
        <v>4.5999999999999996</v>
      </c>
      <c r="Y63" s="7">
        <f t="shared" ca="1" si="5"/>
        <v>1.91655</v>
      </c>
      <c r="Z63" s="7">
        <f t="shared" ca="1" si="6"/>
        <v>1.9185399999999999</v>
      </c>
      <c r="AA63" s="7">
        <f t="shared" ca="1" si="7"/>
        <v>1.9185399999999999</v>
      </c>
      <c r="AB63">
        <f t="shared" ca="1" si="8"/>
        <v>0</v>
      </c>
      <c r="AC63">
        <f t="shared" ca="1" si="9"/>
        <v>0</v>
      </c>
      <c r="AD63">
        <f t="shared" ca="1" si="10"/>
        <v>1</v>
      </c>
    </row>
    <row r="64" spans="1:30" x14ac:dyDescent="0.2">
      <c r="A64" t="s">
        <v>11</v>
      </c>
      <c r="B64" t="s">
        <v>38317</v>
      </c>
      <c r="C64" t="s">
        <v>495</v>
      </c>
      <c r="D64" t="s">
        <v>14</v>
      </c>
      <c r="E64" t="s">
        <v>38318</v>
      </c>
      <c r="F64" t="s">
        <v>38319</v>
      </c>
      <c r="G64">
        <v>0.54334000000000005</v>
      </c>
      <c r="H64">
        <v>0.54347999999999996</v>
      </c>
      <c r="I64">
        <f t="shared" si="0"/>
        <v>5</v>
      </c>
      <c r="J64">
        <v>5</v>
      </c>
      <c r="K64">
        <f t="shared" si="1"/>
        <v>4.5999999999999996</v>
      </c>
      <c r="L64">
        <v>4.5999999999999996</v>
      </c>
      <c r="M64" t="s">
        <v>17</v>
      </c>
      <c r="N64">
        <f t="shared" si="11"/>
        <v>43900.830000000016</v>
      </c>
      <c r="U64" t="str">
        <f ca="1"/>
        <v>2025-06-16 23:01:33</v>
      </c>
      <c r="V64" s="7">
        <f t="shared" ca="1" si="2"/>
        <v>2</v>
      </c>
      <c r="W64" s="7">
        <f t="shared" ca="1" si="3"/>
        <v>15</v>
      </c>
      <c r="X64" s="7">
        <f t="shared" ca="1" si="4"/>
        <v>4.1999999999999993</v>
      </c>
      <c r="Y64" s="7">
        <f t="shared" ca="1" si="5"/>
        <v>1.9182600000000001</v>
      </c>
      <c r="Z64" s="7">
        <f t="shared" ca="1" si="6"/>
        <v>1.91848</v>
      </c>
      <c r="AA64" s="7">
        <f t="shared" ca="1" si="7"/>
        <v>1.91568</v>
      </c>
      <c r="AB64">
        <f t="shared" ca="1" si="8"/>
        <v>1</v>
      </c>
      <c r="AC64">
        <f t="shared" ca="1" si="9"/>
        <v>0</v>
      </c>
      <c r="AD64">
        <f t="shared" ca="1" si="10"/>
        <v>0</v>
      </c>
    </row>
    <row r="65" spans="1:30" x14ac:dyDescent="0.2">
      <c r="A65" t="s">
        <v>18</v>
      </c>
      <c r="B65" t="s">
        <v>38320</v>
      </c>
      <c r="C65" t="s">
        <v>495</v>
      </c>
      <c r="D65" t="s">
        <v>14</v>
      </c>
      <c r="E65" t="s">
        <v>38321</v>
      </c>
      <c r="F65" t="s">
        <v>38322</v>
      </c>
      <c r="G65">
        <v>0.54115999999999997</v>
      </c>
      <c r="H65">
        <v>0.54317000000000004</v>
      </c>
      <c r="I65">
        <f t="shared" si="0"/>
        <v>5</v>
      </c>
      <c r="J65">
        <v>5</v>
      </c>
      <c r="K65">
        <f t="shared" si="1"/>
        <v>-5</v>
      </c>
      <c r="L65">
        <v>-5</v>
      </c>
      <c r="M65" t="s">
        <v>17</v>
      </c>
      <c r="N65">
        <f t="shared" si="11"/>
        <v>43896.230000000018</v>
      </c>
      <c r="U65" t="str">
        <f ca="1"/>
        <v>2025-06-16 22:51:20</v>
      </c>
      <c r="V65" s="7">
        <f t="shared" ca="1" si="2"/>
        <v>1</v>
      </c>
      <c r="W65" s="7">
        <f t="shared" ca="1" si="3"/>
        <v>5</v>
      </c>
      <c r="X65" s="7">
        <f t="shared" ca="1" si="4"/>
        <v>4.5999999999999996</v>
      </c>
      <c r="Y65" s="7">
        <f t="shared" ca="1" si="5"/>
        <v>1.9162699999999999</v>
      </c>
      <c r="Z65" s="7">
        <f t="shared" ca="1" si="6"/>
        <v>1.91232</v>
      </c>
      <c r="AA65" s="7">
        <f t="shared" ca="1" si="7"/>
        <v>1.91232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18</v>
      </c>
      <c r="B66" t="s">
        <v>38323</v>
      </c>
      <c r="C66" t="s">
        <v>28068</v>
      </c>
      <c r="D66" t="s">
        <v>14</v>
      </c>
      <c r="E66" t="s">
        <v>38324</v>
      </c>
      <c r="F66" t="s">
        <v>38322</v>
      </c>
      <c r="G66">
        <v>0.54262999999999995</v>
      </c>
      <c r="H66">
        <v>0.54317000000000004</v>
      </c>
      <c r="I66">
        <f t="shared" si="0"/>
        <v>10</v>
      </c>
      <c r="J66">
        <v>10</v>
      </c>
      <c r="K66">
        <f t="shared" si="1"/>
        <v>-10</v>
      </c>
      <c r="L66">
        <v>-10</v>
      </c>
      <c r="M66" t="s">
        <v>17</v>
      </c>
      <c r="N66">
        <f t="shared" si="11"/>
        <v>43901.230000000018</v>
      </c>
      <c r="U66" t="str">
        <f ca="1"/>
        <v>2025-06-16 22:41:07</v>
      </c>
      <c r="V66" s="7">
        <f t="shared" ca="1" si="2"/>
        <v>3</v>
      </c>
      <c r="W66" s="7">
        <f t="shared" ca="1" si="3"/>
        <v>35</v>
      </c>
      <c r="X66" s="7">
        <f t="shared" ca="1" si="4"/>
        <v>3.3999999999999986</v>
      </c>
      <c r="Y66" s="7">
        <f t="shared" ca="1" si="5"/>
        <v>1.91137</v>
      </c>
      <c r="Z66" s="7">
        <f t="shared" ca="1" si="6"/>
        <v>1.91279</v>
      </c>
      <c r="AA66" s="7">
        <f t="shared" ca="1" si="7"/>
        <v>1.90751</v>
      </c>
      <c r="AB66">
        <f t="shared" ca="1" si="8"/>
        <v>1</v>
      </c>
      <c r="AC66">
        <f t="shared" ca="1" si="9"/>
        <v>0</v>
      </c>
      <c r="AD66">
        <f t="shared" ca="1" si="10"/>
        <v>0</v>
      </c>
    </row>
    <row r="67" spans="1:30" x14ac:dyDescent="0.2">
      <c r="A67" t="s">
        <v>11</v>
      </c>
      <c r="B67" t="s">
        <v>38325</v>
      </c>
      <c r="C67" t="s">
        <v>558</v>
      </c>
      <c r="D67" t="s">
        <v>14</v>
      </c>
      <c r="E67" t="s">
        <v>38326</v>
      </c>
      <c r="F67" t="s">
        <v>38327</v>
      </c>
      <c r="G67">
        <v>0.54186999999999996</v>
      </c>
      <c r="H67">
        <v>0.54168000000000005</v>
      </c>
      <c r="I67">
        <f t="shared" ref="I67:I130" si="16">IF(J67=80,0,J67)</f>
        <v>10</v>
      </c>
      <c r="J67">
        <v>10</v>
      </c>
      <c r="K67">
        <f t="shared" ref="K67:K130" si="17">IF(OR(L67=-80,L67&gt;40),0,L67)</f>
        <v>-10</v>
      </c>
      <c r="L67">
        <v>-10</v>
      </c>
      <c r="M67" t="s">
        <v>17</v>
      </c>
      <c r="N67">
        <f t="shared" si="11"/>
        <v>43911.230000000018</v>
      </c>
      <c r="U67" t="str">
        <f ca="1"/>
        <v>2025-06-16 22:30:21</v>
      </c>
      <c r="V67" s="7">
        <f t="shared" ref="V67:V130" ca="1" si="18">COUNTIF(INDIRECT($Q$5),U67)</f>
        <v>2</v>
      </c>
      <c r="W67" s="7">
        <f t="shared" ref="W67:W130" ca="1" si="19">SUMIF(INDIRECT($Q$5),U67,INDIRECT($Q$6))</f>
        <v>15</v>
      </c>
      <c r="X67" s="7">
        <f t="shared" ref="X67:X130" ca="1" si="20">SUMIF(INDIRECT($Q$5),U67,INDIRECT($Q$7))</f>
        <v>-15</v>
      </c>
      <c r="Y67" s="7">
        <f t="shared" ref="Y67:Y130" ca="1" si="21">_xlfn.MAXIFS(INDIRECT($Q$10),INDIRECT($Q$5),$U67)</f>
        <v>1.9068000000000001</v>
      </c>
      <c r="Z67" s="7">
        <f t="shared" ref="Z67:Z130" ca="1" si="22">_xlfn.MAXIFS(INDIRECT($Q$9),INDIRECT($Q$5),$U67)</f>
        <v>1.9097299999999999</v>
      </c>
      <c r="AA67" s="7">
        <f t="shared" ref="AA67:AA130" ca="1" si="23">_xlfn.MINIFS(INDIRECT($Q$9),INDIRECT($Q$5),$U67)</f>
        <v>1.90724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11</v>
      </c>
      <c r="B68" t="s">
        <v>38328</v>
      </c>
      <c r="C68" t="s">
        <v>5486</v>
      </c>
      <c r="D68" t="s">
        <v>14</v>
      </c>
      <c r="E68" t="s">
        <v>38329</v>
      </c>
      <c r="F68" t="s">
        <v>38327</v>
      </c>
      <c r="G68">
        <v>0.54071999999999998</v>
      </c>
      <c r="H68">
        <v>0.54168000000000005</v>
      </c>
      <c r="I68">
        <f t="shared" si="16"/>
        <v>20</v>
      </c>
      <c r="J68">
        <v>20</v>
      </c>
      <c r="K68">
        <f t="shared" si="17"/>
        <v>18.399999999999999</v>
      </c>
      <c r="L68">
        <v>18.399999999999999</v>
      </c>
      <c r="M68" t="s">
        <v>17</v>
      </c>
      <c r="N68">
        <f t="shared" ref="N68:N131" si="27">N67-L67</f>
        <v>43921.230000000018</v>
      </c>
      <c r="U68" t="str">
        <f ca="1"/>
        <v>2025-06-16 22:20:08</v>
      </c>
      <c r="V68" s="7">
        <f t="shared" ca="1" si="18"/>
        <v>1</v>
      </c>
      <c r="W68" s="7">
        <f t="shared" ca="1" si="19"/>
        <v>5</v>
      </c>
      <c r="X68" s="7">
        <f t="shared" ca="1" si="20"/>
        <v>-5</v>
      </c>
      <c r="Y68" s="7">
        <f t="shared" ca="1" si="21"/>
        <v>1.9098599999999999</v>
      </c>
      <c r="Z68" s="7">
        <f t="shared" ca="1" si="22"/>
        <v>1.90893</v>
      </c>
      <c r="AA68" s="7">
        <f t="shared" ca="1" si="23"/>
        <v>1.90893</v>
      </c>
      <c r="AB68">
        <f t="shared" ca="1" si="24"/>
        <v>0</v>
      </c>
      <c r="AC68">
        <f t="shared" ca="1" si="25"/>
        <v>1</v>
      </c>
      <c r="AD68">
        <f t="shared" ca="1" si="26"/>
        <v>0</v>
      </c>
    </row>
    <row r="69" spans="1:30" x14ac:dyDescent="0.2">
      <c r="A69" t="s">
        <v>11</v>
      </c>
      <c r="B69" t="s">
        <v>38330</v>
      </c>
      <c r="C69" t="s">
        <v>495</v>
      </c>
      <c r="D69" t="s">
        <v>14</v>
      </c>
      <c r="E69" t="s">
        <v>38331</v>
      </c>
      <c r="F69" t="s">
        <v>38327</v>
      </c>
      <c r="G69">
        <v>0.54301999999999995</v>
      </c>
      <c r="H69">
        <v>0.54168000000000005</v>
      </c>
      <c r="I69">
        <f t="shared" si="16"/>
        <v>5</v>
      </c>
      <c r="J69">
        <v>5</v>
      </c>
      <c r="K69">
        <f t="shared" si="17"/>
        <v>-5</v>
      </c>
      <c r="L69">
        <v>-5</v>
      </c>
      <c r="M69" t="s">
        <v>17</v>
      </c>
      <c r="N69">
        <f t="shared" si="27"/>
        <v>43902.830000000016</v>
      </c>
      <c r="U69" t="str">
        <f ca="1"/>
        <v>2025-06-16 22:09:56</v>
      </c>
      <c r="V69" s="7">
        <f t="shared" ca="1" si="18"/>
        <v>1</v>
      </c>
      <c r="W69" s="7">
        <f t="shared" ca="1" si="19"/>
        <v>5</v>
      </c>
      <c r="X69" s="7">
        <f t="shared" ca="1" si="20"/>
        <v>4.5999999999999996</v>
      </c>
      <c r="Y69" s="7">
        <f t="shared" ca="1" si="21"/>
        <v>1.9089499999999999</v>
      </c>
      <c r="Z69" s="7">
        <f t="shared" ca="1" si="22"/>
        <v>1.90873</v>
      </c>
      <c r="AA69" s="7">
        <f t="shared" ca="1" si="23"/>
        <v>1.90873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18</v>
      </c>
      <c r="B70" t="s">
        <v>38332</v>
      </c>
      <c r="C70" t="s">
        <v>555</v>
      </c>
      <c r="D70" t="s">
        <v>14</v>
      </c>
      <c r="E70" t="s">
        <v>38333</v>
      </c>
      <c r="F70" t="s">
        <v>38334</v>
      </c>
      <c r="G70">
        <v>0.54220999999999997</v>
      </c>
      <c r="H70">
        <v>0.54278000000000004</v>
      </c>
      <c r="I70">
        <f t="shared" si="16"/>
        <v>10</v>
      </c>
      <c r="J70">
        <v>10</v>
      </c>
      <c r="K70">
        <f t="shared" si="17"/>
        <v>-10</v>
      </c>
      <c r="L70">
        <v>-10</v>
      </c>
      <c r="M70" t="s">
        <v>17</v>
      </c>
      <c r="N70">
        <f t="shared" si="27"/>
        <v>43907.830000000016</v>
      </c>
      <c r="U70" t="str">
        <f ca="1"/>
        <v>2025-06-16 21:59:43</v>
      </c>
      <c r="V70" s="7">
        <f t="shared" ca="1" si="18"/>
        <v>2</v>
      </c>
      <c r="W70" s="7">
        <f t="shared" ca="1" si="19"/>
        <v>15</v>
      </c>
      <c r="X70" s="7">
        <f t="shared" ca="1" si="20"/>
        <v>4.1999999999999993</v>
      </c>
      <c r="Y70" s="7">
        <f t="shared" ca="1" si="21"/>
        <v>1.90933</v>
      </c>
      <c r="Z70" s="7">
        <f t="shared" ca="1" si="22"/>
        <v>1.9097500000000001</v>
      </c>
      <c r="AA70" s="7">
        <f t="shared" ca="1" si="23"/>
        <v>1.9071899999999999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38335</v>
      </c>
      <c r="C71" t="s">
        <v>495</v>
      </c>
      <c r="D71" t="s">
        <v>14</v>
      </c>
      <c r="E71" t="s">
        <v>38336</v>
      </c>
      <c r="F71" t="s">
        <v>38334</v>
      </c>
      <c r="G71">
        <v>0.54078000000000004</v>
      </c>
      <c r="H71">
        <v>0.54278000000000004</v>
      </c>
      <c r="I71">
        <f t="shared" si="16"/>
        <v>5</v>
      </c>
      <c r="J71">
        <v>5</v>
      </c>
      <c r="K71">
        <f t="shared" si="17"/>
        <v>-5</v>
      </c>
      <c r="L71">
        <v>-5</v>
      </c>
      <c r="M71" t="s">
        <v>17</v>
      </c>
      <c r="N71">
        <f t="shared" si="27"/>
        <v>43917.830000000016</v>
      </c>
      <c r="U71" t="str">
        <f ca="1"/>
        <v>2025-06-16 21:49:30</v>
      </c>
      <c r="V71" s="7">
        <f t="shared" ca="1" si="18"/>
        <v>1</v>
      </c>
      <c r="W71" s="7">
        <f t="shared" ca="1" si="19"/>
        <v>5</v>
      </c>
      <c r="X71" s="7">
        <f t="shared" ca="1" si="20"/>
        <v>4.5999999999999996</v>
      </c>
      <c r="Y71" s="7">
        <f t="shared" ca="1" si="21"/>
        <v>1.9074800000000001</v>
      </c>
      <c r="Z71" s="7">
        <f t="shared" ca="1" si="22"/>
        <v>1.9113599999999999</v>
      </c>
      <c r="AA71" s="7">
        <f t="shared" ca="1" si="23"/>
        <v>1.9113599999999999</v>
      </c>
      <c r="AB71">
        <f t="shared" ca="1" si="24"/>
        <v>0</v>
      </c>
      <c r="AC71">
        <f t="shared" ca="1" si="25"/>
        <v>0</v>
      </c>
      <c r="AD71">
        <f t="shared" ca="1" si="26"/>
        <v>1</v>
      </c>
    </row>
    <row r="72" spans="1:30" x14ac:dyDescent="0.2">
      <c r="A72" t="s">
        <v>18</v>
      </c>
      <c r="B72" t="s">
        <v>38337</v>
      </c>
      <c r="C72" t="s">
        <v>495</v>
      </c>
      <c r="D72" t="s">
        <v>14</v>
      </c>
      <c r="E72" t="s">
        <v>38338</v>
      </c>
      <c r="F72" t="s">
        <v>38339</v>
      </c>
      <c r="G72">
        <v>0.54139999999999999</v>
      </c>
      <c r="H72">
        <v>0.54068000000000005</v>
      </c>
      <c r="I72">
        <f t="shared" si="16"/>
        <v>5</v>
      </c>
      <c r="J72">
        <v>5</v>
      </c>
      <c r="K72">
        <f t="shared" si="17"/>
        <v>4.5999999999999996</v>
      </c>
      <c r="L72">
        <v>4.5999999999999996</v>
      </c>
      <c r="M72" t="s">
        <v>17</v>
      </c>
      <c r="N72">
        <f t="shared" si="27"/>
        <v>43922.830000000016</v>
      </c>
      <c r="U72" t="str">
        <f ca="1"/>
        <v>2025-06-16 21:39:18</v>
      </c>
      <c r="V72" s="7">
        <f t="shared" ca="1" si="18"/>
        <v>3</v>
      </c>
      <c r="W72" s="7">
        <f t="shared" ca="1" si="19"/>
        <v>35</v>
      </c>
      <c r="X72" s="7">
        <f t="shared" ca="1" si="20"/>
        <v>22.599999999999998</v>
      </c>
      <c r="Y72" s="7">
        <f t="shared" ca="1" si="21"/>
        <v>1.9114800000000001</v>
      </c>
      <c r="Z72" s="7">
        <f t="shared" ca="1" si="22"/>
        <v>1.9143300000000001</v>
      </c>
      <c r="AA72" s="7">
        <f t="shared" ca="1" si="23"/>
        <v>1.91032</v>
      </c>
      <c r="AB72">
        <f t="shared" ca="1" si="24"/>
        <v>1</v>
      </c>
      <c r="AC72">
        <f t="shared" ca="1" si="25"/>
        <v>0</v>
      </c>
      <c r="AD72">
        <f t="shared" ca="1" si="26"/>
        <v>0</v>
      </c>
    </row>
    <row r="73" spans="1:30" x14ac:dyDescent="0.2">
      <c r="A73" t="s">
        <v>18</v>
      </c>
      <c r="B73" t="s">
        <v>38340</v>
      </c>
      <c r="C73" t="s">
        <v>28067</v>
      </c>
      <c r="D73" t="s">
        <v>14</v>
      </c>
      <c r="E73" t="s">
        <v>38341</v>
      </c>
      <c r="F73" t="s">
        <v>38339</v>
      </c>
      <c r="G73">
        <v>0.54220999999999997</v>
      </c>
      <c r="H73">
        <v>0.54068000000000005</v>
      </c>
      <c r="I73">
        <f t="shared" si="16"/>
        <v>10</v>
      </c>
      <c r="J73">
        <v>10</v>
      </c>
      <c r="K73">
        <f t="shared" si="17"/>
        <v>9.1999999999999993</v>
      </c>
      <c r="L73">
        <v>9.1999999999999993</v>
      </c>
      <c r="M73" t="s">
        <v>17</v>
      </c>
      <c r="N73">
        <f t="shared" si="27"/>
        <v>43918.230000000018</v>
      </c>
      <c r="U73" t="str">
        <f ca="1"/>
        <v>2025-06-16 21:28:32</v>
      </c>
      <c r="V73" s="7">
        <f t="shared" ca="1" si="18"/>
        <v>2</v>
      </c>
      <c r="W73" s="7">
        <f t="shared" ca="1" si="19"/>
        <v>15</v>
      </c>
      <c r="X73" s="7">
        <f t="shared" ca="1" si="20"/>
        <v>4.1999999999999993</v>
      </c>
      <c r="Y73" s="7">
        <f t="shared" ca="1" si="21"/>
        <v>1.9115200000000001</v>
      </c>
      <c r="Z73" s="7">
        <f t="shared" ca="1" si="22"/>
        <v>1.91398</v>
      </c>
      <c r="AA73" s="7">
        <f t="shared" ca="1" si="23"/>
        <v>1.91147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38342</v>
      </c>
      <c r="C74" t="s">
        <v>29259</v>
      </c>
      <c r="D74" t="s">
        <v>14</v>
      </c>
      <c r="E74" t="s">
        <v>38343</v>
      </c>
      <c r="F74" t="s">
        <v>38344</v>
      </c>
      <c r="G74">
        <v>0.54322000000000004</v>
      </c>
      <c r="H74">
        <v>0.54144999999999999</v>
      </c>
      <c r="I74">
        <f t="shared" si="16"/>
        <v>20</v>
      </c>
      <c r="J74">
        <v>20</v>
      </c>
      <c r="K74">
        <f t="shared" si="17"/>
        <v>18.399999999999999</v>
      </c>
      <c r="L74">
        <v>18.399999999999999</v>
      </c>
      <c r="M74" t="s">
        <v>17</v>
      </c>
      <c r="N74">
        <f t="shared" si="27"/>
        <v>43909.030000000021</v>
      </c>
      <c r="U74" t="str">
        <f ca="1"/>
        <v>2025-06-16 21:18:20</v>
      </c>
      <c r="V74" s="7">
        <f t="shared" ca="1" si="18"/>
        <v>1</v>
      </c>
      <c r="W74" s="7">
        <f t="shared" ca="1" si="19"/>
        <v>5</v>
      </c>
      <c r="X74" s="7">
        <f t="shared" ca="1" si="20"/>
        <v>4.5999999999999996</v>
      </c>
      <c r="Y74" s="7">
        <f t="shared" ca="1" si="21"/>
        <v>1.91449</v>
      </c>
      <c r="Z74" s="7">
        <f t="shared" ca="1" si="22"/>
        <v>1.91195</v>
      </c>
      <c r="AA74" s="7">
        <f t="shared" ca="1" si="23"/>
        <v>1.91195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18</v>
      </c>
      <c r="B75" t="s">
        <v>38345</v>
      </c>
      <c r="C75" t="s">
        <v>28065</v>
      </c>
      <c r="D75" t="s">
        <v>14</v>
      </c>
      <c r="E75" t="s">
        <v>38346</v>
      </c>
      <c r="F75" t="s">
        <v>38344</v>
      </c>
      <c r="G75">
        <v>0.54247999999999996</v>
      </c>
      <c r="H75">
        <v>0.54144999999999999</v>
      </c>
      <c r="I75">
        <f t="shared" si="16"/>
        <v>10</v>
      </c>
      <c r="J75">
        <v>10</v>
      </c>
      <c r="K75">
        <f t="shared" si="17"/>
        <v>9.1999999999999993</v>
      </c>
      <c r="L75">
        <v>9.1999999999999993</v>
      </c>
      <c r="M75" t="s">
        <v>17</v>
      </c>
      <c r="N75">
        <f t="shared" si="27"/>
        <v>43890.630000000019</v>
      </c>
      <c r="U75" t="str">
        <f ca="1"/>
        <v>2025-06-16 21:08:07</v>
      </c>
      <c r="V75" s="7">
        <f t="shared" ca="1" si="18"/>
        <v>5</v>
      </c>
      <c r="W75" s="7">
        <f t="shared" ca="1" si="19"/>
        <v>155</v>
      </c>
      <c r="X75" s="7">
        <f t="shared" ca="1" si="20"/>
        <v>75.399999999999991</v>
      </c>
      <c r="Y75" s="7">
        <f t="shared" ca="1" si="21"/>
        <v>1.9117900000000001</v>
      </c>
      <c r="Z75" s="7">
        <f t="shared" ca="1" si="22"/>
        <v>1.9140999999999999</v>
      </c>
      <c r="AA75" s="7">
        <f t="shared" ca="1" si="23"/>
        <v>1.9108799999999999</v>
      </c>
      <c r="AB75">
        <f t="shared" ca="1" si="24"/>
        <v>1</v>
      </c>
      <c r="AC75">
        <f t="shared" ca="1" si="25"/>
        <v>0</v>
      </c>
      <c r="AD75">
        <f t="shared" ca="1" si="26"/>
        <v>0</v>
      </c>
    </row>
    <row r="76" spans="1:30" x14ac:dyDescent="0.2">
      <c r="A76" t="s">
        <v>18</v>
      </c>
      <c r="B76" t="s">
        <v>38347</v>
      </c>
      <c r="C76" t="s">
        <v>495</v>
      </c>
      <c r="D76" t="s">
        <v>14</v>
      </c>
      <c r="E76" t="s">
        <v>38348</v>
      </c>
      <c r="F76" t="s">
        <v>38344</v>
      </c>
      <c r="G76">
        <v>0.54168000000000005</v>
      </c>
      <c r="H76">
        <v>0.54144999999999999</v>
      </c>
      <c r="I76">
        <f t="shared" si="16"/>
        <v>5</v>
      </c>
      <c r="J76">
        <v>5</v>
      </c>
      <c r="K76">
        <f t="shared" si="17"/>
        <v>4.5999999999999996</v>
      </c>
      <c r="L76">
        <v>4.5999999999999996</v>
      </c>
      <c r="M76" t="s">
        <v>17</v>
      </c>
      <c r="N76">
        <f t="shared" si="27"/>
        <v>43881.430000000022</v>
      </c>
      <c r="U76" t="str">
        <f ca="1"/>
        <v>2025-06-16 20:57:54</v>
      </c>
      <c r="V76" s="7">
        <f t="shared" ca="1" si="18"/>
        <v>2</v>
      </c>
      <c r="W76" s="7">
        <f t="shared" ca="1" si="19"/>
        <v>15</v>
      </c>
      <c r="X76" s="7">
        <f t="shared" ca="1" si="20"/>
        <v>13.799999999999999</v>
      </c>
      <c r="Y76" s="7">
        <f t="shared" ca="1" si="21"/>
        <v>1.9138200000000001</v>
      </c>
      <c r="Z76" s="7">
        <f t="shared" ca="1" si="22"/>
        <v>1.9111199999999999</v>
      </c>
      <c r="AA76" s="7">
        <f t="shared" ca="1" si="23"/>
        <v>1.90831</v>
      </c>
      <c r="AB76">
        <f t="shared" ca="1" si="24"/>
        <v>0</v>
      </c>
      <c r="AC76">
        <f t="shared" ca="1" si="25"/>
        <v>1</v>
      </c>
      <c r="AD76">
        <f t="shared" ca="1" si="26"/>
        <v>0</v>
      </c>
    </row>
    <row r="77" spans="1:30" x14ac:dyDescent="0.2">
      <c r="A77" t="s">
        <v>11</v>
      </c>
      <c r="B77" t="s">
        <v>38349</v>
      </c>
      <c r="C77" t="s">
        <v>28064</v>
      </c>
      <c r="D77" t="s">
        <v>14</v>
      </c>
      <c r="E77" t="s">
        <v>38350</v>
      </c>
      <c r="F77" t="s">
        <v>38351</v>
      </c>
      <c r="G77">
        <v>0.54261999999999999</v>
      </c>
      <c r="H77">
        <v>0.54166999999999998</v>
      </c>
      <c r="I77">
        <f t="shared" si="16"/>
        <v>10</v>
      </c>
      <c r="J77">
        <v>10</v>
      </c>
      <c r="K77">
        <f t="shared" si="17"/>
        <v>-10</v>
      </c>
      <c r="L77">
        <v>-10</v>
      </c>
      <c r="M77" t="s">
        <v>17</v>
      </c>
      <c r="N77">
        <f t="shared" si="27"/>
        <v>43876.830000000024</v>
      </c>
      <c r="U77" t="str">
        <f ca="1"/>
        <v>2025-06-16 20:47:42</v>
      </c>
      <c r="V77" s="7">
        <f t="shared" ca="1" si="18"/>
        <v>1</v>
      </c>
      <c r="W77" s="7">
        <f t="shared" ca="1" si="19"/>
        <v>5</v>
      </c>
      <c r="X77" s="7">
        <f t="shared" ca="1" si="20"/>
        <v>4.5999999999999996</v>
      </c>
      <c r="Y77" s="7">
        <f t="shared" ca="1" si="21"/>
        <v>1.9117</v>
      </c>
      <c r="Z77" s="7">
        <f t="shared" ca="1" si="22"/>
        <v>1.9081399999999999</v>
      </c>
      <c r="AA77" s="7">
        <f t="shared" ca="1" si="23"/>
        <v>1.9081399999999999</v>
      </c>
      <c r="AB77">
        <f t="shared" ca="1" si="24"/>
        <v>0</v>
      </c>
      <c r="AC77">
        <f t="shared" ca="1" si="25"/>
        <v>1</v>
      </c>
      <c r="AD77">
        <f t="shared" ca="1" si="26"/>
        <v>0</v>
      </c>
    </row>
    <row r="78" spans="1:30" x14ac:dyDescent="0.2">
      <c r="A78" t="s">
        <v>11</v>
      </c>
      <c r="B78" t="s">
        <v>38352</v>
      </c>
      <c r="C78" t="s">
        <v>495</v>
      </c>
      <c r="D78" t="s">
        <v>14</v>
      </c>
      <c r="E78" t="s">
        <v>38353</v>
      </c>
      <c r="F78" t="s">
        <v>38351</v>
      </c>
      <c r="G78">
        <v>0.54434000000000005</v>
      </c>
      <c r="H78">
        <v>0.54166999999999998</v>
      </c>
      <c r="I78">
        <f t="shared" si="16"/>
        <v>5</v>
      </c>
      <c r="J78">
        <v>5</v>
      </c>
      <c r="K78">
        <f t="shared" si="17"/>
        <v>-5</v>
      </c>
      <c r="L78">
        <v>-5</v>
      </c>
      <c r="M78" t="s">
        <v>17</v>
      </c>
      <c r="N78">
        <f t="shared" si="27"/>
        <v>43886.830000000024</v>
      </c>
      <c r="U78" t="str">
        <f ca="1"/>
        <v>2025-06-16 20:37:29</v>
      </c>
      <c r="V78" s="7">
        <f t="shared" ca="1" si="18"/>
        <v>5</v>
      </c>
      <c r="W78" s="7">
        <f t="shared" ca="1" si="19"/>
        <v>155</v>
      </c>
      <c r="X78" s="7">
        <f t="shared" ca="1" si="20"/>
        <v>-155</v>
      </c>
      <c r="Y78" s="7">
        <f t="shared" ca="1" si="21"/>
        <v>1.9083300000000001</v>
      </c>
      <c r="Z78" s="7">
        <f t="shared" ca="1" si="22"/>
        <v>1.9075299999999999</v>
      </c>
      <c r="AA78" s="7">
        <f t="shared" ca="1" si="23"/>
        <v>1.9035899999999999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38354</v>
      </c>
      <c r="C79" t="s">
        <v>30862</v>
      </c>
      <c r="D79" t="s">
        <v>14</v>
      </c>
      <c r="E79" t="s">
        <v>38355</v>
      </c>
      <c r="F79" t="s">
        <v>38356</v>
      </c>
      <c r="G79">
        <v>0.54327999999999999</v>
      </c>
      <c r="H79">
        <v>0.54437999999999998</v>
      </c>
      <c r="I79">
        <f t="shared" si="16"/>
        <v>20</v>
      </c>
      <c r="J79">
        <v>20</v>
      </c>
      <c r="K79">
        <f t="shared" si="17"/>
        <v>-20</v>
      </c>
      <c r="L79">
        <v>-20</v>
      </c>
      <c r="M79" t="s">
        <v>17</v>
      </c>
      <c r="N79">
        <f t="shared" si="27"/>
        <v>43891.830000000024</v>
      </c>
      <c r="U79" t="str">
        <f ca="1"/>
        <v>2025-06-16 20:06:17</v>
      </c>
      <c r="V79" s="7">
        <f t="shared" ca="1" si="18"/>
        <v>1</v>
      </c>
      <c r="W79" s="7">
        <f t="shared" ca="1" si="19"/>
        <v>5</v>
      </c>
      <c r="X79" s="7">
        <f t="shared" ca="1" si="20"/>
        <v>4.5999999999999996</v>
      </c>
      <c r="Y79" s="7">
        <f t="shared" ca="1" si="21"/>
        <v>1.1698599999999999</v>
      </c>
      <c r="Z79" s="7">
        <f t="shared" ca="1" si="22"/>
        <v>1.16835</v>
      </c>
      <c r="AA79" s="7">
        <f t="shared" ca="1" si="23"/>
        <v>1.16835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38357</v>
      </c>
      <c r="C80" t="s">
        <v>28065</v>
      </c>
      <c r="D80" t="s">
        <v>14</v>
      </c>
      <c r="E80" t="s">
        <v>38358</v>
      </c>
      <c r="F80" t="s">
        <v>38356</v>
      </c>
      <c r="G80">
        <v>0.54122000000000003</v>
      </c>
      <c r="H80">
        <v>0.54437999999999998</v>
      </c>
      <c r="I80">
        <f t="shared" si="16"/>
        <v>10</v>
      </c>
      <c r="J80">
        <v>10</v>
      </c>
      <c r="K80">
        <f t="shared" si="17"/>
        <v>-10</v>
      </c>
      <c r="L80">
        <v>-10</v>
      </c>
      <c r="M80" t="s">
        <v>17</v>
      </c>
      <c r="N80">
        <f t="shared" si="27"/>
        <v>43911.830000000024</v>
      </c>
      <c r="U80" t="str">
        <f ca="1"/>
        <v>2025-06-16 19:56:05</v>
      </c>
      <c r="V80" s="7">
        <f t="shared" ca="1" si="18"/>
        <v>2</v>
      </c>
      <c r="W80" s="7">
        <f t="shared" ca="1" si="19"/>
        <v>15</v>
      </c>
      <c r="X80" s="7">
        <f t="shared" ca="1" si="20"/>
        <v>13.799999999999999</v>
      </c>
      <c r="Y80" s="7">
        <f t="shared" ca="1" si="21"/>
        <v>1.1682999999999999</v>
      </c>
      <c r="Z80" s="7">
        <f t="shared" ca="1" si="22"/>
        <v>1.1677299999999999</v>
      </c>
      <c r="AA80" s="7">
        <f t="shared" ca="1" si="23"/>
        <v>1.1675199999999999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38359</v>
      </c>
      <c r="C81" t="s">
        <v>495</v>
      </c>
      <c r="D81" t="s">
        <v>14</v>
      </c>
      <c r="E81" t="s">
        <v>38360</v>
      </c>
      <c r="F81" t="s">
        <v>38356</v>
      </c>
      <c r="G81">
        <v>0.53888000000000003</v>
      </c>
      <c r="H81">
        <v>0.54437999999999998</v>
      </c>
      <c r="I81">
        <f t="shared" si="16"/>
        <v>5</v>
      </c>
      <c r="J81">
        <v>5</v>
      </c>
      <c r="K81">
        <f t="shared" si="17"/>
        <v>-5</v>
      </c>
      <c r="L81">
        <v>-5</v>
      </c>
      <c r="M81" t="s">
        <v>17</v>
      </c>
      <c r="N81">
        <f t="shared" si="27"/>
        <v>43921.830000000024</v>
      </c>
      <c r="U81" t="str">
        <f ca="1"/>
        <v>2025-06-16 19:45:52</v>
      </c>
      <c r="V81" s="7">
        <f t="shared" ca="1" si="18"/>
        <v>1</v>
      </c>
      <c r="W81" s="7">
        <f t="shared" ca="1" si="19"/>
        <v>5</v>
      </c>
      <c r="X81" s="7">
        <f t="shared" ca="1" si="20"/>
        <v>4.5999999999999996</v>
      </c>
      <c r="Y81" s="7">
        <f t="shared" ca="1" si="21"/>
        <v>1.1677299999999999</v>
      </c>
      <c r="Z81" s="7">
        <f t="shared" ca="1" si="22"/>
        <v>1.16689</v>
      </c>
      <c r="AA81" s="7">
        <f t="shared" ca="1" si="23"/>
        <v>1.16689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18</v>
      </c>
      <c r="B82" t="s">
        <v>38361</v>
      </c>
      <c r="C82" t="s">
        <v>550</v>
      </c>
      <c r="D82" t="s">
        <v>14</v>
      </c>
      <c r="E82" t="s">
        <v>38362</v>
      </c>
      <c r="F82" t="s">
        <v>38363</v>
      </c>
      <c r="G82">
        <v>0.53813999999999995</v>
      </c>
      <c r="H82">
        <v>0.53903000000000001</v>
      </c>
      <c r="I82">
        <f t="shared" si="16"/>
        <v>5</v>
      </c>
      <c r="J82">
        <v>5</v>
      </c>
      <c r="K82">
        <f t="shared" si="17"/>
        <v>-5</v>
      </c>
      <c r="L82">
        <v>-5</v>
      </c>
      <c r="M82" t="s">
        <v>17</v>
      </c>
      <c r="N82">
        <f t="shared" si="27"/>
        <v>43926.830000000024</v>
      </c>
      <c r="U82" t="str">
        <f ca="1"/>
        <v>2025-06-16 19:35:40</v>
      </c>
      <c r="V82" s="7">
        <f t="shared" ca="1" si="18"/>
        <v>1</v>
      </c>
      <c r="W82" s="7">
        <f t="shared" ca="1" si="19"/>
        <v>5</v>
      </c>
      <c r="X82" s="7">
        <f t="shared" ca="1" si="20"/>
        <v>4.5999999999999996</v>
      </c>
      <c r="Y82" s="7">
        <f t="shared" ca="1" si="21"/>
        <v>1.1667700000000001</v>
      </c>
      <c r="Z82" s="7">
        <f t="shared" ca="1" si="22"/>
        <v>1.1643699999999999</v>
      </c>
      <c r="AA82" s="7">
        <f t="shared" ca="1" si="23"/>
        <v>1.1643699999999999</v>
      </c>
      <c r="AB82">
        <f t="shared" ca="1" si="24"/>
        <v>0</v>
      </c>
      <c r="AC82">
        <f t="shared" ca="1" si="25"/>
        <v>1</v>
      </c>
      <c r="AD82">
        <f t="shared" ca="1" si="26"/>
        <v>0</v>
      </c>
    </row>
    <row r="83" spans="1:30" x14ac:dyDescent="0.2">
      <c r="A83" t="s">
        <v>18</v>
      </c>
      <c r="B83" t="s">
        <v>38364</v>
      </c>
      <c r="C83" t="s">
        <v>558</v>
      </c>
      <c r="D83" t="s">
        <v>14</v>
      </c>
      <c r="E83" t="s">
        <v>38365</v>
      </c>
      <c r="F83" t="s">
        <v>38363</v>
      </c>
      <c r="G83">
        <v>0.53963000000000005</v>
      </c>
      <c r="H83">
        <v>0.53903000000000001</v>
      </c>
      <c r="I83">
        <f t="shared" si="16"/>
        <v>10</v>
      </c>
      <c r="J83">
        <v>10</v>
      </c>
      <c r="K83">
        <f t="shared" si="17"/>
        <v>9.1999999999999993</v>
      </c>
      <c r="L83">
        <v>9.1999999999999993</v>
      </c>
      <c r="M83" t="s">
        <v>17</v>
      </c>
      <c r="N83">
        <f t="shared" si="27"/>
        <v>43931.830000000024</v>
      </c>
      <c r="U83" t="str">
        <f ca="1"/>
        <v>2025-06-16 19:24:51</v>
      </c>
      <c r="V83" s="7">
        <f t="shared" ca="1" si="18"/>
        <v>1</v>
      </c>
      <c r="W83" s="7">
        <f t="shared" ca="1" si="19"/>
        <v>5</v>
      </c>
      <c r="X83" s="7">
        <f t="shared" ca="1" si="20"/>
        <v>4.5999999999999996</v>
      </c>
      <c r="Y83" s="7">
        <f t="shared" ca="1" si="21"/>
        <v>1.1648700000000001</v>
      </c>
      <c r="Z83" s="7">
        <f t="shared" ca="1" si="22"/>
        <v>1.16473</v>
      </c>
      <c r="AA83" s="7">
        <f t="shared" ca="1" si="23"/>
        <v>1.16473</v>
      </c>
      <c r="AB83">
        <f t="shared" ca="1" si="24"/>
        <v>0</v>
      </c>
      <c r="AC83">
        <f t="shared" ca="1" si="25"/>
        <v>1</v>
      </c>
      <c r="AD83">
        <f t="shared" ca="1" si="26"/>
        <v>0</v>
      </c>
    </row>
    <row r="84" spans="1:30" x14ac:dyDescent="0.2">
      <c r="A84" t="s">
        <v>11</v>
      </c>
      <c r="B84" t="s">
        <v>38366</v>
      </c>
      <c r="C84" t="s">
        <v>495</v>
      </c>
      <c r="D84" t="s">
        <v>14</v>
      </c>
      <c r="E84" t="s">
        <v>38367</v>
      </c>
      <c r="F84" t="s">
        <v>38368</v>
      </c>
      <c r="G84">
        <v>0.53803999999999996</v>
      </c>
      <c r="H84">
        <v>0.53803999999999996</v>
      </c>
      <c r="I84">
        <f t="shared" si="16"/>
        <v>5</v>
      </c>
      <c r="J84">
        <v>5</v>
      </c>
      <c r="K84">
        <f t="shared" si="17"/>
        <v>0</v>
      </c>
      <c r="L84">
        <v>0</v>
      </c>
      <c r="M84" t="s">
        <v>17</v>
      </c>
      <c r="N84">
        <f t="shared" si="27"/>
        <v>43922.630000000026</v>
      </c>
      <c r="U84" t="str">
        <f ca="1"/>
        <v>2025-06-16 19:14:38</v>
      </c>
      <c r="V84" s="7">
        <f t="shared" ca="1" si="18"/>
        <v>2</v>
      </c>
      <c r="W84" s="7">
        <f t="shared" ca="1" si="19"/>
        <v>15</v>
      </c>
      <c r="X84" s="7">
        <f t="shared" ca="1" si="20"/>
        <v>4.1999999999999993</v>
      </c>
      <c r="Y84" s="7">
        <f t="shared" ca="1" si="21"/>
        <v>1.1647099999999999</v>
      </c>
      <c r="Z84" s="7">
        <f t="shared" ca="1" si="22"/>
        <v>1.1652800000000001</v>
      </c>
      <c r="AA84" s="7">
        <f t="shared" ca="1" si="23"/>
        <v>1.1643399999999999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38369</v>
      </c>
      <c r="C85" t="s">
        <v>558</v>
      </c>
      <c r="D85" t="s">
        <v>14</v>
      </c>
      <c r="E85" t="s">
        <v>38370</v>
      </c>
      <c r="F85" t="s">
        <v>38371</v>
      </c>
      <c r="G85">
        <v>0.53452</v>
      </c>
      <c r="H85">
        <v>0.53786</v>
      </c>
      <c r="I85">
        <f t="shared" si="16"/>
        <v>10</v>
      </c>
      <c r="J85">
        <v>10</v>
      </c>
      <c r="K85">
        <f t="shared" si="17"/>
        <v>9.1999999999999993</v>
      </c>
      <c r="L85">
        <v>9.1999999999999993</v>
      </c>
      <c r="M85" t="s">
        <v>17</v>
      </c>
      <c r="N85">
        <f t="shared" si="27"/>
        <v>43922.630000000026</v>
      </c>
      <c r="U85" t="str">
        <f ca="1"/>
        <v>2025-06-16 19:04:25</v>
      </c>
      <c r="V85" s="7">
        <f t="shared" ca="1" si="18"/>
        <v>1</v>
      </c>
      <c r="W85" s="7">
        <f t="shared" ca="1" si="19"/>
        <v>5</v>
      </c>
      <c r="X85" s="7">
        <f t="shared" ca="1" si="20"/>
        <v>4.5999999999999996</v>
      </c>
      <c r="Y85" s="7">
        <f t="shared" ca="1" si="21"/>
        <v>1.1655599999999999</v>
      </c>
      <c r="Z85" s="7">
        <f t="shared" ca="1" si="22"/>
        <v>1.1650499999999999</v>
      </c>
      <c r="AA85" s="7">
        <f t="shared" ca="1" si="23"/>
        <v>1.1650499999999999</v>
      </c>
      <c r="AB85">
        <f t="shared" ca="1" si="24"/>
        <v>0</v>
      </c>
      <c r="AC85">
        <f t="shared" ca="1" si="25"/>
        <v>1</v>
      </c>
      <c r="AD85">
        <f t="shared" ca="1" si="26"/>
        <v>0</v>
      </c>
    </row>
    <row r="86" spans="1:30" x14ac:dyDescent="0.2">
      <c r="A86" t="s">
        <v>11</v>
      </c>
      <c r="B86" t="s">
        <v>38372</v>
      </c>
      <c r="C86" t="s">
        <v>495</v>
      </c>
      <c r="D86" t="s">
        <v>14</v>
      </c>
      <c r="E86" t="s">
        <v>38373</v>
      </c>
      <c r="F86" t="s">
        <v>38371</v>
      </c>
      <c r="G86">
        <v>0.53478999999999999</v>
      </c>
      <c r="H86">
        <v>0.53786</v>
      </c>
      <c r="I86">
        <f t="shared" si="16"/>
        <v>5</v>
      </c>
      <c r="J86">
        <v>5</v>
      </c>
      <c r="K86">
        <f t="shared" si="17"/>
        <v>4.5999999999999996</v>
      </c>
      <c r="L86">
        <v>4.5999999999999996</v>
      </c>
      <c r="M86" t="s">
        <v>17</v>
      </c>
      <c r="N86">
        <f t="shared" si="27"/>
        <v>43913.430000000029</v>
      </c>
      <c r="U86" t="str">
        <f ca="1"/>
        <v>2025-06-16 18:54:13</v>
      </c>
      <c r="V86" s="7">
        <f t="shared" ca="1" si="18"/>
        <v>2</v>
      </c>
      <c r="W86" s="7">
        <f t="shared" ca="1" si="19"/>
        <v>15</v>
      </c>
      <c r="X86" s="7">
        <f t="shared" ca="1" si="20"/>
        <v>4.1999999999999993</v>
      </c>
      <c r="Y86" s="7">
        <f t="shared" ca="1" si="21"/>
        <v>1.1649700000000001</v>
      </c>
      <c r="Z86" s="7">
        <f t="shared" ca="1" si="22"/>
        <v>1.1649799999999999</v>
      </c>
      <c r="AA86" s="7">
        <f t="shared" ca="1" si="23"/>
        <v>1.1643399999999999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18</v>
      </c>
      <c r="B87" t="s">
        <v>38374</v>
      </c>
      <c r="C87" t="s">
        <v>29049</v>
      </c>
      <c r="D87" t="s">
        <v>14</v>
      </c>
      <c r="E87" t="s">
        <v>38375</v>
      </c>
      <c r="F87" t="s">
        <v>38376</v>
      </c>
      <c r="G87">
        <v>0.53468000000000004</v>
      </c>
      <c r="H87">
        <v>0.53437999999999997</v>
      </c>
      <c r="I87">
        <f t="shared" si="16"/>
        <v>10</v>
      </c>
      <c r="J87">
        <v>10</v>
      </c>
      <c r="K87">
        <f t="shared" si="17"/>
        <v>9.1999999999999993</v>
      </c>
      <c r="L87">
        <v>9.1999999999999993</v>
      </c>
      <c r="M87" t="s">
        <v>17</v>
      </c>
      <c r="N87">
        <f t="shared" si="27"/>
        <v>43908.830000000031</v>
      </c>
      <c r="U87" t="str">
        <f ca="1"/>
        <v>2025-06-16 18:44:00</v>
      </c>
      <c r="V87" s="7">
        <f t="shared" ca="1" si="18"/>
        <v>1</v>
      </c>
      <c r="W87" s="7">
        <f t="shared" ca="1" si="19"/>
        <v>5</v>
      </c>
      <c r="X87" s="7">
        <f t="shared" ca="1" si="20"/>
        <v>4.5999999999999996</v>
      </c>
      <c r="Y87" s="7">
        <f t="shared" ca="1" si="21"/>
        <v>1.1648099999999999</v>
      </c>
      <c r="Z87" s="7">
        <f t="shared" ca="1" si="22"/>
        <v>1.1640900000000001</v>
      </c>
      <c r="AA87" s="7">
        <f t="shared" ca="1" si="23"/>
        <v>1.1640900000000001</v>
      </c>
      <c r="AB87">
        <f t="shared" ca="1" si="24"/>
        <v>0</v>
      </c>
      <c r="AC87">
        <f t="shared" ca="1" si="25"/>
        <v>1</v>
      </c>
      <c r="AD87">
        <f t="shared" ca="1" si="26"/>
        <v>0</v>
      </c>
    </row>
    <row r="88" spans="1:30" x14ac:dyDescent="0.2">
      <c r="A88" t="s">
        <v>18</v>
      </c>
      <c r="B88" t="s">
        <v>38377</v>
      </c>
      <c r="C88" t="s">
        <v>495</v>
      </c>
      <c r="D88" t="s">
        <v>14</v>
      </c>
      <c r="E88" t="s">
        <v>38378</v>
      </c>
      <c r="F88" t="s">
        <v>38376</v>
      </c>
      <c r="G88">
        <v>0.53332999999999997</v>
      </c>
      <c r="H88">
        <v>0.53437999999999997</v>
      </c>
      <c r="I88">
        <f t="shared" si="16"/>
        <v>5</v>
      </c>
      <c r="J88">
        <v>5</v>
      </c>
      <c r="K88">
        <f t="shared" si="17"/>
        <v>-5</v>
      </c>
      <c r="L88">
        <v>-5</v>
      </c>
      <c r="M88" t="s">
        <v>17</v>
      </c>
      <c r="N88">
        <f t="shared" si="27"/>
        <v>43899.630000000034</v>
      </c>
      <c r="U88" t="str">
        <f ca="1"/>
        <v>2025-06-16 18:33:47</v>
      </c>
      <c r="V88" s="7">
        <f t="shared" ca="1" si="18"/>
        <v>5</v>
      </c>
      <c r="W88" s="7">
        <f t="shared" ca="1" si="19"/>
        <v>155</v>
      </c>
      <c r="X88" s="7">
        <f t="shared" ca="1" si="20"/>
        <v>-155</v>
      </c>
      <c r="Y88" s="7">
        <f t="shared" ca="1" si="21"/>
        <v>1.1641300000000001</v>
      </c>
      <c r="Z88" s="7">
        <f t="shared" ca="1" si="22"/>
        <v>1.1640699999999999</v>
      </c>
      <c r="AA88" s="7">
        <f t="shared" ca="1" si="23"/>
        <v>1.16259</v>
      </c>
      <c r="AB88">
        <f t="shared" ca="1" si="24"/>
        <v>0</v>
      </c>
      <c r="AC88">
        <f t="shared" ca="1" si="25"/>
        <v>1</v>
      </c>
      <c r="AD88">
        <f t="shared" ca="1" si="26"/>
        <v>0</v>
      </c>
    </row>
    <row r="89" spans="1:30" x14ac:dyDescent="0.2">
      <c r="A89" t="s">
        <v>11</v>
      </c>
      <c r="B89" t="s">
        <v>38379</v>
      </c>
      <c r="C89" t="s">
        <v>495</v>
      </c>
      <c r="D89" t="s">
        <v>14</v>
      </c>
      <c r="E89" t="s">
        <v>38380</v>
      </c>
      <c r="F89" t="s">
        <v>38381</v>
      </c>
      <c r="G89">
        <v>0.53312999999999999</v>
      </c>
      <c r="H89">
        <v>0.53322000000000003</v>
      </c>
      <c r="I89">
        <f t="shared" si="16"/>
        <v>5</v>
      </c>
      <c r="J89">
        <v>5</v>
      </c>
      <c r="K89">
        <f t="shared" si="17"/>
        <v>4.5999999999999996</v>
      </c>
      <c r="L89">
        <v>4.5999999999999996</v>
      </c>
      <c r="M89" t="s">
        <v>17</v>
      </c>
      <c r="N89">
        <f t="shared" si="27"/>
        <v>43904.630000000034</v>
      </c>
      <c r="U89" t="str">
        <f ca="1"/>
        <v>2025-06-16 18:22:56</v>
      </c>
      <c r="V89" s="7">
        <f t="shared" ca="1" si="18"/>
        <v>1</v>
      </c>
      <c r="W89" s="7">
        <f t="shared" ca="1" si="19"/>
        <v>5</v>
      </c>
      <c r="X89" s="7">
        <f t="shared" ca="1" si="20"/>
        <v>4.5999999999999996</v>
      </c>
      <c r="Y89" s="7">
        <f t="shared" ca="1" si="21"/>
        <v>1.1627799999999999</v>
      </c>
      <c r="Z89" s="7">
        <f t="shared" ca="1" si="22"/>
        <v>1.1634599999999999</v>
      </c>
      <c r="AA89" s="7">
        <f t="shared" ca="1" si="23"/>
        <v>1.1634599999999999</v>
      </c>
      <c r="AB89">
        <f t="shared" ca="1" si="24"/>
        <v>0</v>
      </c>
      <c r="AC89">
        <f t="shared" ca="1" si="25"/>
        <v>0</v>
      </c>
      <c r="AD89">
        <f t="shared" ca="1" si="26"/>
        <v>1</v>
      </c>
    </row>
    <row r="90" spans="1:30" x14ac:dyDescent="0.2">
      <c r="A90" t="s">
        <v>11</v>
      </c>
      <c r="B90" t="s">
        <v>38382</v>
      </c>
      <c r="C90" t="s">
        <v>495</v>
      </c>
      <c r="D90" t="s">
        <v>223</v>
      </c>
      <c r="E90" t="s">
        <v>38383</v>
      </c>
      <c r="F90" t="s">
        <v>38384</v>
      </c>
      <c r="G90">
        <v>0.88261999999999996</v>
      </c>
      <c r="H90">
        <v>0.88283</v>
      </c>
      <c r="I90">
        <f t="shared" si="16"/>
        <v>5</v>
      </c>
      <c r="J90">
        <v>5</v>
      </c>
      <c r="K90">
        <f t="shared" si="17"/>
        <v>4.5999999999999996</v>
      </c>
      <c r="L90">
        <v>4.5999999999999996</v>
      </c>
      <c r="M90" t="s">
        <v>17</v>
      </c>
      <c r="N90">
        <f t="shared" si="27"/>
        <v>43900.030000000035</v>
      </c>
      <c r="U90" t="str">
        <f ca="1"/>
        <v>2025-06-16 18:12:43</v>
      </c>
      <c r="V90" s="7">
        <f t="shared" ca="1" si="18"/>
        <v>2</v>
      </c>
      <c r="W90" s="7">
        <f t="shared" ca="1" si="19"/>
        <v>15</v>
      </c>
      <c r="X90" s="7">
        <f t="shared" ca="1" si="20"/>
        <v>13.799999999999999</v>
      </c>
      <c r="Y90" s="7">
        <f t="shared" ca="1" si="21"/>
        <v>1.1634599999999999</v>
      </c>
      <c r="Z90" s="7">
        <f t="shared" ca="1" si="22"/>
        <v>1.1632800000000001</v>
      </c>
      <c r="AA90" s="7">
        <f t="shared" ca="1" si="23"/>
        <v>1.16299</v>
      </c>
      <c r="AB90">
        <f t="shared" ca="1" si="24"/>
        <v>0</v>
      </c>
      <c r="AC90">
        <f t="shared" ca="1" si="25"/>
        <v>1</v>
      </c>
      <c r="AD90">
        <f t="shared" ca="1" si="26"/>
        <v>0</v>
      </c>
    </row>
    <row r="91" spans="1:30" x14ac:dyDescent="0.2">
      <c r="A91" t="s">
        <v>11</v>
      </c>
      <c r="B91" t="s">
        <v>38385</v>
      </c>
      <c r="C91" t="s">
        <v>29259</v>
      </c>
      <c r="D91" t="s">
        <v>223</v>
      </c>
      <c r="E91" t="s">
        <v>38386</v>
      </c>
      <c r="F91" t="s">
        <v>38387</v>
      </c>
      <c r="G91">
        <v>0.88143000000000005</v>
      </c>
      <c r="H91">
        <v>0.88236000000000003</v>
      </c>
      <c r="I91">
        <f t="shared" si="16"/>
        <v>10</v>
      </c>
      <c r="J91">
        <v>10</v>
      </c>
      <c r="K91">
        <f t="shared" si="17"/>
        <v>9.1999999999999993</v>
      </c>
      <c r="L91">
        <v>9.1999999999999993</v>
      </c>
      <c r="M91" t="s">
        <v>17</v>
      </c>
      <c r="N91">
        <f t="shared" si="27"/>
        <v>43895.430000000037</v>
      </c>
      <c r="U91" t="str">
        <f ca="1"/>
        <v>2025-06-16 18:02:31</v>
      </c>
      <c r="V91" s="7">
        <f t="shared" ca="1" si="18"/>
        <v>4</v>
      </c>
      <c r="W91" s="7">
        <f t="shared" ca="1" si="19"/>
        <v>75</v>
      </c>
      <c r="X91" s="7">
        <f t="shared" ca="1" si="20"/>
        <v>-75</v>
      </c>
      <c r="Y91" s="7">
        <f t="shared" ca="1" si="21"/>
        <v>1.1632800000000001</v>
      </c>
      <c r="Z91" s="7">
        <f t="shared" ca="1" si="22"/>
        <v>1.16307</v>
      </c>
      <c r="AA91" s="7">
        <f t="shared" ca="1" si="23"/>
        <v>1.16212</v>
      </c>
      <c r="AB91">
        <f t="shared" ca="1" si="24"/>
        <v>0</v>
      </c>
      <c r="AC91">
        <f t="shared" ca="1" si="25"/>
        <v>1</v>
      </c>
      <c r="AD91">
        <f t="shared" ca="1" si="26"/>
        <v>0</v>
      </c>
    </row>
    <row r="92" spans="1:30" x14ac:dyDescent="0.2">
      <c r="A92" t="s">
        <v>11</v>
      </c>
      <c r="B92" t="s">
        <v>38388</v>
      </c>
      <c r="C92" t="s">
        <v>550</v>
      </c>
      <c r="D92" t="s">
        <v>223</v>
      </c>
      <c r="E92" t="s">
        <v>38389</v>
      </c>
      <c r="F92" t="s">
        <v>38387</v>
      </c>
      <c r="G92">
        <v>0.88393999999999995</v>
      </c>
      <c r="H92">
        <v>0.88236000000000003</v>
      </c>
      <c r="I92">
        <f t="shared" si="16"/>
        <v>5</v>
      </c>
      <c r="J92">
        <v>5</v>
      </c>
      <c r="K92">
        <f t="shared" si="17"/>
        <v>-5</v>
      </c>
      <c r="L92">
        <v>-5</v>
      </c>
      <c r="M92" t="s">
        <v>17</v>
      </c>
      <c r="N92">
        <f t="shared" si="27"/>
        <v>43886.23000000004</v>
      </c>
      <c r="U92" t="str">
        <f ca="1"/>
        <v>2025-06-16 17:52:18</v>
      </c>
      <c r="V92" s="7">
        <f t="shared" ca="1" si="18"/>
        <v>2</v>
      </c>
      <c r="W92" s="7">
        <f t="shared" ca="1" si="19"/>
        <v>15</v>
      </c>
      <c r="X92" s="7">
        <f t="shared" ca="1" si="20"/>
        <v>13.799999999999999</v>
      </c>
      <c r="Y92" s="7">
        <f t="shared" ca="1" si="21"/>
        <v>1.16205</v>
      </c>
      <c r="Z92" s="7">
        <f t="shared" ca="1" si="22"/>
        <v>1.1627099999999999</v>
      </c>
      <c r="AA92" s="7">
        <f t="shared" ca="1" si="23"/>
        <v>1.1622600000000001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38390</v>
      </c>
      <c r="C93" t="s">
        <v>38391</v>
      </c>
      <c r="D93" t="s">
        <v>223</v>
      </c>
      <c r="E93" t="s">
        <v>38392</v>
      </c>
      <c r="F93" t="s">
        <v>38393</v>
      </c>
      <c r="G93">
        <v>0.88339000000000001</v>
      </c>
      <c r="H93">
        <v>0.88383999999999996</v>
      </c>
      <c r="I93">
        <f t="shared" si="16"/>
        <v>5</v>
      </c>
      <c r="J93">
        <v>5</v>
      </c>
      <c r="K93">
        <f t="shared" si="17"/>
        <v>4.5999999999999996</v>
      </c>
      <c r="L93">
        <v>4.5999999999999996</v>
      </c>
      <c r="M93" t="s">
        <v>17</v>
      </c>
      <c r="N93">
        <f t="shared" si="27"/>
        <v>43891.23000000004</v>
      </c>
      <c r="U93" t="str">
        <f ca="1"/>
        <v>2025-06-16 17:42:06</v>
      </c>
      <c r="V93" s="7">
        <f t="shared" ca="1" si="18"/>
        <v>1</v>
      </c>
      <c r="W93" s="7">
        <f t="shared" ca="1" si="19"/>
        <v>5</v>
      </c>
      <c r="X93" s="7">
        <f t="shared" ca="1" si="20"/>
        <v>-5</v>
      </c>
      <c r="Y93" s="7">
        <f t="shared" ca="1" si="21"/>
        <v>1.16221</v>
      </c>
      <c r="Z93" s="7">
        <f t="shared" ca="1" si="22"/>
        <v>1.16246</v>
      </c>
      <c r="AA93" s="7">
        <f t="shared" ca="1" si="23"/>
        <v>1.16246</v>
      </c>
      <c r="AB93">
        <f t="shared" ca="1" si="24"/>
        <v>0</v>
      </c>
      <c r="AC93">
        <f t="shared" ca="1" si="25"/>
        <v>0</v>
      </c>
      <c r="AD93">
        <f t="shared" ca="1" si="26"/>
        <v>1</v>
      </c>
    </row>
    <row r="94" spans="1:30" x14ac:dyDescent="0.2">
      <c r="A94" t="s">
        <v>11</v>
      </c>
      <c r="B94" t="s">
        <v>38394</v>
      </c>
      <c r="C94" t="s">
        <v>495</v>
      </c>
      <c r="D94" t="s">
        <v>223</v>
      </c>
      <c r="E94" t="s">
        <v>38395</v>
      </c>
      <c r="F94" t="s">
        <v>38396</v>
      </c>
      <c r="G94">
        <v>0.88082000000000005</v>
      </c>
      <c r="H94">
        <v>0.88376999999999994</v>
      </c>
      <c r="I94">
        <f t="shared" si="16"/>
        <v>5</v>
      </c>
      <c r="J94">
        <v>5</v>
      </c>
      <c r="K94">
        <f t="shared" si="17"/>
        <v>4.5999999999999996</v>
      </c>
      <c r="L94">
        <v>4.5999999999999996</v>
      </c>
      <c r="M94" t="s">
        <v>17</v>
      </c>
      <c r="N94">
        <f t="shared" si="27"/>
        <v>43886.630000000041</v>
      </c>
      <c r="U94" t="str">
        <f ca="1"/>
        <v>2025-06-16 17:31:54</v>
      </c>
      <c r="V94" s="7">
        <f t="shared" ca="1" si="18"/>
        <v>1</v>
      </c>
      <c r="W94" s="7">
        <f t="shared" ca="1" si="19"/>
        <v>5</v>
      </c>
      <c r="X94" s="7">
        <f t="shared" ca="1" si="20"/>
        <v>4.5999999999999996</v>
      </c>
      <c r="Y94" s="7">
        <f t="shared" ca="1" si="21"/>
        <v>1.1626099999999999</v>
      </c>
      <c r="Z94" s="7">
        <f t="shared" ca="1" si="22"/>
        <v>1.1610100000000001</v>
      </c>
      <c r="AA94" s="7">
        <f t="shared" ca="1" si="23"/>
        <v>1.1610100000000001</v>
      </c>
      <c r="AB94">
        <f t="shared" ca="1" si="24"/>
        <v>0</v>
      </c>
      <c r="AC94">
        <f t="shared" ca="1" si="25"/>
        <v>1</v>
      </c>
      <c r="AD94">
        <f t="shared" ca="1" si="26"/>
        <v>0</v>
      </c>
    </row>
    <row r="95" spans="1:30" x14ac:dyDescent="0.2">
      <c r="A95" t="s">
        <v>11</v>
      </c>
      <c r="B95" t="s">
        <v>38397</v>
      </c>
      <c r="C95" t="s">
        <v>495</v>
      </c>
      <c r="D95" t="s">
        <v>566</v>
      </c>
      <c r="E95" t="s">
        <v>38398</v>
      </c>
      <c r="F95" t="s">
        <v>38399</v>
      </c>
      <c r="G95">
        <v>1.8645</v>
      </c>
      <c r="H95">
        <v>1.8655999999999999</v>
      </c>
      <c r="I95">
        <f t="shared" si="16"/>
        <v>5</v>
      </c>
      <c r="J95">
        <v>5</v>
      </c>
      <c r="K95">
        <f t="shared" si="17"/>
        <v>4.5999999999999996</v>
      </c>
      <c r="L95">
        <v>4.5999999999999996</v>
      </c>
      <c r="M95" t="s">
        <v>17</v>
      </c>
      <c r="N95">
        <f t="shared" si="27"/>
        <v>43882.030000000042</v>
      </c>
      <c r="U95" t="str">
        <f ca="1"/>
        <v>2025-06-16 17:21:04</v>
      </c>
      <c r="V95" s="7">
        <f t="shared" ca="1" si="18"/>
        <v>1</v>
      </c>
      <c r="W95" s="7">
        <f t="shared" ca="1" si="19"/>
        <v>5</v>
      </c>
      <c r="X95" s="7">
        <f t="shared" ca="1" si="20"/>
        <v>4.5999999999999996</v>
      </c>
      <c r="Y95" s="7">
        <f t="shared" ca="1" si="21"/>
        <v>1.1607799999999999</v>
      </c>
      <c r="Z95" s="7">
        <f t="shared" ca="1" si="22"/>
        <v>1.1596299999999999</v>
      </c>
      <c r="AA95" s="7">
        <f t="shared" ca="1" si="23"/>
        <v>1.1596299999999999</v>
      </c>
      <c r="AB95">
        <f t="shared" ca="1" si="24"/>
        <v>0</v>
      </c>
      <c r="AC95">
        <f t="shared" ca="1" si="25"/>
        <v>1</v>
      </c>
      <c r="AD95">
        <f t="shared" ca="1" si="26"/>
        <v>0</v>
      </c>
    </row>
    <row r="96" spans="1:30" x14ac:dyDescent="0.2">
      <c r="A96" t="s">
        <v>18</v>
      </c>
      <c r="B96" t="s">
        <v>38400</v>
      </c>
      <c r="C96" t="s">
        <v>495</v>
      </c>
      <c r="D96" t="s">
        <v>566</v>
      </c>
      <c r="E96" t="s">
        <v>38401</v>
      </c>
      <c r="F96" t="s">
        <v>38402</v>
      </c>
      <c r="G96">
        <v>1.86439</v>
      </c>
      <c r="H96">
        <v>1.8648400000000001</v>
      </c>
      <c r="I96">
        <f t="shared" si="16"/>
        <v>5</v>
      </c>
      <c r="J96">
        <v>5</v>
      </c>
      <c r="K96">
        <f t="shared" si="17"/>
        <v>-5</v>
      </c>
      <c r="L96">
        <v>-5</v>
      </c>
      <c r="M96" t="s">
        <v>17</v>
      </c>
      <c r="N96">
        <f t="shared" si="27"/>
        <v>43877.430000000044</v>
      </c>
      <c r="U96" t="str">
        <f ca="1"/>
        <v>2025-06-16 17:10:52</v>
      </c>
      <c r="V96" s="7">
        <f t="shared" ca="1" si="18"/>
        <v>3</v>
      </c>
      <c r="W96" s="7">
        <f t="shared" ca="1" si="19"/>
        <v>35</v>
      </c>
      <c r="X96" s="7">
        <f t="shared" ca="1" si="20"/>
        <v>-35</v>
      </c>
      <c r="Y96" s="7">
        <f t="shared" ca="1" si="21"/>
        <v>1.1595800000000001</v>
      </c>
      <c r="Z96" s="7">
        <f t="shared" ca="1" si="22"/>
        <v>1.1589700000000001</v>
      </c>
      <c r="AA96" s="7">
        <f t="shared" ca="1" si="23"/>
        <v>1.15771</v>
      </c>
      <c r="AB96">
        <f t="shared" ca="1" si="24"/>
        <v>0</v>
      </c>
      <c r="AC96">
        <f t="shared" ca="1" si="25"/>
        <v>1</v>
      </c>
      <c r="AD96">
        <f t="shared" ca="1" si="26"/>
        <v>0</v>
      </c>
    </row>
    <row r="97" spans="1:30" x14ac:dyDescent="0.2">
      <c r="A97" t="s">
        <v>18</v>
      </c>
      <c r="B97" t="s">
        <v>38403</v>
      </c>
      <c r="C97" t="s">
        <v>28065</v>
      </c>
      <c r="D97" t="s">
        <v>566</v>
      </c>
      <c r="E97" t="s">
        <v>38404</v>
      </c>
      <c r="F97" t="s">
        <v>38402</v>
      </c>
      <c r="G97">
        <v>1.86602</v>
      </c>
      <c r="H97">
        <v>1.8648400000000001</v>
      </c>
      <c r="I97">
        <f t="shared" si="16"/>
        <v>10</v>
      </c>
      <c r="J97">
        <v>10</v>
      </c>
      <c r="K97">
        <f t="shared" si="17"/>
        <v>9.1999999999999993</v>
      </c>
      <c r="L97">
        <v>9.1999999999999993</v>
      </c>
      <c r="M97" t="s">
        <v>17</v>
      </c>
      <c r="N97">
        <f t="shared" si="27"/>
        <v>43882.430000000044</v>
      </c>
      <c r="U97" t="str">
        <f ca="1"/>
        <v>2025-06-16 17:00:40</v>
      </c>
      <c r="V97" s="7">
        <f t="shared" ca="1" si="18"/>
        <v>1</v>
      </c>
      <c r="W97" s="7">
        <f t="shared" ca="1" si="19"/>
        <v>5</v>
      </c>
      <c r="X97" s="7">
        <f t="shared" ca="1" si="20"/>
        <v>4.5999999999999996</v>
      </c>
      <c r="Y97" s="7">
        <f t="shared" ca="1" si="21"/>
        <v>1.15798</v>
      </c>
      <c r="Z97" s="7">
        <f t="shared" ca="1" si="22"/>
        <v>1.1573800000000001</v>
      </c>
      <c r="AA97" s="7">
        <f t="shared" ca="1" si="23"/>
        <v>1.1573800000000001</v>
      </c>
      <c r="AB97">
        <f t="shared" ca="1" si="24"/>
        <v>0</v>
      </c>
      <c r="AC97">
        <f t="shared" ca="1" si="25"/>
        <v>1</v>
      </c>
      <c r="AD97">
        <f t="shared" ca="1" si="26"/>
        <v>0</v>
      </c>
    </row>
    <row r="98" spans="1:30" x14ac:dyDescent="0.2">
      <c r="A98" t="s">
        <v>18</v>
      </c>
      <c r="B98" t="s">
        <v>38405</v>
      </c>
      <c r="C98" t="s">
        <v>495</v>
      </c>
      <c r="D98" t="s">
        <v>566</v>
      </c>
      <c r="E98" t="s">
        <v>38406</v>
      </c>
      <c r="F98" t="s">
        <v>38407</v>
      </c>
      <c r="G98">
        <v>1.8656900000000001</v>
      </c>
      <c r="H98">
        <v>1.86429</v>
      </c>
      <c r="I98">
        <f t="shared" si="16"/>
        <v>5</v>
      </c>
      <c r="J98">
        <v>5</v>
      </c>
      <c r="K98">
        <f t="shared" si="17"/>
        <v>4.5999999999999996</v>
      </c>
      <c r="L98">
        <v>4.5999999999999996</v>
      </c>
      <c r="M98" t="s">
        <v>17</v>
      </c>
      <c r="N98">
        <f t="shared" si="27"/>
        <v>43873.230000000047</v>
      </c>
      <c r="U98" t="str">
        <f ca="1"/>
        <v>2025-06-16 16:50:27</v>
      </c>
      <c r="V98" s="7">
        <f t="shared" ca="1" si="18"/>
        <v>2</v>
      </c>
      <c r="W98" s="7">
        <f t="shared" ca="1" si="19"/>
        <v>15</v>
      </c>
      <c r="X98" s="7">
        <f t="shared" ca="1" si="20"/>
        <v>-15</v>
      </c>
      <c r="Y98" s="7">
        <f t="shared" ca="1" si="21"/>
        <v>1.15744</v>
      </c>
      <c r="Z98" s="7">
        <f t="shared" ca="1" si="22"/>
        <v>1.1571800000000001</v>
      </c>
      <c r="AA98" s="7">
        <f t="shared" ca="1" si="23"/>
        <v>1.15659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18</v>
      </c>
      <c r="B99" t="s">
        <v>38408</v>
      </c>
      <c r="C99" t="s">
        <v>495</v>
      </c>
      <c r="D99" t="s">
        <v>566</v>
      </c>
      <c r="E99" t="s">
        <v>38409</v>
      </c>
      <c r="F99" t="s">
        <v>38410</v>
      </c>
      <c r="G99">
        <v>1.8723000000000001</v>
      </c>
      <c r="H99">
        <v>1.8661000000000001</v>
      </c>
      <c r="I99">
        <f t="shared" si="16"/>
        <v>5</v>
      </c>
      <c r="J99">
        <v>5</v>
      </c>
      <c r="K99">
        <f t="shared" si="17"/>
        <v>4.5999999999999996</v>
      </c>
      <c r="L99">
        <v>4.5999999999999996</v>
      </c>
      <c r="M99" t="s">
        <v>17</v>
      </c>
      <c r="N99">
        <f t="shared" si="27"/>
        <v>43868.630000000048</v>
      </c>
      <c r="U99" t="str">
        <f ca="1"/>
        <v>2025-06-16 16:40:14</v>
      </c>
      <c r="V99" s="7">
        <f t="shared" ca="1" si="18"/>
        <v>2</v>
      </c>
      <c r="W99" s="7">
        <f t="shared" ca="1" si="19"/>
        <v>15</v>
      </c>
      <c r="X99" s="7">
        <f t="shared" ca="1" si="20"/>
        <v>13.799999999999999</v>
      </c>
      <c r="Y99" s="7">
        <f t="shared" ca="1" si="21"/>
        <v>1.1565099999999999</v>
      </c>
      <c r="Z99" s="7">
        <f t="shared" ca="1" si="22"/>
        <v>1.15794</v>
      </c>
      <c r="AA99" s="7">
        <f t="shared" ca="1" si="23"/>
        <v>1.1573899999999999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18</v>
      </c>
      <c r="B100" t="s">
        <v>38411</v>
      </c>
      <c r="C100" t="s">
        <v>495</v>
      </c>
      <c r="D100" t="s">
        <v>566</v>
      </c>
      <c r="E100" t="s">
        <v>38412</v>
      </c>
      <c r="F100" t="s">
        <v>38413</v>
      </c>
      <c r="G100">
        <v>1.8744799999999999</v>
      </c>
      <c r="H100">
        <v>1.8718300000000001</v>
      </c>
      <c r="I100">
        <f t="shared" si="16"/>
        <v>5</v>
      </c>
      <c r="J100">
        <v>5</v>
      </c>
      <c r="K100">
        <f t="shared" si="17"/>
        <v>4.5999999999999996</v>
      </c>
      <c r="L100">
        <v>4.5999999999999996</v>
      </c>
      <c r="M100" t="s">
        <v>17</v>
      </c>
      <c r="N100">
        <f t="shared" si="27"/>
        <v>43864.03000000005</v>
      </c>
      <c r="U100" t="str">
        <f ca="1"/>
        <v>2025-06-16 16:30:02</v>
      </c>
      <c r="V100" s="7">
        <f t="shared" ca="1" si="18"/>
        <v>1</v>
      </c>
      <c r="W100" s="7">
        <f t="shared" ca="1" si="19"/>
        <v>5</v>
      </c>
      <c r="X100" s="7">
        <f t="shared" ca="1" si="20"/>
        <v>-5</v>
      </c>
      <c r="Y100" s="7">
        <f t="shared" ca="1" si="21"/>
        <v>1.15741</v>
      </c>
      <c r="Z100" s="7">
        <f t="shared" ca="1" si="22"/>
        <v>1.15802</v>
      </c>
      <c r="AA100" s="7">
        <f t="shared" ca="1" si="23"/>
        <v>1.15802</v>
      </c>
      <c r="AB100">
        <f t="shared" ca="1" si="24"/>
        <v>0</v>
      </c>
      <c r="AC100">
        <f t="shared" ca="1" si="25"/>
        <v>0</v>
      </c>
      <c r="AD100">
        <f t="shared" ca="1" si="26"/>
        <v>1</v>
      </c>
    </row>
    <row r="101" spans="1:30" x14ac:dyDescent="0.2">
      <c r="A101" t="s">
        <v>18</v>
      </c>
      <c r="B101" t="s">
        <v>38414</v>
      </c>
      <c r="C101" t="s">
        <v>28068</v>
      </c>
      <c r="D101" t="s">
        <v>566</v>
      </c>
      <c r="E101" t="s">
        <v>38415</v>
      </c>
      <c r="F101" t="s">
        <v>38413</v>
      </c>
      <c r="G101">
        <v>1.8753299999999999</v>
      </c>
      <c r="H101">
        <v>1.8718300000000001</v>
      </c>
      <c r="I101">
        <f t="shared" si="16"/>
        <v>10</v>
      </c>
      <c r="J101">
        <v>10</v>
      </c>
      <c r="K101">
        <f t="shared" si="17"/>
        <v>9.1999999999999993</v>
      </c>
      <c r="L101">
        <v>9.1999999999999993</v>
      </c>
      <c r="M101" t="s">
        <v>17</v>
      </c>
      <c r="N101">
        <f t="shared" si="27"/>
        <v>43859.430000000051</v>
      </c>
      <c r="U101" t="str">
        <f ca="1"/>
        <v>2025-06-16 16:19:13</v>
      </c>
      <c r="V101" s="7">
        <f t="shared" ca="1" si="18"/>
        <v>1</v>
      </c>
      <c r="W101" s="7">
        <f t="shared" ca="1" si="19"/>
        <v>5</v>
      </c>
      <c r="X101" s="7">
        <f t="shared" ca="1" si="20"/>
        <v>4.5999999999999996</v>
      </c>
      <c r="Y101" s="7">
        <f t="shared" ca="1" si="21"/>
        <v>1.15795</v>
      </c>
      <c r="Z101" s="7">
        <f t="shared" ca="1" si="22"/>
        <v>1.15849</v>
      </c>
      <c r="AA101" s="7">
        <f t="shared" ca="1" si="23"/>
        <v>1.15849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18</v>
      </c>
      <c r="B102" t="s">
        <v>38416</v>
      </c>
      <c r="C102" t="s">
        <v>501</v>
      </c>
      <c r="D102" t="s">
        <v>566</v>
      </c>
      <c r="E102" t="s">
        <v>38417</v>
      </c>
      <c r="F102" t="s">
        <v>38418</v>
      </c>
      <c r="G102">
        <v>1.8825099999999999</v>
      </c>
      <c r="H102">
        <v>1.8740300000000001</v>
      </c>
      <c r="I102">
        <f t="shared" si="16"/>
        <v>10</v>
      </c>
      <c r="J102">
        <v>10</v>
      </c>
      <c r="K102">
        <f t="shared" si="17"/>
        <v>9.1999999999999993</v>
      </c>
      <c r="L102">
        <v>9.1999999999999993</v>
      </c>
      <c r="M102" t="s">
        <v>17</v>
      </c>
      <c r="N102">
        <f t="shared" si="27"/>
        <v>43850.230000000054</v>
      </c>
      <c r="U102" t="str">
        <f ca="1"/>
        <v>2025-06-16 16:09:01</v>
      </c>
      <c r="V102" s="7">
        <f t="shared" ca="1" si="18"/>
        <v>2</v>
      </c>
      <c r="W102" s="7">
        <f t="shared" ca="1" si="19"/>
        <v>15</v>
      </c>
      <c r="X102" s="7">
        <f t="shared" ca="1" si="20"/>
        <v>13.799999999999999</v>
      </c>
      <c r="Y102" s="7">
        <f t="shared" ca="1" si="21"/>
        <v>1.15859</v>
      </c>
      <c r="Z102" s="7">
        <f t="shared" ca="1" si="22"/>
        <v>1.15984</v>
      </c>
      <c r="AA102" s="7">
        <f t="shared" ca="1" si="23"/>
        <v>1.1595800000000001</v>
      </c>
      <c r="AB102">
        <f t="shared" ca="1" si="24"/>
        <v>0</v>
      </c>
      <c r="AC102">
        <f t="shared" ca="1" si="25"/>
        <v>0</v>
      </c>
      <c r="AD102">
        <f t="shared" ca="1" si="26"/>
        <v>1</v>
      </c>
    </row>
    <row r="103" spans="1:30" x14ac:dyDescent="0.2">
      <c r="A103" t="s">
        <v>18</v>
      </c>
      <c r="B103" t="s">
        <v>38419</v>
      </c>
      <c r="C103" t="s">
        <v>544</v>
      </c>
      <c r="D103" t="s">
        <v>566</v>
      </c>
      <c r="E103" t="s">
        <v>38420</v>
      </c>
      <c r="F103" t="s">
        <v>38418</v>
      </c>
      <c r="G103">
        <v>1.88089</v>
      </c>
      <c r="H103">
        <v>1.8740300000000001</v>
      </c>
      <c r="I103">
        <f t="shared" si="16"/>
        <v>5</v>
      </c>
      <c r="J103">
        <v>5</v>
      </c>
      <c r="K103">
        <f t="shared" si="17"/>
        <v>4.5999999999999996</v>
      </c>
      <c r="L103">
        <v>4.5999999999999996</v>
      </c>
      <c r="M103" t="s">
        <v>17</v>
      </c>
      <c r="N103">
        <f t="shared" si="27"/>
        <v>43841.030000000057</v>
      </c>
      <c r="U103" t="str">
        <f ca="1"/>
        <v>2025-06-16 15:58:49</v>
      </c>
      <c r="V103" s="7">
        <f t="shared" ca="1" si="18"/>
        <v>1</v>
      </c>
      <c r="W103" s="7">
        <f t="shared" ca="1" si="19"/>
        <v>5</v>
      </c>
      <c r="X103" s="7">
        <f t="shared" ca="1" si="20"/>
        <v>4.5999999999999996</v>
      </c>
      <c r="Y103" s="7">
        <f t="shared" ca="1" si="21"/>
        <v>1.1595500000000001</v>
      </c>
      <c r="Z103" s="7">
        <f t="shared" ca="1" si="22"/>
        <v>1.1593599999999999</v>
      </c>
      <c r="AA103" s="7">
        <f t="shared" ca="1" si="23"/>
        <v>1.1593599999999999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18</v>
      </c>
      <c r="B104" t="s">
        <v>38421</v>
      </c>
      <c r="C104" t="s">
        <v>495</v>
      </c>
      <c r="D104" t="s">
        <v>566</v>
      </c>
      <c r="E104" t="s">
        <v>38422</v>
      </c>
      <c r="F104" t="s">
        <v>38423</v>
      </c>
      <c r="G104">
        <v>1.8841399999999999</v>
      </c>
      <c r="H104">
        <v>1.8815999999999999</v>
      </c>
      <c r="I104">
        <f t="shared" si="16"/>
        <v>5</v>
      </c>
      <c r="J104">
        <v>5</v>
      </c>
      <c r="K104">
        <f t="shared" si="17"/>
        <v>4.5999999999999996</v>
      </c>
      <c r="L104">
        <v>4.5999999999999996</v>
      </c>
      <c r="M104" t="s">
        <v>17</v>
      </c>
      <c r="N104">
        <f t="shared" si="27"/>
        <v>43836.430000000058</v>
      </c>
      <c r="U104" t="str">
        <f ca="1"/>
        <v>2025-06-16 15:48:36</v>
      </c>
      <c r="V104" s="7">
        <f t="shared" ca="1" si="18"/>
        <v>4</v>
      </c>
      <c r="W104" s="7">
        <f t="shared" ca="1" si="19"/>
        <v>75</v>
      </c>
      <c r="X104" s="7">
        <f t="shared" ca="1" si="20"/>
        <v>-75</v>
      </c>
      <c r="Y104" s="7">
        <f t="shared" ca="1" si="21"/>
        <v>1.1595500000000001</v>
      </c>
      <c r="Z104" s="7">
        <f t="shared" ca="1" si="22"/>
        <v>1.1594500000000001</v>
      </c>
      <c r="AA104" s="7">
        <f t="shared" ca="1" si="23"/>
        <v>1.1590199999999999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38424</v>
      </c>
      <c r="C105" t="s">
        <v>28395</v>
      </c>
      <c r="D105" t="s">
        <v>566</v>
      </c>
      <c r="E105" t="s">
        <v>38425</v>
      </c>
      <c r="F105" t="s">
        <v>38426</v>
      </c>
      <c r="G105">
        <v>1.8877699999999999</v>
      </c>
      <c r="H105">
        <v>1.8839999999999999</v>
      </c>
      <c r="I105">
        <f t="shared" si="16"/>
        <v>10</v>
      </c>
      <c r="J105">
        <v>10</v>
      </c>
      <c r="K105">
        <f t="shared" si="17"/>
        <v>9.1999999999999993</v>
      </c>
      <c r="L105">
        <v>9.1999999999999993</v>
      </c>
      <c r="M105" t="s">
        <v>17</v>
      </c>
      <c r="N105">
        <f t="shared" si="27"/>
        <v>43831.83000000006</v>
      </c>
      <c r="U105" t="str">
        <f ca="1"/>
        <v>2025-06-16 15:38:24</v>
      </c>
      <c r="V105" s="7">
        <f t="shared" ca="1" si="18"/>
        <v>2</v>
      </c>
      <c r="W105" s="7">
        <f t="shared" ca="1" si="19"/>
        <v>15</v>
      </c>
      <c r="X105" s="7">
        <f t="shared" ca="1" si="20"/>
        <v>4.1999999999999993</v>
      </c>
      <c r="Y105" s="7">
        <f t="shared" ca="1" si="21"/>
        <v>1.15889</v>
      </c>
      <c r="Z105" s="7">
        <f t="shared" ca="1" si="22"/>
        <v>1.1594599999999999</v>
      </c>
      <c r="AA105" s="7">
        <f t="shared" ca="1" si="23"/>
        <v>1.15869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18</v>
      </c>
      <c r="B106" t="s">
        <v>38427</v>
      </c>
      <c r="C106" t="s">
        <v>495</v>
      </c>
      <c r="D106" t="s">
        <v>566</v>
      </c>
      <c r="E106" t="s">
        <v>38428</v>
      </c>
      <c r="F106" t="s">
        <v>38426</v>
      </c>
      <c r="G106">
        <v>1.88706</v>
      </c>
      <c r="H106">
        <v>1.8839999999999999</v>
      </c>
      <c r="I106">
        <f t="shared" si="16"/>
        <v>5</v>
      </c>
      <c r="J106">
        <v>5</v>
      </c>
      <c r="K106">
        <f t="shared" si="17"/>
        <v>4.5999999999999996</v>
      </c>
      <c r="L106">
        <v>4.5999999999999996</v>
      </c>
      <c r="M106" t="s">
        <v>17</v>
      </c>
      <c r="N106">
        <f t="shared" si="27"/>
        <v>43822.630000000063</v>
      </c>
      <c r="U106" t="str">
        <f ca="1"/>
        <v>2025-06-16 15:28:12</v>
      </c>
      <c r="V106" s="7">
        <f t="shared" ca="1" si="18"/>
        <v>2</v>
      </c>
      <c r="W106" s="7">
        <f t="shared" ca="1" si="19"/>
        <v>15</v>
      </c>
      <c r="X106" s="7">
        <f t="shared" ca="1" si="20"/>
        <v>13.799999999999999</v>
      </c>
      <c r="Y106" s="7">
        <f t="shared" ca="1" si="21"/>
        <v>1.1587799999999999</v>
      </c>
      <c r="Z106" s="7">
        <f t="shared" ca="1" si="22"/>
        <v>1.1587700000000001</v>
      </c>
      <c r="AA106" s="7">
        <f t="shared" ca="1" si="23"/>
        <v>1.15831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38429</v>
      </c>
      <c r="C107" t="s">
        <v>495</v>
      </c>
      <c r="D107" t="s">
        <v>566</v>
      </c>
      <c r="E107" t="s">
        <v>38430</v>
      </c>
      <c r="F107" t="s">
        <v>38431</v>
      </c>
      <c r="G107">
        <v>1.8893</v>
      </c>
      <c r="H107">
        <v>1.8866499999999999</v>
      </c>
      <c r="I107">
        <f t="shared" si="16"/>
        <v>5</v>
      </c>
      <c r="J107">
        <v>5</v>
      </c>
      <c r="K107">
        <f t="shared" si="17"/>
        <v>4.5999999999999996</v>
      </c>
      <c r="L107">
        <v>4.5999999999999996</v>
      </c>
      <c r="M107" t="s">
        <v>17</v>
      </c>
      <c r="N107">
        <f t="shared" si="27"/>
        <v>43818.030000000064</v>
      </c>
      <c r="U107" t="str">
        <f ca="1"/>
        <v>2025-06-16 15:17:25</v>
      </c>
      <c r="V107" s="7">
        <f t="shared" ca="1" si="18"/>
        <v>2</v>
      </c>
      <c r="W107" s="7">
        <f t="shared" ca="1" si="19"/>
        <v>15</v>
      </c>
      <c r="X107" s="7">
        <f t="shared" ca="1" si="20"/>
        <v>4.1999999999999993</v>
      </c>
      <c r="Y107" s="7">
        <f t="shared" ca="1" si="21"/>
        <v>1.15872</v>
      </c>
      <c r="Z107" s="7">
        <f t="shared" ca="1" si="22"/>
        <v>1.1589499999999999</v>
      </c>
      <c r="AA107" s="7">
        <f t="shared" ca="1" si="23"/>
        <v>1.15804</v>
      </c>
      <c r="AB107">
        <f t="shared" ca="1" si="24"/>
        <v>1</v>
      </c>
      <c r="AC107">
        <f t="shared" ca="1" si="25"/>
        <v>0</v>
      </c>
      <c r="AD107">
        <f t="shared" ca="1" si="26"/>
        <v>0</v>
      </c>
    </row>
    <row r="108" spans="1:30" x14ac:dyDescent="0.2">
      <c r="A108" t="s">
        <v>18</v>
      </c>
      <c r="B108" t="s">
        <v>38432</v>
      </c>
      <c r="C108" t="s">
        <v>495</v>
      </c>
      <c r="D108" t="s">
        <v>566</v>
      </c>
      <c r="E108" t="s">
        <v>38433</v>
      </c>
      <c r="F108" t="s">
        <v>38434</v>
      </c>
      <c r="G108">
        <v>1.8927799999999999</v>
      </c>
      <c r="H108">
        <v>1.88934</v>
      </c>
      <c r="I108">
        <f t="shared" si="16"/>
        <v>5</v>
      </c>
      <c r="J108">
        <v>5</v>
      </c>
      <c r="K108">
        <f t="shared" si="17"/>
        <v>4.5999999999999996</v>
      </c>
      <c r="L108">
        <v>4.5999999999999996</v>
      </c>
      <c r="M108" t="s">
        <v>17</v>
      </c>
      <c r="N108">
        <f t="shared" si="27"/>
        <v>43813.430000000066</v>
      </c>
      <c r="U108" t="str">
        <f ca="1"/>
        <v>2025-06-16 15:07:13</v>
      </c>
      <c r="V108" s="7">
        <f t="shared" ca="1" si="18"/>
        <v>1</v>
      </c>
      <c r="W108" s="7">
        <f t="shared" ca="1" si="19"/>
        <v>5</v>
      </c>
      <c r="X108" s="7">
        <f t="shared" ca="1" si="20"/>
        <v>-5</v>
      </c>
      <c r="Y108" s="7">
        <f t="shared" ca="1" si="21"/>
        <v>1.1588499999999999</v>
      </c>
      <c r="Z108" s="7">
        <f t="shared" ca="1" si="22"/>
        <v>1.15866</v>
      </c>
      <c r="AA108" s="7">
        <f t="shared" ca="1" si="23"/>
        <v>1.15866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38435</v>
      </c>
      <c r="C109" t="s">
        <v>495</v>
      </c>
      <c r="D109" t="s">
        <v>566</v>
      </c>
      <c r="E109" t="s">
        <v>38436</v>
      </c>
      <c r="F109" t="s">
        <v>38437</v>
      </c>
      <c r="G109">
        <v>1.9069400000000001</v>
      </c>
      <c r="H109">
        <v>1.89516</v>
      </c>
      <c r="I109">
        <f t="shared" si="16"/>
        <v>5</v>
      </c>
      <c r="J109">
        <v>5</v>
      </c>
      <c r="K109">
        <f t="shared" si="17"/>
        <v>-5</v>
      </c>
      <c r="L109">
        <v>-5</v>
      </c>
      <c r="M109" t="s">
        <v>17</v>
      </c>
      <c r="N109">
        <f t="shared" si="27"/>
        <v>43808.830000000067</v>
      </c>
      <c r="U109" t="str">
        <f ca="1"/>
        <v>2025-06-16 14:57:01</v>
      </c>
      <c r="V109" s="7">
        <f t="shared" ca="1" si="18"/>
        <v>1</v>
      </c>
      <c r="W109" s="7">
        <f t="shared" ca="1" si="19"/>
        <v>5</v>
      </c>
      <c r="X109" s="7">
        <f t="shared" ca="1" si="20"/>
        <v>4.5999999999999996</v>
      </c>
      <c r="Y109" s="7">
        <f t="shared" ca="1" si="21"/>
        <v>1.15852</v>
      </c>
      <c r="Z109" s="7">
        <f t="shared" ca="1" si="22"/>
        <v>1.15896</v>
      </c>
      <c r="AA109" s="7">
        <f t="shared" ca="1" si="23"/>
        <v>1.15896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38438</v>
      </c>
      <c r="C110" t="s">
        <v>1179</v>
      </c>
      <c r="D110" t="s">
        <v>566</v>
      </c>
      <c r="E110" t="s">
        <v>38439</v>
      </c>
      <c r="F110" t="s">
        <v>38437</v>
      </c>
      <c r="G110">
        <v>1.89724</v>
      </c>
      <c r="H110">
        <v>1.89516</v>
      </c>
      <c r="I110">
        <f t="shared" si="16"/>
        <v>20</v>
      </c>
      <c r="J110">
        <v>20</v>
      </c>
      <c r="K110">
        <f t="shared" si="17"/>
        <v>-20</v>
      </c>
      <c r="L110">
        <v>-20</v>
      </c>
      <c r="M110" t="s">
        <v>17</v>
      </c>
      <c r="N110">
        <f t="shared" si="27"/>
        <v>43813.830000000067</v>
      </c>
      <c r="U110" t="str">
        <f ca="1"/>
        <v>2025-06-16 14:46:48</v>
      </c>
      <c r="V110" s="7">
        <f t="shared" ca="1" si="18"/>
        <v>2</v>
      </c>
      <c r="W110" s="7">
        <f t="shared" ca="1" si="19"/>
        <v>15</v>
      </c>
      <c r="X110" s="7">
        <f t="shared" ca="1" si="20"/>
        <v>4.1999999999999993</v>
      </c>
      <c r="Y110" s="7">
        <f t="shared" ca="1" si="21"/>
        <v>1.15909</v>
      </c>
      <c r="Z110" s="7">
        <f t="shared" ca="1" si="22"/>
        <v>1.1594100000000001</v>
      </c>
      <c r="AA110" s="7">
        <f t="shared" ca="1" si="23"/>
        <v>1.1588499999999999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11</v>
      </c>
      <c r="B111" t="s">
        <v>38440</v>
      </c>
      <c r="C111" t="s">
        <v>28065</v>
      </c>
      <c r="D111" t="s">
        <v>566</v>
      </c>
      <c r="E111" t="s">
        <v>38441</v>
      </c>
      <c r="F111" t="s">
        <v>38437</v>
      </c>
      <c r="G111">
        <v>1.9018200000000001</v>
      </c>
      <c r="H111">
        <v>1.89516</v>
      </c>
      <c r="I111">
        <f t="shared" si="16"/>
        <v>10</v>
      </c>
      <c r="J111">
        <v>10</v>
      </c>
      <c r="K111">
        <f t="shared" si="17"/>
        <v>-10</v>
      </c>
      <c r="L111">
        <v>-10</v>
      </c>
      <c r="M111" t="s">
        <v>17</v>
      </c>
      <c r="N111">
        <f t="shared" si="27"/>
        <v>43833.830000000067</v>
      </c>
      <c r="U111" t="str">
        <f ca="1"/>
        <v>2025-06-16 14:36:36</v>
      </c>
      <c r="V111" s="7">
        <f t="shared" ca="1" si="18"/>
        <v>1</v>
      </c>
      <c r="W111" s="7">
        <f t="shared" ca="1" si="19"/>
        <v>5</v>
      </c>
      <c r="X111" s="7">
        <f t="shared" ca="1" si="20"/>
        <v>4.5999999999999996</v>
      </c>
      <c r="Y111" s="7">
        <f t="shared" ca="1" si="21"/>
        <v>1.1594199999999999</v>
      </c>
      <c r="Z111" s="7">
        <f t="shared" ca="1" si="22"/>
        <v>1.1587099999999999</v>
      </c>
      <c r="AA111" s="7">
        <f t="shared" ca="1" si="23"/>
        <v>1.1587099999999999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18</v>
      </c>
      <c r="B112" t="s">
        <v>38442</v>
      </c>
      <c r="C112" t="s">
        <v>495</v>
      </c>
      <c r="D112" t="s">
        <v>566</v>
      </c>
      <c r="E112" t="s">
        <v>38443</v>
      </c>
      <c r="F112" t="s">
        <v>38444</v>
      </c>
      <c r="G112">
        <v>1.9091100000000001</v>
      </c>
      <c r="H112">
        <v>1.9070100000000001</v>
      </c>
      <c r="I112">
        <f t="shared" si="16"/>
        <v>5</v>
      </c>
      <c r="J112">
        <v>5</v>
      </c>
      <c r="K112">
        <f t="shared" si="17"/>
        <v>4.5999999999999996</v>
      </c>
      <c r="L112">
        <v>4.5999999999999996</v>
      </c>
      <c r="M112" t="s">
        <v>17</v>
      </c>
      <c r="N112">
        <f t="shared" si="27"/>
        <v>43843.830000000067</v>
      </c>
      <c r="U112" t="str">
        <f ca="1"/>
        <v>2025-06-16 14:26:23</v>
      </c>
      <c r="V112" s="7">
        <f t="shared" ca="1" si="18"/>
        <v>2</v>
      </c>
      <c r="W112" s="7">
        <f t="shared" ca="1" si="19"/>
        <v>15</v>
      </c>
      <c r="X112" s="7">
        <f t="shared" ca="1" si="20"/>
        <v>-15</v>
      </c>
      <c r="Y112" s="7">
        <f t="shared" ca="1" si="21"/>
        <v>1.15852</v>
      </c>
      <c r="Z112" s="7">
        <f t="shared" ca="1" si="22"/>
        <v>1.15815</v>
      </c>
      <c r="AA112" s="7">
        <f t="shared" ca="1" si="23"/>
        <v>1.1578599999999999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18</v>
      </c>
      <c r="B113" t="s">
        <v>38445</v>
      </c>
      <c r="C113" t="s">
        <v>550</v>
      </c>
      <c r="D113" t="s">
        <v>566</v>
      </c>
      <c r="E113" t="s">
        <v>38446</v>
      </c>
      <c r="F113" t="s">
        <v>38447</v>
      </c>
      <c r="G113">
        <v>1.90805</v>
      </c>
      <c r="H113">
        <v>1.9092800000000001</v>
      </c>
      <c r="I113">
        <f t="shared" si="16"/>
        <v>5</v>
      </c>
      <c r="J113">
        <v>5</v>
      </c>
      <c r="K113">
        <f t="shared" si="17"/>
        <v>-5</v>
      </c>
      <c r="L113">
        <v>-5</v>
      </c>
      <c r="M113" t="s">
        <v>17</v>
      </c>
      <c r="N113">
        <f t="shared" si="27"/>
        <v>43839.230000000069</v>
      </c>
      <c r="U113" t="str">
        <f ca="1"/>
        <v>2025-06-16 14:15:38</v>
      </c>
      <c r="V113" s="7">
        <f t="shared" ca="1" si="18"/>
        <v>1</v>
      </c>
      <c r="W113" s="7">
        <f t="shared" ca="1" si="19"/>
        <v>5</v>
      </c>
      <c r="X113" s="7">
        <f t="shared" ca="1" si="20"/>
        <v>4.5999999999999996</v>
      </c>
      <c r="Y113" s="7">
        <f t="shared" ca="1" si="21"/>
        <v>1.1580299999999999</v>
      </c>
      <c r="Z113" s="7">
        <f t="shared" ca="1" si="22"/>
        <v>1.1578900000000001</v>
      </c>
      <c r="AA113" s="7">
        <f t="shared" ca="1" si="23"/>
        <v>1.1578900000000001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38448</v>
      </c>
      <c r="C114" t="s">
        <v>28064</v>
      </c>
      <c r="D114" t="s">
        <v>566</v>
      </c>
      <c r="E114" t="s">
        <v>38449</v>
      </c>
      <c r="F114" t="s">
        <v>38447</v>
      </c>
      <c r="G114">
        <v>1.90957</v>
      </c>
      <c r="H114">
        <v>1.9092800000000001</v>
      </c>
      <c r="I114">
        <f t="shared" si="16"/>
        <v>10</v>
      </c>
      <c r="J114">
        <v>10</v>
      </c>
      <c r="K114">
        <f t="shared" si="17"/>
        <v>9.1999999999999993</v>
      </c>
      <c r="L114">
        <v>9.1999999999999993</v>
      </c>
      <c r="M114" t="s">
        <v>17</v>
      </c>
      <c r="N114">
        <f t="shared" si="27"/>
        <v>43844.230000000069</v>
      </c>
      <c r="U114" t="str">
        <f ca="1"/>
        <v>2025-06-16 14:05:24</v>
      </c>
      <c r="V114" s="7">
        <f t="shared" ca="1" si="18"/>
        <v>1</v>
      </c>
      <c r="W114" s="7">
        <f t="shared" ca="1" si="19"/>
        <v>5</v>
      </c>
      <c r="X114" s="7">
        <f t="shared" ca="1" si="20"/>
        <v>4.5999999999999996</v>
      </c>
      <c r="Y114" s="7">
        <f t="shared" ca="1" si="21"/>
        <v>1.15798</v>
      </c>
      <c r="Z114" s="7">
        <f t="shared" ca="1" si="22"/>
        <v>1.15733</v>
      </c>
      <c r="AA114" s="7">
        <f t="shared" ca="1" si="23"/>
        <v>1.15733</v>
      </c>
      <c r="AB114">
        <f t="shared" ca="1" si="24"/>
        <v>0</v>
      </c>
      <c r="AC114">
        <f t="shared" ca="1" si="25"/>
        <v>1</v>
      </c>
      <c r="AD114">
        <f t="shared" ca="1" si="26"/>
        <v>0</v>
      </c>
    </row>
    <row r="115" spans="1:30" x14ac:dyDescent="0.2">
      <c r="A115" t="s">
        <v>18</v>
      </c>
      <c r="B115" t="s">
        <v>38450</v>
      </c>
      <c r="C115" t="s">
        <v>495</v>
      </c>
      <c r="D115" t="s">
        <v>566</v>
      </c>
      <c r="E115" t="s">
        <v>38451</v>
      </c>
      <c r="F115" t="s">
        <v>38452</v>
      </c>
      <c r="G115">
        <v>1.9166700000000001</v>
      </c>
      <c r="H115">
        <v>1.90903</v>
      </c>
      <c r="I115">
        <f t="shared" si="16"/>
        <v>5</v>
      </c>
      <c r="J115">
        <v>5</v>
      </c>
      <c r="K115">
        <f t="shared" si="17"/>
        <v>4.5999999999999996</v>
      </c>
      <c r="L115">
        <v>4.5999999999999996</v>
      </c>
      <c r="M115" t="s">
        <v>17</v>
      </c>
      <c r="N115">
        <f t="shared" si="27"/>
        <v>43835.030000000072</v>
      </c>
      <c r="U115" t="str">
        <f ca="1"/>
        <v>2025-06-16 13:55:11</v>
      </c>
      <c r="V115" s="7">
        <f t="shared" ca="1" si="18"/>
        <v>1</v>
      </c>
      <c r="W115" s="7">
        <f t="shared" ca="1" si="19"/>
        <v>5</v>
      </c>
      <c r="X115" s="7">
        <f t="shared" ca="1" si="20"/>
        <v>-5</v>
      </c>
      <c r="Y115" s="7">
        <f t="shared" ca="1" si="21"/>
        <v>1.15726</v>
      </c>
      <c r="Z115" s="7">
        <f t="shared" ca="1" si="22"/>
        <v>1.1564399999999999</v>
      </c>
      <c r="AA115" s="7">
        <f t="shared" ca="1" si="23"/>
        <v>1.1564399999999999</v>
      </c>
      <c r="AB115">
        <f t="shared" ca="1" si="24"/>
        <v>0</v>
      </c>
      <c r="AC115">
        <f t="shared" ca="1" si="25"/>
        <v>1</v>
      </c>
      <c r="AD115">
        <f t="shared" ca="1" si="26"/>
        <v>0</v>
      </c>
    </row>
    <row r="116" spans="1:30" x14ac:dyDescent="0.2">
      <c r="A116" t="s">
        <v>18</v>
      </c>
      <c r="B116" t="s">
        <v>38453</v>
      </c>
      <c r="C116" t="s">
        <v>495</v>
      </c>
      <c r="D116" t="s">
        <v>566</v>
      </c>
      <c r="E116" t="s">
        <v>38454</v>
      </c>
      <c r="F116" t="s">
        <v>38455</v>
      </c>
      <c r="G116">
        <v>1.9185399999999999</v>
      </c>
      <c r="H116">
        <v>1.91655</v>
      </c>
      <c r="I116">
        <f t="shared" si="16"/>
        <v>5</v>
      </c>
      <c r="J116">
        <v>5</v>
      </c>
      <c r="K116">
        <f t="shared" si="17"/>
        <v>4.5999999999999996</v>
      </c>
      <c r="L116">
        <v>4.5999999999999996</v>
      </c>
      <c r="M116" t="s">
        <v>17</v>
      </c>
      <c r="N116">
        <f t="shared" si="27"/>
        <v>43830.430000000073</v>
      </c>
      <c r="U116" t="str">
        <f ca="1"/>
        <v>2025-06-16 13:44:59</v>
      </c>
      <c r="V116" s="7">
        <f t="shared" ca="1" si="18"/>
        <v>2</v>
      </c>
      <c r="W116" s="7">
        <f t="shared" ca="1" si="19"/>
        <v>15</v>
      </c>
      <c r="X116" s="7">
        <f t="shared" ca="1" si="20"/>
        <v>13.799999999999999</v>
      </c>
      <c r="Y116" s="7">
        <f t="shared" ca="1" si="21"/>
        <v>1.15652</v>
      </c>
      <c r="Z116" s="7">
        <f t="shared" ca="1" si="22"/>
        <v>1.15724</v>
      </c>
      <c r="AA116" s="7">
        <f t="shared" ca="1" si="23"/>
        <v>1.1569400000000001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18</v>
      </c>
      <c r="B117" t="s">
        <v>38456</v>
      </c>
      <c r="C117" t="s">
        <v>558</v>
      </c>
      <c r="D117" t="s">
        <v>566</v>
      </c>
      <c r="E117" t="s">
        <v>38457</v>
      </c>
      <c r="F117" t="s">
        <v>38458</v>
      </c>
      <c r="G117">
        <v>1.91848</v>
      </c>
      <c r="H117">
        <v>1.9182600000000001</v>
      </c>
      <c r="I117">
        <f t="shared" si="16"/>
        <v>10</v>
      </c>
      <c r="J117">
        <v>10</v>
      </c>
      <c r="K117">
        <f t="shared" si="17"/>
        <v>9.1999999999999993</v>
      </c>
      <c r="L117">
        <v>9.1999999999999993</v>
      </c>
      <c r="M117" t="s">
        <v>17</v>
      </c>
      <c r="N117">
        <f t="shared" si="27"/>
        <v>43825.830000000075</v>
      </c>
      <c r="U117" t="str">
        <f ca="1"/>
        <v>2025-06-16 13:34:46</v>
      </c>
      <c r="V117" s="7">
        <f t="shared" ca="1" si="18"/>
        <v>3</v>
      </c>
      <c r="W117" s="7">
        <f t="shared" ca="1" si="19"/>
        <v>35</v>
      </c>
      <c r="X117" s="7">
        <f t="shared" ca="1" si="20"/>
        <v>3.3999999999999986</v>
      </c>
      <c r="Y117" s="7">
        <f t="shared" ca="1" si="21"/>
        <v>1.15699</v>
      </c>
      <c r="Z117" s="7">
        <f t="shared" ca="1" si="22"/>
        <v>1.15754</v>
      </c>
      <c r="AA117" s="7">
        <f t="shared" ca="1" si="23"/>
        <v>1.15672</v>
      </c>
      <c r="AB117">
        <f t="shared" ca="1" si="24"/>
        <v>1</v>
      </c>
      <c r="AC117">
        <f t="shared" ca="1" si="25"/>
        <v>0</v>
      </c>
      <c r="AD117">
        <f t="shared" ca="1" si="26"/>
        <v>0</v>
      </c>
    </row>
    <row r="118" spans="1:30" x14ac:dyDescent="0.2">
      <c r="A118" t="s">
        <v>18</v>
      </c>
      <c r="B118" t="s">
        <v>38459</v>
      </c>
      <c r="C118" t="s">
        <v>495</v>
      </c>
      <c r="D118" t="s">
        <v>566</v>
      </c>
      <c r="E118" t="s">
        <v>38460</v>
      </c>
      <c r="F118" t="s">
        <v>38458</v>
      </c>
      <c r="G118">
        <v>1.91568</v>
      </c>
      <c r="H118">
        <v>1.9182600000000001</v>
      </c>
      <c r="I118">
        <f t="shared" si="16"/>
        <v>5</v>
      </c>
      <c r="J118">
        <v>5</v>
      </c>
      <c r="K118">
        <f t="shared" si="17"/>
        <v>-5</v>
      </c>
      <c r="L118">
        <v>-5</v>
      </c>
      <c r="M118" t="s">
        <v>17</v>
      </c>
      <c r="N118">
        <f t="shared" si="27"/>
        <v>43816.630000000077</v>
      </c>
      <c r="U118" t="str">
        <f ca="1"/>
        <v>2025-06-16 13:24:33</v>
      </c>
      <c r="V118" s="7">
        <f t="shared" ca="1" si="18"/>
        <v>1</v>
      </c>
      <c r="W118" s="7">
        <f t="shared" ca="1" si="19"/>
        <v>5</v>
      </c>
      <c r="X118" s="7">
        <f t="shared" ca="1" si="20"/>
        <v>4.5999999999999996</v>
      </c>
      <c r="Y118" s="7">
        <f t="shared" ca="1" si="21"/>
        <v>1.1574199999999999</v>
      </c>
      <c r="Z118" s="7">
        <f t="shared" ca="1" si="22"/>
        <v>1.1569100000000001</v>
      </c>
      <c r="AA118" s="7">
        <f t="shared" ca="1" si="23"/>
        <v>1.1569100000000001</v>
      </c>
      <c r="AB118">
        <f t="shared" ca="1" si="24"/>
        <v>0</v>
      </c>
      <c r="AC118">
        <f t="shared" ca="1" si="25"/>
        <v>1</v>
      </c>
      <c r="AD118">
        <f t="shared" ca="1" si="26"/>
        <v>0</v>
      </c>
    </row>
    <row r="119" spans="1:30" x14ac:dyDescent="0.2">
      <c r="A119" t="s">
        <v>11</v>
      </c>
      <c r="B119" t="s">
        <v>38461</v>
      </c>
      <c r="C119" t="s">
        <v>495</v>
      </c>
      <c r="D119" t="s">
        <v>566</v>
      </c>
      <c r="E119" t="s">
        <v>38462</v>
      </c>
      <c r="F119" t="s">
        <v>38463</v>
      </c>
      <c r="G119">
        <v>1.91232</v>
      </c>
      <c r="H119">
        <v>1.9162699999999999</v>
      </c>
      <c r="I119">
        <f t="shared" si="16"/>
        <v>5</v>
      </c>
      <c r="J119">
        <v>5</v>
      </c>
      <c r="K119">
        <f t="shared" si="17"/>
        <v>4.5999999999999996</v>
      </c>
      <c r="L119">
        <v>4.5999999999999996</v>
      </c>
      <c r="M119" t="s">
        <v>17</v>
      </c>
      <c r="N119">
        <f t="shared" si="27"/>
        <v>43821.630000000077</v>
      </c>
      <c r="U119" t="str">
        <f ca="1"/>
        <v>2025-06-16 13:13:47</v>
      </c>
      <c r="V119" s="7">
        <f t="shared" ca="1" si="18"/>
        <v>1</v>
      </c>
      <c r="W119" s="7">
        <f t="shared" ca="1" si="19"/>
        <v>5</v>
      </c>
      <c r="X119" s="7">
        <f t="shared" ca="1" si="20"/>
        <v>-5</v>
      </c>
      <c r="Y119" s="7">
        <f t="shared" ca="1" si="21"/>
        <v>1.15646</v>
      </c>
      <c r="Z119" s="7">
        <f t="shared" ca="1" si="22"/>
        <v>1.1575599999999999</v>
      </c>
      <c r="AA119" s="7">
        <f t="shared" ca="1" si="23"/>
        <v>1.1575599999999999</v>
      </c>
      <c r="AB119">
        <f t="shared" ca="1" si="24"/>
        <v>0</v>
      </c>
      <c r="AC119">
        <f t="shared" ca="1" si="25"/>
        <v>0</v>
      </c>
      <c r="AD119">
        <f t="shared" ca="1" si="26"/>
        <v>1</v>
      </c>
    </row>
    <row r="120" spans="1:30" x14ac:dyDescent="0.2">
      <c r="A120" t="s">
        <v>18</v>
      </c>
      <c r="B120" t="s">
        <v>38464</v>
      </c>
      <c r="C120" t="s">
        <v>544</v>
      </c>
      <c r="D120" t="s">
        <v>566</v>
      </c>
      <c r="E120" t="s">
        <v>38465</v>
      </c>
      <c r="F120" t="s">
        <v>38466</v>
      </c>
      <c r="G120">
        <v>1.90751</v>
      </c>
      <c r="H120">
        <v>1.91137</v>
      </c>
      <c r="I120">
        <f t="shared" si="16"/>
        <v>5</v>
      </c>
      <c r="J120">
        <v>5</v>
      </c>
      <c r="K120">
        <f t="shared" si="17"/>
        <v>-5</v>
      </c>
      <c r="L120">
        <v>-5</v>
      </c>
      <c r="M120" t="s">
        <v>17</v>
      </c>
      <c r="N120">
        <f t="shared" si="27"/>
        <v>43817.030000000079</v>
      </c>
      <c r="U120" t="str">
        <f ca="1"/>
        <v>2025-06-16 13:03:35</v>
      </c>
      <c r="V120" s="7">
        <f t="shared" ca="1" si="18"/>
        <v>1</v>
      </c>
      <c r="W120" s="7">
        <f t="shared" ca="1" si="19"/>
        <v>5</v>
      </c>
      <c r="X120" s="7">
        <f t="shared" ca="1" si="20"/>
        <v>-5</v>
      </c>
      <c r="Y120" s="7">
        <f t="shared" ca="1" si="21"/>
        <v>1.1576500000000001</v>
      </c>
      <c r="Z120" s="7">
        <f t="shared" ca="1" si="22"/>
        <v>1.15726</v>
      </c>
      <c r="AA120" s="7">
        <f t="shared" ca="1" si="23"/>
        <v>1.15726</v>
      </c>
      <c r="AB120">
        <f t="shared" ca="1" si="24"/>
        <v>0</v>
      </c>
      <c r="AC120">
        <f t="shared" ca="1" si="25"/>
        <v>1</v>
      </c>
      <c r="AD120">
        <f t="shared" ca="1" si="26"/>
        <v>0</v>
      </c>
    </row>
    <row r="121" spans="1:30" x14ac:dyDescent="0.2">
      <c r="A121" t="s">
        <v>18</v>
      </c>
      <c r="B121" t="s">
        <v>38467</v>
      </c>
      <c r="C121" t="s">
        <v>1198</v>
      </c>
      <c r="D121" t="s">
        <v>566</v>
      </c>
      <c r="E121" t="s">
        <v>38468</v>
      </c>
      <c r="F121" t="s">
        <v>38466</v>
      </c>
      <c r="G121">
        <v>1.91279</v>
      </c>
      <c r="H121">
        <v>1.91137</v>
      </c>
      <c r="I121">
        <f t="shared" si="16"/>
        <v>20</v>
      </c>
      <c r="J121">
        <v>20</v>
      </c>
      <c r="K121">
        <f t="shared" si="17"/>
        <v>18.399999999999999</v>
      </c>
      <c r="L121">
        <v>18.399999999999999</v>
      </c>
      <c r="M121" t="s">
        <v>17</v>
      </c>
      <c r="N121">
        <f t="shared" si="27"/>
        <v>43822.030000000079</v>
      </c>
      <c r="U121" t="str">
        <f ca="1"/>
        <v>2025-06-16 12:53:22</v>
      </c>
      <c r="V121" s="7">
        <f t="shared" ca="1" si="18"/>
        <v>1</v>
      </c>
      <c r="W121" s="7">
        <f t="shared" ca="1" si="19"/>
        <v>5</v>
      </c>
      <c r="X121" s="7">
        <f t="shared" ca="1" si="20"/>
        <v>4.5999999999999996</v>
      </c>
      <c r="Y121" s="7">
        <f t="shared" ca="1" si="21"/>
        <v>1.15709</v>
      </c>
      <c r="Z121" s="7">
        <f t="shared" ca="1" si="22"/>
        <v>1.1580999999999999</v>
      </c>
      <c r="AA121" s="7">
        <f t="shared" ca="1" si="23"/>
        <v>1.1580999999999999</v>
      </c>
      <c r="AB121">
        <f t="shared" ca="1" si="24"/>
        <v>0</v>
      </c>
      <c r="AC121">
        <f t="shared" ca="1" si="25"/>
        <v>0</v>
      </c>
      <c r="AD121">
        <f t="shared" ca="1" si="26"/>
        <v>1</v>
      </c>
    </row>
    <row r="122" spans="1:30" x14ac:dyDescent="0.2">
      <c r="A122" t="s">
        <v>18</v>
      </c>
      <c r="B122" t="s">
        <v>38469</v>
      </c>
      <c r="C122" t="s">
        <v>558</v>
      </c>
      <c r="D122" t="s">
        <v>566</v>
      </c>
      <c r="E122" t="s">
        <v>38470</v>
      </c>
      <c r="F122" t="s">
        <v>38466</v>
      </c>
      <c r="G122">
        <v>1.9102600000000001</v>
      </c>
      <c r="H122">
        <v>1.91137</v>
      </c>
      <c r="I122">
        <f t="shared" si="16"/>
        <v>10</v>
      </c>
      <c r="J122">
        <v>10</v>
      </c>
      <c r="K122">
        <f t="shared" si="17"/>
        <v>-10</v>
      </c>
      <c r="L122">
        <v>-10</v>
      </c>
      <c r="M122" t="s">
        <v>17</v>
      </c>
      <c r="N122">
        <f t="shared" si="27"/>
        <v>43803.630000000077</v>
      </c>
      <c r="U122" t="str">
        <f ca="1"/>
        <v>2025-06-16 12:43:09</v>
      </c>
      <c r="V122" s="7">
        <f t="shared" ca="1" si="18"/>
        <v>1</v>
      </c>
      <c r="W122" s="7">
        <f t="shared" ca="1" si="19"/>
        <v>5</v>
      </c>
      <c r="X122" s="7">
        <f t="shared" ca="1" si="20"/>
        <v>4.5999999999999996</v>
      </c>
      <c r="Y122" s="7">
        <f t="shared" ca="1" si="21"/>
        <v>1.1579699999999999</v>
      </c>
      <c r="Z122" s="7">
        <f t="shared" ca="1" si="22"/>
        <v>1.15829</v>
      </c>
      <c r="AA122" s="7">
        <f t="shared" ca="1" si="23"/>
        <v>1.15829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11</v>
      </c>
      <c r="B123" t="s">
        <v>38471</v>
      </c>
      <c r="C123" t="s">
        <v>495</v>
      </c>
      <c r="D123" t="s">
        <v>566</v>
      </c>
      <c r="E123" t="s">
        <v>38472</v>
      </c>
      <c r="F123" t="s">
        <v>38473</v>
      </c>
      <c r="G123">
        <v>1.9097299999999999</v>
      </c>
      <c r="H123">
        <v>1.9068000000000001</v>
      </c>
      <c r="I123">
        <f t="shared" si="16"/>
        <v>5</v>
      </c>
      <c r="J123">
        <v>5</v>
      </c>
      <c r="K123">
        <f t="shared" si="17"/>
        <v>-5</v>
      </c>
      <c r="L123">
        <v>-5</v>
      </c>
      <c r="M123" t="s">
        <v>17</v>
      </c>
      <c r="N123">
        <f t="shared" si="27"/>
        <v>43813.630000000077</v>
      </c>
      <c r="U123" t="str">
        <f ca="1"/>
        <v>2025-06-16 12:32:57</v>
      </c>
      <c r="V123" s="7">
        <f t="shared" ca="1" si="18"/>
        <v>1</v>
      </c>
      <c r="W123" s="7">
        <f t="shared" ca="1" si="19"/>
        <v>5</v>
      </c>
      <c r="X123" s="7">
        <f t="shared" ca="1" si="20"/>
        <v>-5</v>
      </c>
      <c r="Y123" s="7">
        <f t="shared" ca="1" si="21"/>
        <v>1.1583300000000001</v>
      </c>
      <c r="Z123" s="7">
        <f t="shared" ca="1" si="22"/>
        <v>1.16004</v>
      </c>
      <c r="AA123" s="7">
        <f t="shared" ca="1" si="23"/>
        <v>1.16004</v>
      </c>
      <c r="AB123">
        <f t="shared" ca="1" si="24"/>
        <v>0</v>
      </c>
      <c r="AC123">
        <f t="shared" ca="1" si="25"/>
        <v>0</v>
      </c>
      <c r="AD123">
        <f t="shared" ca="1" si="26"/>
        <v>1</v>
      </c>
    </row>
    <row r="124" spans="1:30" x14ac:dyDescent="0.2">
      <c r="A124" t="s">
        <v>11</v>
      </c>
      <c r="B124" t="s">
        <v>38474</v>
      </c>
      <c r="C124" t="s">
        <v>28065</v>
      </c>
      <c r="D124" t="s">
        <v>566</v>
      </c>
      <c r="E124" t="s">
        <v>38475</v>
      </c>
      <c r="F124" t="s">
        <v>38473</v>
      </c>
      <c r="G124">
        <v>1.90724</v>
      </c>
      <c r="H124">
        <v>1.9068000000000001</v>
      </c>
      <c r="I124">
        <f t="shared" si="16"/>
        <v>10</v>
      </c>
      <c r="J124">
        <v>10</v>
      </c>
      <c r="K124">
        <f t="shared" si="17"/>
        <v>-10</v>
      </c>
      <c r="L124">
        <v>-10</v>
      </c>
      <c r="M124" t="s">
        <v>17</v>
      </c>
      <c r="N124">
        <f t="shared" si="27"/>
        <v>43818.630000000077</v>
      </c>
      <c r="U124" t="str">
        <f ca="1"/>
        <v>2025-06-16 12:22:44</v>
      </c>
      <c r="V124" s="7">
        <f t="shared" ca="1" si="18"/>
        <v>1</v>
      </c>
      <c r="W124" s="7">
        <f t="shared" ca="1" si="19"/>
        <v>5</v>
      </c>
      <c r="X124" s="7">
        <f t="shared" ca="1" si="20"/>
        <v>4.5999999999999996</v>
      </c>
      <c r="Y124" s="7">
        <f t="shared" ca="1" si="21"/>
        <v>1.16005</v>
      </c>
      <c r="Z124" s="7">
        <f t="shared" ca="1" si="22"/>
        <v>1.1595599999999999</v>
      </c>
      <c r="AA124" s="7">
        <f t="shared" ca="1" si="23"/>
        <v>1.1595599999999999</v>
      </c>
      <c r="AB124">
        <f t="shared" ca="1" si="24"/>
        <v>0</v>
      </c>
      <c r="AC124">
        <f t="shared" ca="1" si="25"/>
        <v>1</v>
      </c>
      <c r="AD124">
        <f t="shared" ca="1" si="26"/>
        <v>0</v>
      </c>
    </row>
    <row r="125" spans="1:30" x14ac:dyDescent="0.2">
      <c r="A125" t="s">
        <v>18</v>
      </c>
      <c r="B125" t="s">
        <v>38476</v>
      </c>
      <c r="C125" t="s">
        <v>544</v>
      </c>
      <c r="D125" t="s">
        <v>566</v>
      </c>
      <c r="E125" t="s">
        <v>38477</v>
      </c>
      <c r="F125" t="s">
        <v>38478</v>
      </c>
      <c r="G125">
        <v>1.90893</v>
      </c>
      <c r="H125">
        <v>1.9098599999999999</v>
      </c>
      <c r="I125">
        <f t="shared" si="16"/>
        <v>5</v>
      </c>
      <c r="J125">
        <v>5</v>
      </c>
      <c r="K125">
        <f t="shared" si="17"/>
        <v>-5</v>
      </c>
      <c r="L125">
        <v>-5</v>
      </c>
      <c r="M125" t="s">
        <v>17</v>
      </c>
      <c r="N125">
        <f t="shared" si="27"/>
        <v>43828.630000000077</v>
      </c>
      <c r="U125" t="str">
        <f ca="1"/>
        <v>2025-06-16 12:11:57</v>
      </c>
      <c r="V125" s="7">
        <f t="shared" ca="1" si="18"/>
        <v>1</v>
      </c>
      <c r="W125" s="7">
        <f t="shared" ca="1" si="19"/>
        <v>5</v>
      </c>
      <c r="X125" s="7">
        <f t="shared" ca="1" si="20"/>
        <v>-5</v>
      </c>
      <c r="Y125" s="7">
        <f t="shared" ca="1" si="21"/>
        <v>1.1594800000000001</v>
      </c>
      <c r="Z125" s="7">
        <f t="shared" ca="1" si="22"/>
        <v>1.159</v>
      </c>
      <c r="AA125" s="7">
        <f t="shared" ca="1" si="23"/>
        <v>1.159</v>
      </c>
      <c r="AB125">
        <f t="shared" ca="1" si="24"/>
        <v>0</v>
      </c>
      <c r="AC125">
        <f t="shared" ca="1" si="25"/>
        <v>1</v>
      </c>
      <c r="AD125">
        <f t="shared" ca="1" si="26"/>
        <v>0</v>
      </c>
    </row>
    <row r="126" spans="1:30" x14ac:dyDescent="0.2">
      <c r="A126" t="s">
        <v>11</v>
      </c>
      <c r="B126" t="s">
        <v>38479</v>
      </c>
      <c r="C126" t="s">
        <v>495</v>
      </c>
      <c r="D126" t="s">
        <v>566</v>
      </c>
      <c r="E126" t="s">
        <v>38480</v>
      </c>
      <c r="F126" t="s">
        <v>38481</v>
      </c>
      <c r="G126">
        <v>1.90873</v>
      </c>
      <c r="H126">
        <v>1.9089499999999999</v>
      </c>
      <c r="I126">
        <f t="shared" si="16"/>
        <v>5</v>
      </c>
      <c r="J126">
        <v>5</v>
      </c>
      <c r="K126">
        <f t="shared" si="17"/>
        <v>4.5999999999999996</v>
      </c>
      <c r="L126">
        <v>4.5999999999999996</v>
      </c>
      <c r="M126" t="s">
        <v>17</v>
      </c>
      <c r="N126">
        <f t="shared" si="27"/>
        <v>43833.630000000077</v>
      </c>
      <c r="U126" t="str">
        <f ca="1"/>
        <v>2025-06-16 12:01:44</v>
      </c>
      <c r="V126" s="7">
        <f t="shared" ca="1" si="18"/>
        <v>1</v>
      </c>
      <c r="W126" s="7">
        <f t="shared" ca="1" si="19"/>
        <v>5</v>
      </c>
      <c r="X126" s="7">
        <f t="shared" ca="1" si="20"/>
        <v>-5</v>
      </c>
      <c r="Y126" s="7">
        <f t="shared" ca="1" si="21"/>
        <v>1.1590100000000001</v>
      </c>
      <c r="Z126" s="7">
        <f t="shared" ca="1" si="22"/>
        <v>1.1587000000000001</v>
      </c>
      <c r="AA126" s="7">
        <f t="shared" ca="1" si="23"/>
        <v>1.1587000000000001</v>
      </c>
      <c r="AB126">
        <f t="shared" ca="1" si="24"/>
        <v>0</v>
      </c>
      <c r="AC126">
        <f t="shared" ca="1" si="25"/>
        <v>1</v>
      </c>
      <c r="AD126">
        <f t="shared" ca="1" si="26"/>
        <v>0</v>
      </c>
    </row>
    <row r="127" spans="1:30" x14ac:dyDescent="0.2">
      <c r="A127" t="s">
        <v>18</v>
      </c>
      <c r="B127" t="s">
        <v>38482</v>
      </c>
      <c r="C127" t="s">
        <v>558</v>
      </c>
      <c r="D127" t="s">
        <v>566</v>
      </c>
      <c r="E127" t="s">
        <v>38483</v>
      </c>
      <c r="F127" t="s">
        <v>38484</v>
      </c>
      <c r="G127">
        <v>1.9097500000000001</v>
      </c>
      <c r="H127">
        <v>1.90933</v>
      </c>
      <c r="I127">
        <f t="shared" si="16"/>
        <v>10</v>
      </c>
      <c r="J127">
        <v>10</v>
      </c>
      <c r="K127">
        <f t="shared" si="17"/>
        <v>9.1999999999999993</v>
      </c>
      <c r="L127">
        <v>9.1999999999999993</v>
      </c>
      <c r="M127" t="s">
        <v>17</v>
      </c>
      <c r="N127">
        <f t="shared" si="27"/>
        <v>43829.030000000079</v>
      </c>
      <c r="U127" t="str">
        <f ca="1"/>
        <v>2025-06-16 11:51:31</v>
      </c>
      <c r="V127" s="7">
        <f t="shared" ca="1" si="18"/>
        <v>1</v>
      </c>
      <c r="W127" s="7">
        <f t="shared" ca="1" si="19"/>
        <v>5</v>
      </c>
      <c r="X127" s="7">
        <f t="shared" ca="1" si="20"/>
        <v>-5</v>
      </c>
      <c r="Y127" s="7">
        <f t="shared" ca="1" si="21"/>
        <v>1.1587400000000001</v>
      </c>
      <c r="Z127" s="7">
        <f t="shared" ca="1" si="22"/>
        <v>1.15984</v>
      </c>
      <c r="AA127" s="7">
        <f t="shared" ca="1" si="23"/>
        <v>1.15984</v>
      </c>
      <c r="AB127">
        <f t="shared" ca="1" si="24"/>
        <v>0</v>
      </c>
      <c r="AC127">
        <f t="shared" ca="1" si="25"/>
        <v>0</v>
      </c>
      <c r="AD127">
        <f t="shared" ca="1" si="26"/>
        <v>1</v>
      </c>
    </row>
    <row r="128" spans="1:30" x14ac:dyDescent="0.2">
      <c r="A128" t="s">
        <v>18</v>
      </c>
      <c r="B128" t="s">
        <v>38485</v>
      </c>
      <c r="C128" t="s">
        <v>495</v>
      </c>
      <c r="D128" t="s">
        <v>566</v>
      </c>
      <c r="E128" t="s">
        <v>38486</v>
      </c>
      <c r="F128" t="s">
        <v>38484</v>
      </c>
      <c r="G128">
        <v>1.9071899999999999</v>
      </c>
      <c r="H128">
        <v>1.90933</v>
      </c>
      <c r="I128">
        <f t="shared" si="16"/>
        <v>5</v>
      </c>
      <c r="J128">
        <v>5</v>
      </c>
      <c r="K128">
        <f t="shared" si="17"/>
        <v>-5</v>
      </c>
      <c r="L128">
        <v>-5</v>
      </c>
      <c r="M128" t="s">
        <v>17</v>
      </c>
      <c r="N128">
        <f t="shared" si="27"/>
        <v>43819.830000000082</v>
      </c>
      <c r="U128" t="str">
        <f ca="1"/>
        <v>2025-06-16 11:41:19</v>
      </c>
      <c r="V128" s="7">
        <f t="shared" ca="1" si="18"/>
        <v>1</v>
      </c>
      <c r="W128" s="7">
        <f t="shared" ca="1" si="19"/>
        <v>5</v>
      </c>
      <c r="X128" s="7">
        <f t="shared" ca="1" si="20"/>
        <v>4.5999999999999996</v>
      </c>
      <c r="Y128" s="7">
        <f t="shared" ca="1" si="21"/>
        <v>1.1597900000000001</v>
      </c>
      <c r="Z128" s="7">
        <f t="shared" ca="1" si="22"/>
        <v>1.1597200000000001</v>
      </c>
      <c r="AA128" s="7">
        <f t="shared" ca="1" si="23"/>
        <v>1.1597200000000001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38487</v>
      </c>
      <c r="C129" t="s">
        <v>495</v>
      </c>
      <c r="D129" t="s">
        <v>566</v>
      </c>
      <c r="E129" t="s">
        <v>38488</v>
      </c>
      <c r="F129" t="s">
        <v>38489</v>
      </c>
      <c r="G129">
        <v>1.9113599999999999</v>
      </c>
      <c r="H129">
        <v>1.9074800000000001</v>
      </c>
      <c r="I129">
        <f t="shared" si="16"/>
        <v>5</v>
      </c>
      <c r="J129">
        <v>5</v>
      </c>
      <c r="K129">
        <f t="shared" si="17"/>
        <v>4.5999999999999996</v>
      </c>
      <c r="L129">
        <v>4.5999999999999996</v>
      </c>
      <c r="M129" t="s">
        <v>17</v>
      </c>
      <c r="N129">
        <f t="shared" si="27"/>
        <v>43824.830000000082</v>
      </c>
      <c r="U129" t="str">
        <f ca="1"/>
        <v>2025-06-16 11:31:06</v>
      </c>
      <c r="V129" s="7">
        <f t="shared" ca="1" si="18"/>
        <v>1</v>
      </c>
      <c r="W129" s="7">
        <f t="shared" ca="1" si="19"/>
        <v>5</v>
      </c>
      <c r="X129" s="7">
        <f t="shared" ca="1" si="20"/>
        <v>4.5999999999999996</v>
      </c>
      <c r="Y129" s="7">
        <f t="shared" ca="1" si="21"/>
        <v>1.15981</v>
      </c>
      <c r="Z129" s="7">
        <f t="shared" ca="1" si="22"/>
        <v>1.15842</v>
      </c>
      <c r="AA129" s="7">
        <f t="shared" ca="1" si="23"/>
        <v>1.15842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38490</v>
      </c>
      <c r="C130" t="s">
        <v>28065</v>
      </c>
      <c r="D130" t="s">
        <v>566</v>
      </c>
      <c r="E130" t="s">
        <v>38491</v>
      </c>
      <c r="F130" t="s">
        <v>38492</v>
      </c>
      <c r="G130">
        <v>1.9122699999999999</v>
      </c>
      <c r="H130">
        <v>1.9114800000000001</v>
      </c>
      <c r="I130">
        <f t="shared" si="16"/>
        <v>10</v>
      </c>
      <c r="J130">
        <v>10</v>
      </c>
      <c r="K130">
        <f t="shared" si="17"/>
        <v>9.1999999999999993</v>
      </c>
      <c r="L130">
        <v>9.1999999999999993</v>
      </c>
      <c r="M130" t="s">
        <v>17</v>
      </c>
      <c r="N130">
        <f t="shared" si="27"/>
        <v>43820.230000000083</v>
      </c>
      <c r="U130" t="str">
        <f ca="1"/>
        <v>2025-06-16 11:20:53</v>
      </c>
      <c r="V130" s="7">
        <f t="shared" ca="1" si="18"/>
        <v>1</v>
      </c>
      <c r="W130" s="7">
        <f t="shared" ca="1" si="19"/>
        <v>5</v>
      </c>
      <c r="X130" s="7">
        <f t="shared" ca="1" si="20"/>
        <v>4.5999999999999996</v>
      </c>
      <c r="Y130" s="7">
        <f t="shared" ca="1" si="21"/>
        <v>1.1583399999999999</v>
      </c>
      <c r="Z130" s="7">
        <f t="shared" ca="1" si="22"/>
        <v>1.15822</v>
      </c>
      <c r="AA130" s="7">
        <f t="shared" ca="1" si="23"/>
        <v>1.15822</v>
      </c>
      <c r="AB130">
        <f t="shared" ca="1" si="24"/>
        <v>0</v>
      </c>
      <c r="AC130">
        <f t="shared" ca="1" si="25"/>
        <v>1</v>
      </c>
      <c r="AD130">
        <f t="shared" ca="1" si="26"/>
        <v>0</v>
      </c>
    </row>
    <row r="131" spans="1:30" x14ac:dyDescent="0.2">
      <c r="A131" t="s">
        <v>18</v>
      </c>
      <c r="B131" t="s">
        <v>38493</v>
      </c>
      <c r="C131" t="s">
        <v>495</v>
      </c>
      <c r="D131" t="s">
        <v>566</v>
      </c>
      <c r="E131" t="s">
        <v>38494</v>
      </c>
      <c r="F131" t="s">
        <v>38492</v>
      </c>
      <c r="G131">
        <v>1.91032</v>
      </c>
      <c r="H131">
        <v>1.9114800000000001</v>
      </c>
      <c r="I131">
        <f t="shared" ref="I131:I194" si="28">IF(J131=80,0,J131)</f>
        <v>5</v>
      </c>
      <c r="J131">
        <v>5</v>
      </c>
      <c r="K131">
        <f t="shared" ref="K131:K194" si="29">IF(OR(L131=-80,L131&gt;40),0,L131)</f>
        <v>-5</v>
      </c>
      <c r="L131">
        <v>-5</v>
      </c>
      <c r="M131" t="s">
        <v>17</v>
      </c>
      <c r="N131">
        <f t="shared" si="27"/>
        <v>43811.030000000086</v>
      </c>
      <c r="U131" t="str">
        <f ca="1"/>
        <v>2025-06-16 11:10:07</v>
      </c>
      <c r="V131" s="7">
        <f t="shared" ref="V131:V193" ca="1" si="30">COUNTIF(INDIRECT($Q$5),U131)</f>
        <v>1</v>
      </c>
      <c r="W131" s="7">
        <f t="shared" ref="W131:W193" ca="1" si="31">SUMIF(INDIRECT($Q$5),U131,INDIRECT($Q$6))</f>
        <v>5</v>
      </c>
      <c r="X131" s="7">
        <f t="shared" ref="X131:X193" ca="1" si="32">SUMIF(INDIRECT($Q$5),U131,INDIRECT($Q$7))</f>
        <v>4.5999999999999996</v>
      </c>
      <c r="Y131" s="7">
        <f t="shared" ref="Y131:Y193" ca="1" si="33">_xlfn.MAXIFS(INDIRECT($Q$10),INDIRECT($Q$5),$U131)</f>
        <v>1.1579200000000001</v>
      </c>
      <c r="Z131" s="7">
        <f t="shared" ref="Z131:Z193" ca="1" si="34">_xlfn.MAXIFS(INDIRECT($Q$9),INDIRECT($Q$5),$U131)</f>
        <v>1.15543</v>
      </c>
      <c r="AA131" s="7">
        <f t="shared" ref="AA131:AA193" ca="1" si="35">_xlfn.MINIFS(INDIRECT($Q$9),INDIRECT($Q$5),$U131)</f>
        <v>1.15543</v>
      </c>
      <c r="AB131">
        <f t="shared" ref="AB131:AB193" ca="1" si="36">IF(AND(Z131&gt;Y131,Y131&gt;AA131), 1,0)</f>
        <v>0</v>
      </c>
      <c r="AC131">
        <f t="shared" ref="AC131:AC193" ca="1" si="37">IF(Y131&gt;Z131,1,0)</f>
        <v>1</v>
      </c>
      <c r="AD131">
        <f t="shared" ref="AD131:AD193" ca="1" si="38">IF(Y131&lt;AA131,1,0)</f>
        <v>0</v>
      </c>
    </row>
    <row r="132" spans="1:30" x14ac:dyDescent="0.2">
      <c r="A132" t="s">
        <v>18</v>
      </c>
      <c r="B132" t="s">
        <v>38495</v>
      </c>
      <c r="C132" t="s">
        <v>29216</v>
      </c>
      <c r="D132" t="s">
        <v>566</v>
      </c>
      <c r="E132" t="s">
        <v>38496</v>
      </c>
      <c r="F132" t="s">
        <v>38492</v>
      </c>
      <c r="G132">
        <v>1.9143300000000001</v>
      </c>
      <c r="H132">
        <v>1.9114800000000001</v>
      </c>
      <c r="I132">
        <f t="shared" si="28"/>
        <v>20</v>
      </c>
      <c r="J132">
        <v>20</v>
      </c>
      <c r="K132">
        <f t="shared" si="29"/>
        <v>18.399999999999999</v>
      </c>
      <c r="L132">
        <v>18.399999999999999</v>
      </c>
      <c r="M132" t="s">
        <v>17</v>
      </c>
      <c r="N132">
        <f t="shared" ref="N132:N195" si="39">N131-L131</f>
        <v>43816.030000000086</v>
      </c>
      <c r="U132" t="str">
        <f ca="1"/>
        <v>2025-06-16 11:00:01</v>
      </c>
      <c r="V132" s="7">
        <f t="shared" ca="1" si="30"/>
        <v>1</v>
      </c>
      <c r="W132" s="7">
        <f t="shared" ca="1" si="31"/>
        <v>5</v>
      </c>
      <c r="X132" s="7">
        <f t="shared" ca="1" si="32"/>
        <v>4.5999999999999996</v>
      </c>
      <c r="Y132" s="7">
        <f t="shared" ca="1" si="33"/>
        <v>1.1553599999999999</v>
      </c>
      <c r="Z132" s="7">
        <f t="shared" ca="1" si="34"/>
        <v>1.1553500000000001</v>
      </c>
      <c r="AA132" s="7">
        <f t="shared" ca="1" si="35"/>
        <v>1.1553500000000001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11</v>
      </c>
      <c r="B133" t="s">
        <v>38497</v>
      </c>
      <c r="C133" t="s">
        <v>28832</v>
      </c>
      <c r="D133" t="s">
        <v>566</v>
      </c>
      <c r="E133" t="s">
        <v>38498</v>
      </c>
      <c r="F133" t="s">
        <v>38499</v>
      </c>
      <c r="G133">
        <v>1.91147</v>
      </c>
      <c r="H133">
        <v>1.9115200000000001</v>
      </c>
      <c r="I133">
        <f t="shared" si="28"/>
        <v>10</v>
      </c>
      <c r="J133">
        <v>10</v>
      </c>
      <c r="K133">
        <f t="shared" si="29"/>
        <v>9.1999999999999993</v>
      </c>
      <c r="L133">
        <v>9.1999999999999993</v>
      </c>
      <c r="M133" t="s">
        <v>17</v>
      </c>
      <c r="N133">
        <f t="shared" si="39"/>
        <v>43797.630000000085</v>
      </c>
      <c r="U133" t="str">
        <f ca="1"/>
        <v>2025-06-16 10:49:48</v>
      </c>
      <c r="V133" s="7">
        <f t="shared" ca="1" si="30"/>
        <v>1</v>
      </c>
      <c r="W133" s="7">
        <f t="shared" ca="1" si="31"/>
        <v>5</v>
      </c>
      <c r="X133" s="7">
        <f t="shared" ca="1" si="32"/>
        <v>4.5999999999999996</v>
      </c>
      <c r="Y133" s="7">
        <f t="shared" ca="1" si="33"/>
        <v>1.15526</v>
      </c>
      <c r="Z133" s="7">
        <f t="shared" ca="1" si="34"/>
        <v>1.15524</v>
      </c>
      <c r="AA133" s="7">
        <f t="shared" ca="1" si="35"/>
        <v>1.15524</v>
      </c>
      <c r="AB133">
        <f t="shared" ca="1" si="36"/>
        <v>0</v>
      </c>
      <c r="AC133">
        <f t="shared" ca="1" si="37"/>
        <v>1</v>
      </c>
      <c r="AD133">
        <f t="shared" ca="1" si="38"/>
        <v>0</v>
      </c>
    </row>
    <row r="134" spans="1:30" x14ac:dyDescent="0.2">
      <c r="A134" t="s">
        <v>11</v>
      </c>
      <c r="B134" t="s">
        <v>38500</v>
      </c>
      <c r="C134" t="s">
        <v>495</v>
      </c>
      <c r="D134" t="s">
        <v>566</v>
      </c>
      <c r="E134" t="s">
        <v>38501</v>
      </c>
      <c r="F134" t="s">
        <v>38499</v>
      </c>
      <c r="G134">
        <v>1.91398</v>
      </c>
      <c r="H134">
        <v>1.9115200000000001</v>
      </c>
      <c r="I134">
        <f t="shared" si="28"/>
        <v>5</v>
      </c>
      <c r="J134">
        <v>5</v>
      </c>
      <c r="K134">
        <f t="shared" si="29"/>
        <v>-5</v>
      </c>
      <c r="L134">
        <v>-5</v>
      </c>
      <c r="M134" t="s">
        <v>17</v>
      </c>
      <c r="N134">
        <f t="shared" si="39"/>
        <v>43788.430000000088</v>
      </c>
      <c r="U134" t="str">
        <f ca="1"/>
        <v>2025-06-16 10:39:36</v>
      </c>
      <c r="V134" s="7">
        <f t="shared" ca="1" si="30"/>
        <v>1</v>
      </c>
      <c r="W134" s="7">
        <f t="shared" ca="1" si="31"/>
        <v>5</v>
      </c>
      <c r="X134" s="7">
        <f t="shared" ca="1" si="32"/>
        <v>4.5999999999999996</v>
      </c>
      <c r="Y134" s="7">
        <f t="shared" ca="1" si="33"/>
        <v>1.1553199999999999</v>
      </c>
      <c r="Z134" s="7">
        <f t="shared" ca="1" si="34"/>
        <v>1.1557500000000001</v>
      </c>
      <c r="AA134" s="7">
        <f t="shared" ca="1" si="35"/>
        <v>1.1557500000000001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11</v>
      </c>
      <c r="B135" t="s">
        <v>38502</v>
      </c>
      <c r="C135" t="s">
        <v>495</v>
      </c>
      <c r="D135" t="s">
        <v>566</v>
      </c>
      <c r="E135" t="s">
        <v>38503</v>
      </c>
      <c r="F135" t="s">
        <v>38504</v>
      </c>
      <c r="G135">
        <v>1.91195</v>
      </c>
      <c r="H135">
        <v>1.91449</v>
      </c>
      <c r="I135">
        <f t="shared" si="28"/>
        <v>5</v>
      </c>
      <c r="J135">
        <v>5</v>
      </c>
      <c r="K135">
        <f t="shared" si="29"/>
        <v>4.5999999999999996</v>
      </c>
      <c r="L135">
        <v>4.5999999999999996</v>
      </c>
      <c r="M135" t="s">
        <v>17</v>
      </c>
      <c r="N135">
        <f t="shared" si="39"/>
        <v>43793.430000000088</v>
      </c>
      <c r="U135" t="str">
        <f ca="1"/>
        <v>2025-06-16 10:29:23</v>
      </c>
      <c r="V135" s="7">
        <f t="shared" ca="1" si="30"/>
        <v>1</v>
      </c>
      <c r="W135" s="7">
        <f t="shared" ca="1" si="31"/>
        <v>5</v>
      </c>
      <c r="X135" s="7">
        <f t="shared" ca="1" si="32"/>
        <v>-5</v>
      </c>
      <c r="Y135" s="7">
        <f t="shared" ca="1" si="33"/>
        <v>1.15547</v>
      </c>
      <c r="Z135" s="7">
        <f t="shared" ca="1" si="34"/>
        <v>1.15652</v>
      </c>
      <c r="AA135" s="7">
        <f t="shared" ca="1" si="35"/>
        <v>1.15652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38505</v>
      </c>
      <c r="C136" t="s">
        <v>3766</v>
      </c>
      <c r="D136" t="s">
        <v>566</v>
      </c>
      <c r="E136" t="s">
        <v>38506</v>
      </c>
      <c r="F136" t="s">
        <v>38507</v>
      </c>
      <c r="G136">
        <v>1.9116299999999999</v>
      </c>
      <c r="H136">
        <v>1.9117900000000001</v>
      </c>
      <c r="I136">
        <f t="shared" si="28"/>
        <v>40</v>
      </c>
      <c r="J136">
        <v>40</v>
      </c>
      <c r="K136">
        <f t="shared" si="29"/>
        <v>36.799999999999997</v>
      </c>
      <c r="L136">
        <v>36.799999999999997</v>
      </c>
      <c r="M136" t="s">
        <v>17</v>
      </c>
      <c r="N136">
        <f t="shared" si="39"/>
        <v>43788.830000000089</v>
      </c>
      <c r="U136" t="str">
        <f ca="1"/>
        <v>2025-06-16 10:19:10</v>
      </c>
      <c r="V136" s="7">
        <f t="shared" ca="1" si="30"/>
        <v>1</v>
      </c>
      <c r="W136" s="7">
        <f t="shared" ca="1" si="31"/>
        <v>5</v>
      </c>
      <c r="X136" s="7">
        <f t="shared" ca="1" si="32"/>
        <v>4.5999999999999996</v>
      </c>
      <c r="Y136" s="7">
        <f t="shared" ca="1" si="33"/>
        <v>1.15663</v>
      </c>
      <c r="Z136" s="7">
        <f t="shared" ca="1" si="34"/>
        <v>1.1554199999999999</v>
      </c>
      <c r="AA136" s="7">
        <f t="shared" ca="1" si="35"/>
        <v>1.1554199999999999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38508</v>
      </c>
      <c r="C137" t="s">
        <v>28065</v>
      </c>
      <c r="D137" t="s">
        <v>566</v>
      </c>
      <c r="E137" t="s">
        <v>38509</v>
      </c>
      <c r="F137" t="s">
        <v>38507</v>
      </c>
      <c r="G137">
        <v>1.9132800000000001</v>
      </c>
      <c r="H137">
        <v>1.9117900000000001</v>
      </c>
      <c r="I137">
        <f t="shared" si="28"/>
        <v>10</v>
      </c>
      <c r="J137">
        <v>10</v>
      </c>
      <c r="K137">
        <f t="shared" si="29"/>
        <v>-10</v>
      </c>
      <c r="L137">
        <v>-10</v>
      </c>
      <c r="M137" t="s">
        <v>17</v>
      </c>
      <c r="N137">
        <f t="shared" si="39"/>
        <v>43752.030000000086</v>
      </c>
      <c r="U137" t="str">
        <f ca="1"/>
        <v>2025-06-16 10:08:25</v>
      </c>
      <c r="V137" s="7">
        <f t="shared" ca="1" si="30"/>
        <v>1</v>
      </c>
      <c r="W137" s="7">
        <f t="shared" ca="1" si="31"/>
        <v>5</v>
      </c>
      <c r="X137" s="7">
        <f t="shared" ca="1" si="32"/>
        <v>4.5999999999999996</v>
      </c>
      <c r="Y137" s="7">
        <f t="shared" ca="1" si="33"/>
        <v>1.1551499999999999</v>
      </c>
      <c r="Z137" s="7">
        <f t="shared" ca="1" si="34"/>
        <v>1.15486</v>
      </c>
      <c r="AA137" s="7">
        <f t="shared" ca="1" si="35"/>
        <v>1.15486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38510</v>
      </c>
      <c r="C138" t="s">
        <v>732</v>
      </c>
      <c r="D138" t="s">
        <v>566</v>
      </c>
      <c r="E138" t="s">
        <v>38511</v>
      </c>
      <c r="F138" t="s">
        <v>38507</v>
      </c>
      <c r="G138">
        <v>1.9108799999999999</v>
      </c>
      <c r="H138">
        <v>1.9117900000000001</v>
      </c>
      <c r="I138">
        <f t="shared" si="28"/>
        <v>0</v>
      </c>
      <c r="J138">
        <v>80</v>
      </c>
      <c r="K138">
        <f t="shared" si="29"/>
        <v>0</v>
      </c>
      <c r="L138">
        <v>73.599999999999994</v>
      </c>
      <c r="M138" t="s">
        <v>17</v>
      </c>
      <c r="N138">
        <f t="shared" si="39"/>
        <v>43762.030000000086</v>
      </c>
      <c r="U138" t="str">
        <f ca="1"/>
        <v>2025-06-16 09:58:12</v>
      </c>
      <c r="V138" s="7">
        <f t="shared" ca="1" si="30"/>
        <v>1</v>
      </c>
      <c r="W138" s="7">
        <f t="shared" ca="1" si="31"/>
        <v>5</v>
      </c>
      <c r="X138" s="7">
        <f t="shared" ca="1" si="32"/>
        <v>-5</v>
      </c>
      <c r="Y138" s="7">
        <f t="shared" ca="1" si="33"/>
        <v>1.15479</v>
      </c>
      <c r="Z138" s="7">
        <f t="shared" ca="1" si="34"/>
        <v>1.15419</v>
      </c>
      <c r="AA138" s="7">
        <f t="shared" ca="1" si="35"/>
        <v>1.15419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38512</v>
      </c>
      <c r="C139" t="s">
        <v>495</v>
      </c>
      <c r="D139" t="s">
        <v>566</v>
      </c>
      <c r="E139" t="s">
        <v>38513</v>
      </c>
      <c r="F139" t="s">
        <v>38507</v>
      </c>
      <c r="G139">
        <v>1.9140999999999999</v>
      </c>
      <c r="H139">
        <v>1.9117900000000001</v>
      </c>
      <c r="I139">
        <f t="shared" si="28"/>
        <v>5</v>
      </c>
      <c r="J139">
        <v>5</v>
      </c>
      <c r="K139">
        <f t="shared" si="29"/>
        <v>-5</v>
      </c>
      <c r="L139">
        <v>-5</v>
      </c>
      <c r="M139" t="s">
        <v>17</v>
      </c>
      <c r="N139">
        <f t="shared" si="39"/>
        <v>43688.430000000088</v>
      </c>
      <c r="U139" t="str">
        <f ca="1"/>
        <v>2025-06-16 09:48:00</v>
      </c>
      <c r="V139" s="7">
        <f t="shared" ca="1" si="30"/>
        <v>1</v>
      </c>
      <c r="W139" s="7">
        <f t="shared" ca="1" si="31"/>
        <v>5</v>
      </c>
      <c r="X139" s="7">
        <f t="shared" ca="1" si="32"/>
        <v>4.5999999999999996</v>
      </c>
      <c r="Y139" s="7">
        <f t="shared" ca="1" si="33"/>
        <v>1.15404</v>
      </c>
      <c r="Z139" s="7">
        <f t="shared" ca="1" si="34"/>
        <v>1.1545000000000001</v>
      </c>
      <c r="AA139" s="7">
        <f t="shared" ca="1" si="35"/>
        <v>1.1545000000000001</v>
      </c>
      <c r="AB139">
        <f t="shared" ca="1" si="36"/>
        <v>0</v>
      </c>
      <c r="AC139">
        <f t="shared" ca="1" si="37"/>
        <v>0</v>
      </c>
      <c r="AD139">
        <f t="shared" ca="1" si="38"/>
        <v>1</v>
      </c>
    </row>
    <row r="140" spans="1:30" x14ac:dyDescent="0.2">
      <c r="A140" t="s">
        <v>11</v>
      </c>
      <c r="B140" t="s">
        <v>38514</v>
      </c>
      <c r="C140" t="s">
        <v>28395</v>
      </c>
      <c r="D140" t="s">
        <v>566</v>
      </c>
      <c r="E140" t="s">
        <v>38515</v>
      </c>
      <c r="F140" t="s">
        <v>38507</v>
      </c>
      <c r="G140">
        <v>1.91246</v>
      </c>
      <c r="H140">
        <v>1.9117900000000001</v>
      </c>
      <c r="I140">
        <f t="shared" si="28"/>
        <v>20</v>
      </c>
      <c r="J140">
        <v>20</v>
      </c>
      <c r="K140">
        <f t="shared" si="29"/>
        <v>-20</v>
      </c>
      <c r="L140">
        <v>-20</v>
      </c>
      <c r="M140" t="s">
        <v>17</v>
      </c>
      <c r="N140">
        <f t="shared" si="39"/>
        <v>43693.430000000088</v>
      </c>
      <c r="U140" t="str">
        <f ca="1"/>
        <v>2025-06-16 09:37:47</v>
      </c>
      <c r="V140" s="7">
        <f t="shared" ca="1" si="30"/>
        <v>1</v>
      </c>
      <c r="W140" s="7">
        <f t="shared" ca="1" si="31"/>
        <v>5</v>
      </c>
      <c r="X140" s="7">
        <f t="shared" ca="1" si="32"/>
        <v>4.5999999999999996</v>
      </c>
      <c r="Y140" s="7">
        <f t="shared" ca="1" si="33"/>
        <v>1.1544700000000001</v>
      </c>
      <c r="Z140" s="7">
        <f t="shared" ca="1" si="34"/>
        <v>1.15517</v>
      </c>
      <c r="AA140" s="7">
        <f t="shared" ca="1" si="35"/>
        <v>1.15517</v>
      </c>
      <c r="AB140">
        <f t="shared" ca="1" si="36"/>
        <v>0</v>
      </c>
      <c r="AC140">
        <f t="shared" ca="1" si="37"/>
        <v>0</v>
      </c>
      <c r="AD140">
        <f t="shared" ca="1" si="38"/>
        <v>1</v>
      </c>
    </row>
    <row r="141" spans="1:30" x14ac:dyDescent="0.2">
      <c r="A141" t="s">
        <v>11</v>
      </c>
      <c r="B141" t="s">
        <v>38516</v>
      </c>
      <c r="C141" t="s">
        <v>495</v>
      </c>
      <c r="D141" t="s">
        <v>566</v>
      </c>
      <c r="E141" t="s">
        <v>38517</v>
      </c>
      <c r="F141" t="s">
        <v>38518</v>
      </c>
      <c r="G141">
        <v>1.9111199999999999</v>
      </c>
      <c r="H141">
        <v>1.9138200000000001</v>
      </c>
      <c r="I141">
        <f t="shared" si="28"/>
        <v>5</v>
      </c>
      <c r="J141">
        <v>5</v>
      </c>
      <c r="K141">
        <f t="shared" si="29"/>
        <v>4.5999999999999996</v>
      </c>
      <c r="L141">
        <v>4.5999999999999996</v>
      </c>
      <c r="M141" t="s">
        <v>17</v>
      </c>
      <c r="N141">
        <f t="shared" si="39"/>
        <v>43713.430000000088</v>
      </c>
      <c r="U141" t="str">
        <f ca="1"/>
        <v>2025-06-16 09:27:34</v>
      </c>
      <c r="V141" s="7">
        <f t="shared" ca="1" si="30"/>
        <v>1</v>
      </c>
      <c r="W141" s="7">
        <f t="shared" ca="1" si="31"/>
        <v>5</v>
      </c>
      <c r="X141" s="7">
        <f t="shared" ca="1" si="32"/>
        <v>4.5999999999999996</v>
      </c>
      <c r="Y141" s="7">
        <f t="shared" ca="1" si="33"/>
        <v>1.1552199999999999</v>
      </c>
      <c r="Z141" s="7">
        <f t="shared" ca="1" si="34"/>
        <v>1.15612</v>
      </c>
      <c r="AA141" s="7">
        <f t="shared" ca="1" si="35"/>
        <v>1.15612</v>
      </c>
      <c r="AB141">
        <f t="shared" ca="1" si="36"/>
        <v>0</v>
      </c>
      <c r="AC141">
        <f t="shared" ca="1" si="37"/>
        <v>0</v>
      </c>
      <c r="AD141">
        <f t="shared" ca="1" si="38"/>
        <v>1</v>
      </c>
    </row>
    <row r="142" spans="1:30" x14ac:dyDescent="0.2">
      <c r="A142" t="s">
        <v>11</v>
      </c>
      <c r="B142" t="s">
        <v>38519</v>
      </c>
      <c r="C142" t="s">
        <v>501</v>
      </c>
      <c r="D142" t="s">
        <v>566</v>
      </c>
      <c r="E142" t="s">
        <v>38520</v>
      </c>
      <c r="F142" t="s">
        <v>38518</v>
      </c>
      <c r="G142">
        <v>1.90831</v>
      </c>
      <c r="H142">
        <v>1.9138200000000001</v>
      </c>
      <c r="I142">
        <f t="shared" si="28"/>
        <v>10</v>
      </c>
      <c r="J142">
        <v>10</v>
      </c>
      <c r="K142">
        <f t="shared" si="29"/>
        <v>9.1999999999999993</v>
      </c>
      <c r="L142">
        <v>9.1999999999999993</v>
      </c>
      <c r="M142" t="s">
        <v>17</v>
      </c>
      <c r="N142">
        <f t="shared" si="39"/>
        <v>43708.830000000089</v>
      </c>
      <c r="U142" t="str">
        <f ca="1"/>
        <v>2025-06-16 09:17:21</v>
      </c>
      <c r="V142" s="7">
        <f t="shared" ca="1" si="30"/>
        <v>1</v>
      </c>
      <c r="W142" s="7">
        <f t="shared" ca="1" si="31"/>
        <v>5</v>
      </c>
      <c r="X142" s="7">
        <f t="shared" ca="1" si="32"/>
        <v>-5</v>
      </c>
      <c r="Y142" s="7">
        <f t="shared" ca="1" si="33"/>
        <v>1.1560900000000001</v>
      </c>
      <c r="Z142" s="7">
        <f t="shared" ca="1" si="34"/>
        <v>1.15659</v>
      </c>
      <c r="AA142" s="7">
        <f t="shared" ca="1" si="35"/>
        <v>1.15659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11</v>
      </c>
      <c r="B143" t="s">
        <v>38521</v>
      </c>
      <c r="C143" t="s">
        <v>495</v>
      </c>
      <c r="D143" t="s">
        <v>566</v>
      </c>
      <c r="E143" t="s">
        <v>38522</v>
      </c>
      <c r="F143" t="s">
        <v>38523</v>
      </c>
      <c r="G143">
        <v>1.9081399999999999</v>
      </c>
      <c r="H143">
        <v>1.9117</v>
      </c>
      <c r="I143">
        <f t="shared" si="28"/>
        <v>5</v>
      </c>
      <c r="J143">
        <v>5</v>
      </c>
      <c r="K143">
        <f t="shared" si="29"/>
        <v>4.5999999999999996</v>
      </c>
      <c r="L143">
        <v>4.5999999999999996</v>
      </c>
      <c r="M143" t="s">
        <v>17</v>
      </c>
      <c r="N143">
        <f t="shared" si="39"/>
        <v>43699.630000000092</v>
      </c>
      <c r="U143" t="str">
        <f ca="1"/>
        <v>2025-06-16 09:06:34</v>
      </c>
      <c r="V143" s="7">
        <f t="shared" ca="1" si="30"/>
        <v>1</v>
      </c>
      <c r="W143" s="7">
        <f t="shared" ca="1" si="31"/>
        <v>5</v>
      </c>
      <c r="X143" s="7">
        <f t="shared" ca="1" si="32"/>
        <v>4.5999999999999996</v>
      </c>
      <c r="Y143" s="7">
        <f t="shared" ca="1" si="33"/>
        <v>1.15659</v>
      </c>
      <c r="Z143" s="7">
        <f t="shared" ca="1" si="34"/>
        <v>1.15605</v>
      </c>
      <c r="AA143" s="7">
        <f t="shared" ca="1" si="35"/>
        <v>1.15605</v>
      </c>
      <c r="AB143">
        <f t="shared" ca="1" si="36"/>
        <v>0</v>
      </c>
      <c r="AC143">
        <f t="shared" ca="1" si="37"/>
        <v>1</v>
      </c>
      <c r="AD143">
        <f t="shared" ca="1" si="38"/>
        <v>0</v>
      </c>
    </row>
    <row r="144" spans="1:30" x14ac:dyDescent="0.2">
      <c r="A144" t="s">
        <v>18</v>
      </c>
      <c r="B144" t="s">
        <v>38524</v>
      </c>
      <c r="C144" t="s">
        <v>1173</v>
      </c>
      <c r="D144" t="s">
        <v>566</v>
      </c>
      <c r="E144" t="s">
        <v>38525</v>
      </c>
      <c r="F144" t="s">
        <v>38526</v>
      </c>
      <c r="G144">
        <v>1.9075299999999999</v>
      </c>
      <c r="H144">
        <v>1.9083300000000001</v>
      </c>
      <c r="I144">
        <f t="shared" si="28"/>
        <v>0</v>
      </c>
      <c r="J144">
        <v>80</v>
      </c>
      <c r="K144">
        <f t="shared" si="29"/>
        <v>0</v>
      </c>
      <c r="L144">
        <v>-80</v>
      </c>
      <c r="M144" t="s">
        <v>17</v>
      </c>
      <c r="N144">
        <f t="shared" si="39"/>
        <v>43695.030000000093</v>
      </c>
      <c r="U144" t="str">
        <f ca="1"/>
        <v>2025-06-16 08:56:22</v>
      </c>
      <c r="V144" s="7">
        <f t="shared" ca="1" si="30"/>
        <v>1</v>
      </c>
      <c r="W144" s="7">
        <f t="shared" ca="1" si="31"/>
        <v>5</v>
      </c>
      <c r="X144" s="7">
        <f t="shared" ca="1" si="32"/>
        <v>-5</v>
      </c>
      <c r="Y144" s="7">
        <f t="shared" ca="1" si="33"/>
        <v>1.1559999999999999</v>
      </c>
      <c r="Z144" s="7">
        <f t="shared" ca="1" si="34"/>
        <v>1.15621</v>
      </c>
      <c r="AA144" s="7">
        <f t="shared" ca="1" si="35"/>
        <v>1.15621</v>
      </c>
      <c r="AB144">
        <f t="shared" ca="1" si="36"/>
        <v>0</v>
      </c>
      <c r="AC144">
        <f t="shared" ca="1" si="37"/>
        <v>0</v>
      </c>
      <c r="AD144">
        <f t="shared" ca="1" si="38"/>
        <v>1</v>
      </c>
    </row>
    <row r="145" spans="1:30" x14ac:dyDescent="0.2">
      <c r="A145" t="s">
        <v>18</v>
      </c>
      <c r="B145" t="s">
        <v>38527</v>
      </c>
      <c r="C145" t="s">
        <v>1468</v>
      </c>
      <c r="D145" t="s">
        <v>566</v>
      </c>
      <c r="E145" t="s">
        <v>38528</v>
      </c>
      <c r="F145" t="s">
        <v>38526</v>
      </c>
      <c r="G145">
        <v>1.90578</v>
      </c>
      <c r="H145">
        <v>1.9083300000000001</v>
      </c>
      <c r="I145">
        <f t="shared" si="28"/>
        <v>20</v>
      </c>
      <c r="J145">
        <v>20</v>
      </c>
      <c r="K145">
        <f t="shared" si="29"/>
        <v>-20</v>
      </c>
      <c r="L145">
        <v>-20</v>
      </c>
      <c r="M145" t="s">
        <v>17</v>
      </c>
      <c r="N145">
        <f t="shared" si="39"/>
        <v>43775.030000000093</v>
      </c>
      <c r="U145" t="str">
        <f ca="1"/>
        <v>2025-06-16 08:46:09</v>
      </c>
      <c r="V145" s="7">
        <f t="shared" ca="1" si="30"/>
        <v>1</v>
      </c>
      <c r="W145" s="7">
        <f t="shared" ca="1" si="31"/>
        <v>5</v>
      </c>
      <c r="X145" s="7">
        <f t="shared" ca="1" si="32"/>
        <v>4.5999999999999996</v>
      </c>
      <c r="Y145" s="7">
        <f t="shared" ca="1" si="33"/>
        <v>1.1562600000000001</v>
      </c>
      <c r="Z145" s="7">
        <f t="shared" ca="1" si="34"/>
        <v>1.15483</v>
      </c>
      <c r="AA145" s="7">
        <f t="shared" ca="1" si="35"/>
        <v>1.15483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38529</v>
      </c>
      <c r="C146" t="s">
        <v>1603</v>
      </c>
      <c r="D146" t="s">
        <v>566</v>
      </c>
      <c r="E146" t="s">
        <v>38530</v>
      </c>
      <c r="F146" t="s">
        <v>38526</v>
      </c>
      <c r="G146">
        <v>1.9048</v>
      </c>
      <c r="H146">
        <v>1.9083300000000001</v>
      </c>
      <c r="I146">
        <f t="shared" si="28"/>
        <v>10</v>
      </c>
      <c r="J146">
        <v>10</v>
      </c>
      <c r="K146">
        <f t="shared" si="29"/>
        <v>-10</v>
      </c>
      <c r="L146">
        <v>-10</v>
      </c>
      <c r="M146" t="s">
        <v>17</v>
      </c>
      <c r="N146">
        <f t="shared" si="39"/>
        <v>43795.030000000093</v>
      </c>
      <c r="U146" t="str">
        <f ca="1"/>
        <v>2025-06-16 08:35:56</v>
      </c>
      <c r="V146" s="7">
        <f t="shared" ca="1" si="30"/>
        <v>1</v>
      </c>
      <c r="W146" s="7">
        <f t="shared" ca="1" si="31"/>
        <v>5</v>
      </c>
      <c r="X146" s="7">
        <f t="shared" ca="1" si="32"/>
        <v>4.5999999999999996</v>
      </c>
      <c r="Y146" s="7">
        <f t="shared" ca="1" si="33"/>
        <v>1.1549799999999999</v>
      </c>
      <c r="Z146" s="7">
        <f t="shared" ca="1" si="34"/>
        <v>1.1542399999999999</v>
      </c>
      <c r="AA146" s="7">
        <f t="shared" ca="1" si="35"/>
        <v>1.1542399999999999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38531</v>
      </c>
      <c r="C147" t="s">
        <v>544</v>
      </c>
      <c r="D147" t="s">
        <v>566</v>
      </c>
      <c r="E147" t="s">
        <v>38532</v>
      </c>
      <c r="F147" t="s">
        <v>38526</v>
      </c>
      <c r="G147">
        <v>1.9035899999999999</v>
      </c>
      <c r="H147">
        <v>1.9083300000000001</v>
      </c>
      <c r="I147">
        <f t="shared" si="28"/>
        <v>5</v>
      </c>
      <c r="J147">
        <v>5</v>
      </c>
      <c r="K147">
        <f t="shared" si="29"/>
        <v>-5</v>
      </c>
      <c r="L147">
        <v>-5</v>
      </c>
      <c r="M147" t="s">
        <v>17</v>
      </c>
      <c r="N147">
        <f t="shared" si="39"/>
        <v>43805.030000000093</v>
      </c>
      <c r="U147" t="str">
        <f ca="1"/>
        <v>2025-06-16 08:25:43</v>
      </c>
      <c r="V147" s="7">
        <f t="shared" ca="1" si="30"/>
        <v>1</v>
      </c>
      <c r="W147" s="7">
        <f t="shared" ca="1" si="31"/>
        <v>5</v>
      </c>
      <c r="X147" s="7">
        <f t="shared" ca="1" si="32"/>
        <v>-5</v>
      </c>
      <c r="Y147" s="7">
        <f t="shared" ca="1" si="33"/>
        <v>1.15405</v>
      </c>
      <c r="Z147" s="7">
        <f t="shared" ca="1" si="34"/>
        <v>1.1531899999999999</v>
      </c>
      <c r="AA147" s="7">
        <f t="shared" ca="1" si="35"/>
        <v>1.1531899999999999</v>
      </c>
      <c r="AB147">
        <f t="shared" ca="1" si="36"/>
        <v>0</v>
      </c>
      <c r="AC147">
        <f t="shared" ca="1" si="37"/>
        <v>1</v>
      </c>
      <c r="AD147">
        <f t="shared" ca="1" si="38"/>
        <v>0</v>
      </c>
    </row>
    <row r="148" spans="1:30" x14ac:dyDescent="0.2">
      <c r="A148" t="s">
        <v>18</v>
      </c>
      <c r="B148" t="s">
        <v>38533</v>
      </c>
      <c r="C148" t="s">
        <v>1146</v>
      </c>
      <c r="D148" t="s">
        <v>566</v>
      </c>
      <c r="E148" t="s">
        <v>38534</v>
      </c>
      <c r="F148" t="s">
        <v>38526</v>
      </c>
      <c r="G148">
        <v>1.9066000000000001</v>
      </c>
      <c r="H148">
        <v>1.9083300000000001</v>
      </c>
      <c r="I148">
        <f t="shared" si="28"/>
        <v>40</v>
      </c>
      <c r="J148">
        <v>40</v>
      </c>
      <c r="K148">
        <f t="shared" si="29"/>
        <v>-40</v>
      </c>
      <c r="L148">
        <v>-40</v>
      </c>
      <c r="M148" t="s">
        <v>17</v>
      </c>
      <c r="N148">
        <f t="shared" si="39"/>
        <v>43810.030000000093</v>
      </c>
      <c r="U148" t="str">
        <f ca="1"/>
        <v>2025-06-16 08:15:30</v>
      </c>
      <c r="V148" s="7">
        <f t="shared" ca="1" si="30"/>
        <v>1</v>
      </c>
      <c r="W148" s="7">
        <f t="shared" ca="1" si="31"/>
        <v>5</v>
      </c>
      <c r="X148" s="7">
        <f t="shared" ca="1" si="32"/>
        <v>4.5999999999999996</v>
      </c>
      <c r="Y148" s="7">
        <f t="shared" ca="1" si="33"/>
        <v>1.1531899999999999</v>
      </c>
      <c r="Z148" s="7">
        <f t="shared" ca="1" si="34"/>
        <v>1.1539600000000001</v>
      </c>
      <c r="AA148" s="7">
        <f t="shared" ca="1" si="35"/>
        <v>1.1539600000000001</v>
      </c>
      <c r="AB148">
        <f t="shared" ca="1" si="36"/>
        <v>0</v>
      </c>
      <c r="AC148">
        <f t="shared" ca="1" si="37"/>
        <v>0</v>
      </c>
      <c r="AD148">
        <f t="shared" ca="1" si="38"/>
        <v>1</v>
      </c>
    </row>
    <row r="149" spans="1:30" x14ac:dyDescent="0.2">
      <c r="A149" t="s">
        <v>11</v>
      </c>
      <c r="B149" t="s">
        <v>38535</v>
      </c>
      <c r="C149" t="s">
        <v>495</v>
      </c>
      <c r="D149" t="s">
        <v>23</v>
      </c>
      <c r="E149" t="s">
        <v>38536</v>
      </c>
      <c r="F149" t="s">
        <v>38537</v>
      </c>
      <c r="G149">
        <v>1.16835</v>
      </c>
      <c r="H149">
        <v>1.1698599999999999</v>
      </c>
      <c r="I149">
        <f t="shared" si="28"/>
        <v>5</v>
      </c>
      <c r="J149">
        <v>5</v>
      </c>
      <c r="K149">
        <f t="shared" si="29"/>
        <v>4.5999999999999996</v>
      </c>
      <c r="L149">
        <v>4.5999999999999996</v>
      </c>
      <c r="M149" t="s">
        <v>17</v>
      </c>
      <c r="N149">
        <f t="shared" si="39"/>
        <v>43850.030000000093</v>
      </c>
      <c r="U149" t="str">
        <f ca="1"/>
        <v>2025-06-16 08:01:06</v>
      </c>
      <c r="V149" s="7">
        <f t="shared" ca="1" si="30"/>
        <v>1</v>
      </c>
      <c r="W149" s="7">
        <f t="shared" ca="1" si="31"/>
        <v>5</v>
      </c>
      <c r="X149" s="7">
        <f t="shared" ca="1" si="32"/>
        <v>0</v>
      </c>
      <c r="Y149" s="7">
        <f t="shared" ca="1" si="33"/>
        <v>1.03643</v>
      </c>
      <c r="Z149" s="7">
        <f t="shared" ca="1" si="34"/>
        <v>1.03643</v>
      </c>
      <c r="AA149" s="7">
        <f t="shared" ca="1" si="35"/>
        <v>1.03643</v>
      </c>
      <c r="AB149">
        <f t="shared" ca="1" si="36"/>
        <v>0</v>
      </c>
      <c r="AC149">
        <f t="shared" ca="1" si="37"/>
        <v>0</v>
      </c>
      <c r="AD149">
        <f t="shared" ca="1" si="38"/>
        <v>0</v>
      </c>
    </row>
    <row r="150" spans="1:30" x14ac:dyDescent="0.2">
      <c r="A150" t="s">
        <v>11</v>
      </c>
      <c r="B150" t="s">
        <v>38538</v>
      </c>
      <c r="C150" t="s">
        <v>558</v>
      </c>
      <c r="D150" t="s">
        <v>23</v>
      </c>
      <c r="E150" t="s">
        <v>38539</v>
      </c>
      <c r="F150" t="s">
        <v>38540</v>
      </c>
      <c r="G150">
        <v>1.1675199999999999</v>
      </c>
      <c r="H150">
        <v>1.1682999999999999</v>
      </c>
      <c r="I150">
        <f t="shared" si="28"/>
        <v>10</v>
      </c>
      <c r="J150">
        <v>10</v>
      </c>
      <c r="K150">
        <f t="shared" si="29"/>
        <v>9.1999999999999993</v>
      </c>
      <c r="L150">
        <v>9.1999999999999993</v>
      </c>
      <c r="M150" t="s">
        <v>17</v>
      </c>
      <c r="N150">
        <f t="shared" si="39"/>
        <v>43845.430000000095</v>
      </c>
      <c r="U150" t="str">
        <f ca="1"/>
        <v>2025-06-16 07:50:54</v>
      </c>
      <c r="V150" s="7">
        <f t="shared" ca="1" si="30"/>
        <v>1</v>
      </c>
      <c r="W150" s="7">
        <f t="shared" ca="1" si="31"/>
        <v>5</v>
      </c>
      <c r="X150" s="7">
        <f t="shared" ca="1" si="32"/>
        <v>4.5999999999999996</v>
      </c>
      <c r="Y150" s="7">
        <f t="shared" ca="1" si="33"/>
        <v>1.0366</v>
      </c>
      <c r="Z150" s="7">
        <f t="shared" ca="1" si="34"/>
        <v>1.03793</v>
      </c>
      <c r="AA150" s="7">
        <f t="shared" ca="1" si="35"/>
        <v>1.03793</v>
      </c>
      <c r="AB150">
        <f t="shared" ca="1" si="36"/>
        <v>0</v>
      </c>
      <c r="AC150">
        <f t="shared" ca="1" si="37"/>
        <v>0</v>
      </c>
      <c r="AD150">
        <f t="shared" ca="1" si="38"/>
        <v>1</v>
      </c>
    </row>
    <row r="151" spans="1:30" x14ac:dyDescent="0.2">
      <c r="A151" t="s">
        <v>11</v>
      </c>
      <c r="B151" t="s">
        <v>38541</v>
      </c>
      <c r="C151" t="s">
        <v>495</v>
      </c>
      <c r="D151" t="s">
        <v>23</v>
      </c>
      <c r="E151" t="s">
        <v>38542</v>
      </c>
      <c r="F151" t="s">
        <v>38540</v>
      </c>
      <c r="G151">
        <v>1.1677299999999999</v>
      </c>
      <c r="H151">
        <v>1.1682999999999999</v>
      </c>
      <c r="I151">
        <f t="shared" si="28"/>
        <v>5</v>
      </c>
      <c r="J151">
        <v>5</v>
      </c>
      <c r="K151">
        <f t="shared" si="29"/>
        <v>4.5999999999999996</v>
      </c>
      <c r="L151">
        <v>4.5999999999999996</v>
      </c>
      <c r="M151" t="s">
        <v>17</v>
      </c>
      <c r="N151">
        <f t="shared" si="39"/>
        <v>43836.230000000098</v>
      </c>
      <c r="U151" t="str">
        <f ca="1"/>
        <v>2025-06-16 07:40:41</v>
      </c>
      <c r="V151" s="7">
        <f t="shared" ca="1" si="30"/>
        <v>1</v>
      </c>
      <c r="W151" s="7">
        <f t="shared" ca="1" si="31"/>
        <v>5</v>
      </c>
      <c r="X151" s="7">
        <f t="shared" ca="1" si="32"/>
        <v>-5</v>
      </c>
      <c r="Y151" s="7">
        <f t="shared" ca="1" si="33"/>
        <v>1.0379700000000001</v>
      </c>
      <c r="Z151" s="7">
        <f t="shared" ca="1" si="34"/>
        <v>1.0386599999999999</v>
      </c>
      <c r="AA151" s="7">
        <f t="shared" ca="1" si="35"/>
        <v>1.0386599999999999</v>
      </c>
      <c r="AB151">
        <f t="shared" ca="1" si="36"/>
        <v>0</v>
      </c>
      <c r="AC151">
        <f t="shared" ca="1" si="37"/>
        <v>0</v>
      </c>
      <c r="AD151">
        <f t="shared" ca="1" si="38"/>
        <v>1</v>
      </c>
    </row>
    <row r="152" spans="1:30" x14ac:dyDescent="0.2">
      <c r="A152" t="s">
        <v>11</v>
      </c>
      <c r="B152" t="s">
        <v>38543</v>
      </c>
      <c r="C152" t="s">
        <v>495</v>
      </c>
      <c r="D152" t="s">
        <v>23</v>
      </c>
      <c r="E152" t="s">
        <v>38544</v>
      </c>
      <c r="F152" t="s">
        <v>38545</v>
      </c>
      <c r="G152">
        <v>1.16689</v>
      </c>
      <c r="H152">
        <v>1.1677299999999999</v>
      </c>
      <c r="I152">
        <f t="shared" si="28"/>
        <v>5</v>
      </c>
      <c r="J152">
        <v>5</v>
      </c>
      <c r="K152">
        <f t="shared" si="29"/>
        <v>4.5999999999999996</v>
      </c>
      <c r="L152">
        <v>4.5999999999999996</v>
      </c>
      <c r="M152" t="s">
        <v>17</v>
      </c>
      <c r="N152">
        <f t="shared" si="39"/>
        <v>43831.630000000099</v>
      </c>
      <c r="U152" t="str">
        <f ca="1"/>
        <v>2025-06-16 07:30:28</v>
      </c>
      <c r="V152" s="7">
        <f t="shared" ca="1" si="30"/>
        <v>1</v>
      </c>
      <c r="W152" s="7">
        <f t="shared" ca="1" si="31"/>
        <v>5</v>
      </c>
      <c r="X152" s="7">
        <f t="shared" ca="1" si="32"/>
        <v>-5</v>
      </c>
      <c r="Y152" s="7">
        <f t="shared" ca="1" si="33"/>
        <v>1.0388299999999999</v>
      </c>
      <c r="Z152" s="7">
        <f t="shared" ca="1" si="34"/>
        <v>1.03688</v>
      </c>
      <c r="AA152" s="7">
        <f t="shared" ca="1" si="35"/>
        <v>1.03688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38546</v>
      </c>
      <c r="C153" t="s">
        <v>495</v>
      </c>
      <c r="D153" t="s">
        <v>23</v>
      </c>
      <c r="E153" t="s">
        <v>38547</v>
      </c>
      <c r="F153" t="s">
        <v>38548</v>
      </c>
      <c r="G153">
        <v>1.1643699999999999</v>
      </c>
      <c r="H153">
        <v>1.1667700000000001</v>
      </c>
      <c r="I153">
        <f t="shared" si="28"/>
        <v>5</v>
      </c>
      <c r="J153">
        <v>5</v>
      </c>
      <c r="K153">
        <f t="shared" si="29"/>
        <v>4.5999999999999996</v>
      </c>
      <c r="L153">
        <v>4.5999999999999996</v>
      </c>
      <c r="M153" t="s">
        <v>17</v>
      </c>
      <c r="N153">
        <f t="shared" si="39"/>
        <v>43827.030000000101</v>
      </c>
      <c r="U153" t="str">
        <f ca="1"/>
        <v>2025-06-16 07:20:15</v>
      </c>
      <c r="V153" s="7">
        <f t="shared" ca="1" si="30"/>
        <v>1</v>
      </c>
      <c r="W153" s="7">
        <f t="shared" ca="1" si="31"/>
        <v>5</v>
      </c>
      <c r="X153" s="7">
        <f t="shared" ca="1" si="32"/>
        <v>-5</v>
      </c>
      <c r="Y153" s="7">
        <f t="shared" ca="1" si="33"/>
        <v>1.03626</v>
      </c>
      <c r="Z153" s="7">
        <f t="shared" ca="1" si="34"/>
        <v>1.0363500000000001</v>
      </c>
      <c r="AA153" s="7">
        <f t="shared" ca="1" si="35"/>
        <v>1.0363500000000001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11</v>
      </c>
      <c r="B154" t="s">
        <v>38549</v>
      </c>
      <c r="C154" t="s">
        <v>495</v>
      </c>
      <c r="D154" t="s">
        <v>23</v>
      </c>
      <c r="E154" t="s">
        <v>38550</v>
      </c>
      <c r="F154" t="s">
        <v>38551</v>
      </c>
      <c r="G154">
        <v>1.16473</v>
      </c>
      <c r="H154">
        <v>1.1648700000000001</v>
      </c>
      <c r="I154">
        <f t="shared" si="28"/>
        <v>5</v>
      </c>
      <c r="J154">
        <v>5</v>
      </c>
      <c r="K154">
        <f t="shared" si="29"/>
        <v>4.5999999999999996</v>
      </c>
      <c r="L154">
        <v>4.5999999999999996</v>
      </c>
      <c r="M154" t="s">
        <v>17</v>
      </c>
      <c r="N154">
        <f t="shared" si="39"/>
        <v>43822.430000000102</v>
      </c>
      <c r="U154" t="str">
        <f ca="1"/>
        <v>2025-06-16 07:10:02</v>
      </c>
      <c r="V154" s="7">
        <f t="shared" ca="1" si="30"/>
        <v>1</v>
      </c>
      <c r="W154" s="7">
        <f t="shared" ca="1" si="31"/>
        <v>5</v>
      </c>
      <c r="X154" s="7">
        <f t="shared" ca="1" si="32"/>
        <v>4.5999999999999996</v>
      </c>
      <c r="Y154" s="7">
        <f t="shared" ca="1" si="33"/>
        <v>1.0358700000000001</v>
      </c>
      <c r="Z154" s="7">
        <f t="shared" ca="1" si="34"/>
        <v>1.0350900000000001</v>
      </c>
      <c r="AA154" s="7">
        <f t="shared" ca="1" si="35"/>
        <v>1.0350900000000001</v>
      </c>
      <c r="AB154">
        <f t="shared" ca="1" si="36"/>
        <v>0</v>
      </c>
      <c r="AC154">
        <f t="shared" ca="1" si="37"/>
        <v>1</v>
      </c>
      <c r="AD154">
        <f t="shared" ca="1" si="38"/>
        <v>0</v>
      </c>
    </row>
    <row r="155" spans="1:30" x14ac:dyDescent="0.2">
      <c r="A155" t="s">
        <v>11</v>
      </c>
      <c r="B155" t="s">
        <v>38552</v>
      </c>
      <c r="C155" t="s">
        <v>495</v>
      </c>
      <c r="D155" t="s">
        <v>23</v>
      </c>
      <c r="E155" t="s">
        <v>38553</v>
      </c>
      <c r="F155" t="s">
        <v>38554</v>
      </c>
      <c r="G155">
        <v>1.1652800000000001</v>
      </c>
      <c r="H155">
        <v>1.1647099999999999</v>
      </c>
      <c r="I155">
        <f t="shared" si="28"/>
        <v>5</v>
      </c>
      <c r="J155">
        <v>5</v>
      </c>
      <c r="K155">
        <f t="shared" si="29"/>
        <v>-5</v>
      </c>
      <c r="L155">
        <v>-5</v>
      </c>
      <c r="M155" t="s">
        <v>17</v>
      </c>
      <c r="N155">
        <f t="shared" si="39"/>
        <v>43817.830000000104</v>
      </c>
      <c r="U155" t="str">
        <f ca="1"/>
        <v>2025-06-16 06:54:27</v>
      </c>
      <c r="V155" s="7">
        <f t="shared" ca="1" si="30"/>
        <v>1</v>
      </c>
      <c r="W155" s="7">
        <f t="shared" ca="1" si="31"/>
        <v>5</v>
      </c>
      <c r="X155" s="7">
        <f t="shared" ca="1" si="32"/>
        <v>4.5999999999999996</v>
      </c>
      <c r="Y155" s="7">
        <f t="shared" ca="1" si="33"/>
        <v>1.0340499999999999</v>
      </c>
      <c r="Z155" s="7">
        <f t="shared" ca="1" si="34"/>
        <v>1.02769</v>
      </c>
      <c r="AA155" s="7">
        <f t="shared" ca="1" si="35"/>
        <v>1.02769</v>
      </c>
      <c r="AB155">
        <f t="shared" ca="1" si="36"/>
        <v>0</v>
      </c>
      <c r="AC155">
        <f t="shared" ca="1" si="37"/>
        <v>1</v>
      </c>
      <c r="AD155">
        <f t="shared" ca="1" si="38"/>
        <v>0</v>
      </c>
    </row>
    <row r="156" spans="1:30" x14ac:dyDescent="0.2">
      <c r="A156" t="s">
        <v>11</v>
      </c>
      <c r="B156" t="s">
        <v>38555</v>
      </c>
      <c r="C156" t="s">
        <v>732</v>
      </c>
      <c r="D156" t="s">
        <v>23</v>
      </c>
      <c r="E156" t="s">
        <v>38556</v>
      </c>
      <c r="F156" t="s">
        <v>38554</v>
      </c>
      <c r="G156">
        <v>1.1643399999999999</v>
      </c>
      <c r="H156">
        <v>1.1647099999999999</v>
      </c>
      <c r="I156">
        <f t="shared" si="28"/>
        <v>10</v>
      </c>
      <c r="J156">
        <v>10</v>
      </c>
      <c r="K156">
        <f t="shared" si="29"/>
        <v>9.1999999999999993</v>
      </c>
      <c r="L156">
        <v>9.1999999999999993</v>
      </c>
      <c r="M156" t="s">
        <v>17</v>
      </c>
      <c r="N156">
        <f t="shared" si="39"/>
        <v>43822.830000000104</v>
      </c>
      <c r="U156" t="str">
        <f ca="1"/>
        <v>2025-06-16 06:31:23</v>
      </c>
      <c r="V156" s="7">
        <f t="shared" ca="1" si="30"/>
        <v>1</v>
      </c>
      <c r="W156" s="7">
        <f t="shared" ca="1" si="31"/>
        <v>5</v>
      </c>
      <c r="X156" s="7">
        <f t="shared" ca="1" si="32"/>
        <v>-5</v>
      </c>
      <c r="Y156" s="7">
        <f t="shared" ca="1" si="33"/>
        <v>1.95824</v>
      </c>
      <c r="Z156" s="7">
        <f t="shared" ca="1" si="34"/>
        <v>1.95465</v>
      </c>
      <c r="AA156" s="7">
        <f t="shared" ca="1" si="35"/>
        <v>1.95465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11</v>
      </c>
      <c r="B157" t="s">
        <v>38557</v>
      </c>
      <c r="C157" t="s">
        <v>495</v>
      </c>
      <c r="D157" t="s">
        <v>23</v>
      </c>
      <c r="E157" t="s">
        <v>38558</v>
      </c>
      <c r="F157" t="s">
        <v>38559</v>
      </c>
      <c r="G157">
        <v>1.1650499999999999</v>
      </c>
      <c r="H157">
        <v>1.1655599999999999</v>
      </c>
      <c r="I157">
        <f t="shared" si="28"/>
        <v>5</v>
      </c>
      <c r="J157">
        <v>5</v>
      </c>
      <c r="K157">
        <f t="shared" si="29"/>
        <v>4.5999999999999996</v>
      </c>
      <c r="L157">
        <v>4.5999999999999996</v>
      </c>
      <c r="M157" t="s">
        <v>17</v>
      </c>
      <c r="N157">
        <f t="shared" si="39"/>
        <v>43813.630000000107</v>
      </c>
      <c r="U157" t="str">
        <f ca="1"/>
        <v>2025-06-16 06:21:10</v>
      </c>
      <c r="V157" s="7">
        <f t="shared" ca="1" si="30"/>
        <v>1</v>
      </c>
      <c r="W157" s="7">
        <f t="shared" ca="1" si="31"/>
        <v>5</v>
      </c>
      <c r="X157" s="7">
        <f t="shared" ca="1" si="32"/>
        <v>-5</v>
      </c>
      <c r="Y157" s="7">
        <f t="shared" ca="1" si="33"/>
        <v>1.95488</v>
      </c>
      <c r="Z157" s="7">
        <f t="shared" ca="1" si="34"/>
        <v>1.96258</v>
      </c>
      <c r="AA157" s="7">
        <f t="shared" ca="1" si="35"/>
        <v>1.96258</v>
      </c>
      <c r="AB157">
        <f t="shared" ca="1" si="36"/>
        <v>0</v>
      </c>
      <c r="AC157">
        <f t="shared" ca="1" si="37"/>
        <v>0</v>
      </c>
      <c r="AD157">
        <f t="shared" ca="1" si="38"/>
        <v>1</v>
      </c>
    </row>
    <row r="158" spans="1:30" x14ac:dyDescent="0.2">
      <c r="A158" t="s">
        <v>11</v>
      </c>
      <c r="B158" t="s">
        <v>38560</v>
      </c>
      <c r="C158" t="s">
        <v>28065</v>
      </c>
      <c r="D158" t="s">
        <v>23</v>
      </c>
      <c r="E158" t="s">
        <v>38561</v>
      </c>
      <c r="F158" t="s">
        <v>38562</v>
      </c>
      <c r="G158">
        <v>1.1643399999999999</v>
      </c>
      <c r="H158">
        <v>1.1649700000000001</v>
      </c>
      <c r="I158">
        <f t="shared" si="28"/>
        <v>10</v>
      </c>
      <c r="J158">
        <v>10</v>
      </c>
      <c r="K158">
        <f t="shared" si="29"/>
        <v>9.1999999999999993</v>
      </c>
      <c r="L158">
        <v>9.1999999999999993</v>
      </c>
      <c r="M158" t="s">
        <v>17</v>
      </c>
      <c r="N158">
        <f t="shared" si="39"/>
        <v>43809.030000000108</v>
      </c>
      <c r="U158" t="str">
        <f ca="1"/>
        <v>2025-06-16 06:10:58</v>
      </c>
      <c r="V158" s="7">
        <f t="shared" ca="1" si="30"/>
        <v>1</v>
      </c>
      <c r="W158" s="7">
        <f t="shared" ca="1" si="31"/>
        <v>5</v>
      </c>
      <c r="X158" s="7">
        <f t="shared" ca="1" si="32"/>
        <v>-5</v>
      </c>
      <c r="Y158" s="7">
        <f t="shared" ca="1" si="33"/>
        <v>1.9624299999999999</v>
      </c>
      <c r="Z158" s="7">
        <f t="shared" ca="1" si="34"/>
        <v>1.95465</v>
      </c>
      <c r="AA158" s="7">
        <f t="shared" ca="1" si="35"/>
        <v>1.95465</v>
      </c>
      <c r="AB158">
        <f t="shared" ca="1" si="36"/>
        <v>0</v>
      </c>
      <c r="AC158">
        <f t="shared" ca="1" si="37"/>
        <v>1</v>
      </c>
      <c r="AD158">
        <f t="shared" ca="1" si="38"/>
        <v>0</v>
      </c>
    </row>
    <row r="159" spans="1:30" x14ac:dyDescent="0.2">
      <c r="A159" t="s">
        <v>11</v>
      </c>
      <c r="B159" t="s">
        <v>38563</v>
      </c>
      <c r="C159" t="s">
        <v>495</v>
      </c>
      <c r="D159" t="s">
        <v>23</v>
      </c>
      <c r="E159" t="s">
        <v>38564</v>
      </c>
      <c r="F159" t="s">
        <v>38562</v>
      </c>
      <c r="G159">
        <v>1.1649799999999999</v>
      </c>
      <c r="H159">
        <v>1.1649700000000001</v>
      </c>
      <c r="I159">
        <f t="shared" si="28"/>
        <v>5</v>
      </c>
      <c r="J159">
        <v>5</v>
      </c>
      <c r="K159">
        <f t="shared" si="29"/>
        <v>-5</v>
      </c>
      <c r="L159">
        <v>-5</v>
      </c>
      <c r="M159" t="s">
        <v>17</v>
      </c>
      <c r="N159">
        <f t="shared" si="39"/>
        <v>43799.830000000111</v>
      </c>
      <c r="U159" t="str">
        <f ca="1"/>
        <v>2025-06-16 06:00:50</v>
      </c>
      <c r="V159" s="7">
        <f t="shared" ca="1" si="30"/>
        <v>1</v>
      </c>
      <c r="W159" s="7">
        <f t="shared" ca="1" si="31"/>
        <v>5</v>
      </c>
      <c r="X159" s="7">
        <f t="shared" ca="1" si="32"/>
        <v>4.5999999999999996</v>
      </c>
      <c r="Y159" s="7">
        <f t="shared" ca="1" si="33"/>
        <v>1.9550700000000001</v>
      </c>
      <c r="Z159" s="7">
        <f t="shared" ca="1" si="34"/>
        <v>1.96204</v>
      </c>
      <c r="AA159" s="7">
        <f t="shared" ca="1" si="35"/>
        <v>1.96204</v>
      </c>
      <c r="AB159">
        <f t="shared" ca="1" si="36"/>
        <v>0</v>
      </c>
      <c r="AC159">
        <f t="shared" ca="1" si="37"/>
        <v>0</v>
      </c>
      <c r="AD159">
        <f t="shared" ca="1" si="38"/>
        <v>1</v>
      </c>
    </row>
    <row r="160" spans="1:30" x14ac:dyDescent="0.2">
      <c r="A160" t="s">
        <v>11</v>
      </c>
      <c r="B160" t="s">
        <v>38565</v>
      </c>
      <c r="C160" t="s">
        <v>495</v>
      </c>
      <c r="D160" t="s">
        <v>23</v>
      </c>
      <c r="E160" t="s">
        <v>38566</v>
      </c>
      <c r="F160" t="s">
        <v>38567</v>
      </c>
      <c r="G160">
        <v>1.1640900000000001</v>
      </c>
      <c r="H160">
        <v>1.1648099999999999</v>
      </c>
      <c r="I160">
        <f t="shared" si="28"/>
        <v>5</v>
      </c>
      <c r="J160">
        <v>5</v>
      </c>
      <c r="K160">
        <f t="shared" si="29"/>
        <v>4.5999999999999996</v>
      </c>
      <c r="L160">
        <v>4.5999999999999996</v>
      </c>
      <c r="M160" t="s">
        <v>17</v>
      </c>
      <c r="N160">
        <f t="shared" si="39"/>
        <v>43804.830000000111</v>
      </c>
      <c r="U160" t="str">
        <f ca="1"/>
        <v>2025-06-16 05:50:10</v>
      </c>
      <c r="V160" s="7">
        <f t="shared" ca="1" si="30"/>
        <v>1</v>
      </c>
      <c r="W160" s="7">
        <f t="shared" ca="1" si="31"/>
        <v>5</v>
      </c>
      <c r="X160" s="7">
        <f t="shared" ca="1" si="32"/>
        <v>-5</v>
      </c>
      <c r="Y160" s="7">
        <f t="shared" ca="1" si="33"/>
        <v>1.96299</v>
      </c>
      <c r="Z160" s="7">
        <f t="shared" ca="1" si="34"/>
        <v>1.9673799999999999</v>
      </c>
      <c r="AA160" s="7">
        <f t="shared" ca="1" si="35"/>
        <v>1.9673799999999999</v>
      </c>
      <c r="AB160">
        <f t="shared" ca="1" si="36"/>
        <v>0</v>
      </c>
      <c r="AC160">
        <f t="shared" ca="1" si="37"/>
        <v>0</v>
      </c>
      <c r="AD160">
        <f t="shared" ca="1" si="38"/>
        <v>1</v>
      </c>
    </row>
    <row r="161" spans="1:30" x14ac:dyDescent="0.2">
      <c r="A161" t="s">
        <v>18</v>
      </c>
      <c r="B161" t="s">
        <v>38568</v>
      </c>
      <c r="C161" t="s">
        <v>2951</v>
      </c>
      <c r="D161" t="s">
        <v>23</v>
      </c>
      <c r="E161" t="s">
        <v>38569</v>
      </c>
      <c r="F161" t="s">
        <v>38570</v>
      </c>
      <c r="G161">
        <v>1.1637500000000001</v>
      </c>
      <c r="H161">
        <v>1.1641300000000001</v>
      </c>
      <c r="I161">
        <f t="shared" si="28"/>
        <v>40</v>
      </c>
      <c r="J161">
        <v>40</v>
      </c>
      <c r="K161">
        <f t="shared" si="29"/>
        <v>-40</v>
      </c>
      <c r="L161">
        <v>-40</v>
      </c>
      <c r="M161" t="s">
        <v>17</v>
      </c>
      <c r="N161">
        <f t="shared" si="39"/>
        <v>43800.230000000112</v>
      </c>
      <c r="U161" t="str">
        <f ca="1"/>
        <v>2025-06-16 05:39:57</v>
      </c>
      <c r="V161" s="7">
        <f t="shared" ca="1" si="30"/>
        <v>1</v>
      </c>
      <c r="W161" s="7">
        <f t="shared" ca="1" si="31"/>
        <v>5</v>
      </c>
      <c r="X161" s="7">
        <f t="shared" ca="1" si="32"/>
        <v>4.5999999999999996</v>
      </c>
      <c r="Y161" s="7">
        <f t="shared" ca="1" si="33"/>
        <v>1.96743</v>
      </c>
      <c r="Z161" s="7">
        <f t="shared" ca="1" si="34"/>
        <v>1.96183</v>
      </c>
      <c r="AA161" s="7">
        <f t="shared" ca="1" si="35"/>
        <v>1.96183</v>
      </c>
      <c r="AB161">
        <f t="shared" ca="1" si="36"/>
        <v>0</v>
      </c>
      <c r="AC161">
        <f t="shared" ca="1" si="37"/>
        <v>1</v>
      </c>
      <c r="AD161">
        <f t="shared" ca="1" si="38"/>
        <v>0</v>
      </c>
    </row>
    <row r="162" spans="1:30" x14ac:dyDescent="0.2">
      <c r="A162" t="s">
        <v>18</v>
      </c>
      <c r="B162" t="s">
        <v>38571</v>
      </c>
      <c r="C162" t="s">
        <v>4781</v>
      </c>
      <c r="D162" t="s">
        <v>23</v>
      </c>
      <c r="E162" t="s">
        <v>38572</v>
      </c>
      <c r="F162" t="s">
        <v>38570</v>
      </c>
      <c r="G162">
        <v>1.1640699999999999</v>
      </c>
      <c r="H162">
        <v>1.1641300000000001</v>
      </c>
      <c r="I162">
        <f t="shared" si="28"/>
        <v>0</v>
      </c>
      <c r="J162">
        <v>80</v>
      </c>
      <c r="K162">
        <f t="shared" si="29"/>
        <v>0</v>
      </c>
      <c r="L162">
        <v>-80</v>
      </c>
      <c r="M162" t="s">
        <v>17</v>
      </c>
      <c r="N162">
        <f t="shared" si="39"/>
        <v>43840.230000000112</v>
      </c>
      <c r="U162" t="str">
        <f ca="1"/>
        <v>2025-06-16 05:29:44</v>
      </c>
      <c r="V162" s="7">
        <f t="shared" ca="1" si="30"/>
        <v>1</v>
      </c>
      <c r="W162" s="7">
        <f t="shared" ca="1" si="31"/>
        <v>5</v>
      </c>
      <c r="X162" s="7">
        <f t="shared" ca="1" si="32"/>
        <v>4.5999999999999996</v>
      </c>
      <c r="Y162" s="7">
        <f t="shared" ca="1" si="33"/>
        <v>1.96106</v>
      </c>
      <c r="Z162" s="7">
        <f t="shared" ca="1" si="34"/>
        <v>1.9584299999999999</v>
      </c>
      <c r="AA162" s="7">
        <f t="shared" ca="1" si="35"/>
        <v>1.9584299999999999</v>
      </c>
      <c r="AB162">
        <f t="shared" ca="1" si="36"/>
        <v>0</v>
      </c>
      <c r="AC162">
        <f t="shared" ca="1" si="37"/>
        <v>1</v>
      </c>
      <c r="AD162">
        <f t="shared" ca="1" si="38"/>
        <v>0</v>
      </c>
    </row>
    <row r="163" spans="1:30" x14ac:dyDescent="0.2">
      <c r="A163" t="s">
        <v>18</v>
      </c>
      <c r="B163" t="s">
        <v>38573</v>
      </c>
      <c r="C163" t="s">
        <v>30590</v>
      </c>
      <c r="D163" t="s">
        <v>23</v>
      </c>
      <c r="E163" t="s">
        <v>38574</v>
      </c>
      <c r="F163" t="s">
        <v>38570</v>
      </c>
      <c r="G163">
        <v>1.1632400000000001</v>
      </c>
      <c r="H163">
        <v>1.1641300000000001</v>
      </c>
      <c r="I163">
        <f t="shared" si="28"/>
        <v>20</v>
      </c>
      <c r="J163">
        <v>20</v>
      </c>
      <c r="K163">
        <f t="shared" si="29"/>
        <v>-20</v>
      </c>
      <c r="L163">
        <v>-20</v>
      </c>
      <c r="M163" t="s">
        <v>17</v>
      </c>
      <c r="N163">
        <f t="shared" si="39"/>
        <v>43920.230000000112</v>
      </c>
      <c r="U163" t="str">
        <f ca="1"/>
        <v>2025-06-16 05:19:32</v>
      </c>
      <c r="V163" s="7">
        <f t="shared" ca="1" si="30"/>
        <v>1</v>
      </c>
      <c r="W163" s="7">
        <f t="shared" ca="1" si="31"/>
        <v>5</v>
      </c>
      <c r="X163" s="7">
        <f t="shared" ca="1" si="32"/>
        <v>-5</v>
      </c>
      <c r="Y163" s="7">
        <f t="shared" ca="1" si="33"/>
        <v>1.95841</v>
      </c>
      <c r="Z163" s="7">
        <f t="shared" ca="1" si="34"/>
        <v>1.9543299999999999</v>
      </c>
      <c r="AA163" s="7">
        <f t="shared" ca="1" si="35"/>
        <v>1.9543299999999999</v>
      </c>
      <c r="AB163">
        <f t="shared" ca="1" si="36"/>
        <v>0</v>
      </c>
      <c r="AC163">
        <f t="shared" ca="1" si="37"/>
        <v>1</v>
      </c>
      <c r="AD163">
        <f t="shared" ca="1" si="38"/>
        <v>0</v>
      </c>
    </row>
    <row r="164" spans="1:30" x14ac:dyDescent="0.2">
      <c r="A164" t="s">
        <v>18</v>
      </c>
      <c r="B164" t="s">
        <v>38575</v>
      </c>
      <c r="C164" t="s">
        <v>558</v>
      </c>
      <c r="D164" t="s">
        <v>23</v>
      </c>
      <c r="E164" t="s">
        <v>38576</v>
      </c>
      <c r="F164" t="s">
        <v>38570</v>
      </c>
      <c r="G164">
        <v>1.1629</v>
      </c>
      <c r="H164">
        <v>1.1641300000000001</v>
      </c>
      <c r="I164">
        <f t="shared" si="28"/>
        <v>10</v>
      </c>
      <c r="J164">
        <v>10</v>
      </c>
      <c r="K164">
        <f t="shared" si="29"/>
        <v>-10</v>
      </c>
      <c r="L164">
        <v>-10</v>
      </c>
      <c r="M164" t="s">
        <v>17</v>
      </c>
      <c r="N164">
        <f t="shared" si="39"/>
        <v>43940.230000000112</v>
      </c>
      <c r="U164" t="str">
        <f ca="1"/>
        <v>2025-06-16 05:09:19</v>
      </c>
      <c r="V164" s="7">
        <f t="shared" ca="1" si="30"/>
        <v>1</v>
      </c>
      <c r="W164" s="7">
        <f t="shared" ca="1" si="31"/>
        <v>5</v>
      </c>
      <c r="X164" s="7">
        <f t="shared" ca="1" si="32"/>
        <v>4.5999999999999996</v>
      </c>
      <c r="Y164" s="7">
        <f t="shared" ca="1" si="33"/>
        <v>1.9546399999999999</v>
      </c>
      <c r="Z164" s="7">
        <f t="shared" ca="1" si="34"/>
        <v>1.9611700000000001</v>
      </c>
      <c r="AA164" s="7">
        <f t="shared" ca="1" si="35"/>
        <v>1.9611700000000001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38577</v>
      </c>
      <c r="C165" t="s">
        <v>544</v>
      </c>
      <c r="D165" t="s">
        <v>23</v>
      </c>
      <c r="E165" t="s">
        <v>38578</v>
      </c>
      <c r="F165" t="s">
        <v>38570</v>
      </c>
      <c r="G165">
        <v>1.16259</v>
      </c>
      <c r="H165">
        <v>1.1641300000000001</v>
      </c>
      <c r="I165">
        <f t="shared" si="28"/>
        <v>5</v>
      </c>
      <c r="J165">
        <v>5</v>
      </c>
      <c r="K165">
        <f t="shared" si="29"/>
        <v>-5</v>
      </c>
      <c r="L165">
        <v>-5</v>
      </c>
      <c r="M165" t="s">
        <v>17</v>
      </c>
      <c r="N165">
        <f t="shared" si="39"/>
        <v>43950.230000000112</v>
      </c>
      <c r="U165" t="str">
        <f ca="1"/>
        <v>2025-06-16 04:59:06</v>
      </c>
      <c r="V165" s="7">
        <f t="shared" ca="1" si="30"/>
        <v>1</v>
      </c>
      <c r="W165" s="7">
        <f t="shared" ca="1" si="31"/>
        <v>5</v>
      </c>
      <c r="X165" s="7">
        <f t="shared" ca="1" si="32"/>
        <v>-5</v>
      </c>
      <c r="Y165" s="7">
        <f t="shared" ca="1" si="33"/>
        <v>1.9615800000000001</v>
      </c>
      <c r="Z165" s="7">
        <f t="shared" ca="1" si="34"/>
        <v>1.9653400000000001</v>
      </c>
      <c r="AA165" s="7">
        <f t="shared" ca="1" si="35"/>
        <v>1.9653400000000001</v>
      </c>
      <c r="AB165">
        <f t="shared" ca="1" si="36"/>
        <v>0</v>
      </c>
      <c r="AC165">
        <f t="shared" ca="1" si="37"/>
        <v>0</v>
      </c>
      <c r="AD165">
        <f t="shared" ca="1" si="38"/>
        <v>1</v>
      </c>
    </row>
    <row r="166" spans="1:30" x14ac:dyDescent="0.2">
      <c r="A166" t="s">
        <v>18</v>
      </c>
      <c r="B166" t="s">
        <v>38579</v>
      </c>
      <c r="C166" t="s">
        <v>495</v>
      </c>
      <c r="D166" t="s">
        <v>23</v>
      </c>
      <c r="E166" t="s">
        <v>38580</v>
      </c>
      <c r="F166" t="s">
        <v>38581</v>
      </c>
      <c r="G166">
        <v>1.1634599999999999</v>
      </c>
      <c r="H166">
        <v>1.1627799999999999</v>
      </c>
      <c r="I166">
        <f t="shared" si="28"/>
        <v>5</v>
      </c>
      <c r="J166">
        <v>5</v>
      </c>
      <c r="K166">
        <f t="shared" si="29"/>
        <v>4.5999999999999996</v>
      </c>
      <c r="L166">
        <v>4.5999999999999996</v>
      </c>
      <c r="M166" t="s">
        <v>17</v>
      </c>
      <c r="N166">
        <f t="shared" si="39"/>
        <v>43955.230000000112</v>
      </c>
      <c r="U166" t="str">
        <f ca="1"/>
        <v>2025-06-16 04:48:20</v>
      </c>
      <c r="V166" s="7">
        <f t="shared" ca="1" si="30"/>
        <v>1</v>
      </c>
      <c r="W166" s="7">
        <f t="shared" ca="1" si="31"/>
        <v>5</v>
      </c>
      <c r="X166" s="7">
        <f t="shared" ca="1" si="32"/>
        <v>-5</v>
      </c>
      <c r="Y166" s="7">
        <f t="shared" ca="1" si="33"/>
        <v>1.9657800000000001</v>
      </c>
      <c r="Z166" s="7">
        <f t="shared" ca="1" si="34"/>
        <v>1.9635400000000001</v>
      </c>
      <c r="AA166" s="7">
        <f t="shared" ca="1" si="35"/>
        <v>1.9635400000000001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38582</v>
      </c>
      <c r="C167" t="s">
        <v>495</v>
      </c>
      <c r="D167" t="s">
        <v>23</v>
      </c>
      <c r="E167" t="s">
        <v>38583</v>
      </c>
      <c r="F167" t="s">
        <v>38584</v>
      </c>
      <c r="G167">
        <v>1.1632800000000001</v>
      </c>
      <c r="H167">
        <v>1.1634599999999999</v>
      </c>
      <c r="I167">
        <f t="shared" si="28"/>
        <v>5</v>
      </c>
      <c r="J167">
        <v>5</v>
      </c>
      <c r="K167">
        <f t="shared" si="29"/>
        <v>4.5999999999999996</v>
      </c>
      <c r="L167">
        <v>4.5999999999999996</v>
      </c>
      <c r="M167" t="s">
        <v>17</v>
      </c>
      <c r="N167">
        <f t="shared" si="39"/>
        <v>43950.630000000114</v>
      </c>
      <c r="U167" t="str">
        <f ca="1"/>
        <v>2025-06-16 04:38:08</v>
      </c>
      <c r="V167" s="7">
        <f t="shared" ca="1" si="30"/>
        <v>1</v>
      </c>
      <c r="W167" s="7">
        <f t="shared" ca="1" si="31"/>
        <v>5</v>
      </c>
      <c r="X167" s="7">
        <f t="shared" ca="1" si="32"/>
        <v>4.5999999999999996</v>
      </c>
      <c r="Y167" s="7">
        <f t="shared" ca="1" si="33"/>
        <v>1.9638500000000001</v>
      </c>
      <c r="Z167" s="7">
        <f t="shared" ca="1" si="34"/>
        <v>1.9628699999999999</v>
      </c>
      <c r="AA167" s="7">
        <f t="shared" ca="1" si="35"/>
        <v>1.9628699999999999</v>
      </c>
      <c r="AB167">
        <f t="shared" ca="1" si="36"/>
        <v>0</v>
      </c>
      <c r="AC167">
        <f t="shared" ca="1" si="37"/>
        <v>1</v>
      </c>
      <c r="AD167">
        <f t="shared" ca="1" si="38"/>
        <v>0</v>
      </c>
    </row>
    <row r="168" spans="1:30" x14ac:dyDescent="0.2">
      <c r="A168" t="s">
        <v>11</v>
      </c>
      <c r="B168" t="s">
        <v>38585</v>
      </c>
      <c r="C168" t="s">
        <v>1063</v>
      </c>
      <c r="D168" t="s">
        <v>23</v>
      </c>
      <c r="E168" t="s">
        <v>38586</v>
      </c>
      <c r="F168" t="s">
        <v>38584</v>
      </c>
      <c r="G168">
        <v>1.16299</v>
      </c>
      <c r="H168">
        <v>1.1634599999999999</v>
      </c>
      <c r="I168">
        <f t="shared" si="28"/>
        <v>10</v>
      </c>
      <c r="J168">
        <v>10</v>
      </c>
      <c r="K168">
        <f t="shared" si="29"/>
        <v>9.1999999999999993</v>
      </c>
      <c r="L168">
        <v>9.1999999999999993</v>
      </c>
      <c r="M168" t="s">
        <v>17</v>
      </c>
      <c r="N168">
        <f t="shared" si="39"/>
        <v>43946.030000000115</v>
      </c>
      <c r="U168" t="str">
        <f ca="1"/>
        <v>2025-06-16 04:27:55</v>
      </c>
      <c r="V168" s="7">
        <f t="shared" ca="1" si="30"/>
        <v>1</v>
      </c>
      <c r="W168" s="7">
        <f t="shared" ca="1" si="31"/>
        <v>5</v>
      </c>
      <c r="X168" s="7">
        <f t="shared" ca="1" si="32"/>
        <v>-5</v>
      </c>
      <c r="Y168" s="7">
        <f t="shared" ca="1" si="33"/>
        <v>1.9624600000000001</v>
      </c>
      <c r="Z168" s="7">
        <f t="shared" ca="1" si="34"/>
        <v>1.95875</v>
      </c>
      <c r="AA168" s="7">
        <f t="shared" ca="1" si="35"/>
        <v>1.95875</v>
      </c>
      <c r="AB168">
        <f t="shared" ca="1" si="36"/>
        <v>0</v>
      </c>
      <c r="AC168">
        <f t="shared" ca="1" si="37"/>
        <v>1</v>
      </c>
      <c r="AD168">
        <f t="shared" ca="1" si="38"/>
        <v>0</v>
      </c>
    </row>
    <row r="169" spans="1:30" x14ac:dyDescent="0.2">
      <c r="A169" t="s">
        <v>18</v>
      </c>
      <c r="B169" t="s">
        <v>38587</v>
      </c>
      <c r="C169" t="s">
        <v>1063</v>
      </c>
      <c r="D169" t="s">
        <v>23</v>
      </c>
      <c r="E169" t="s">
        <v>38588</v>
      </c>
      <c r="F169" t="s">
        <v>38589</v>
      </c>
      <c r="G169">
        <v>1.16307</v>
      </c>
      <c r="H169">
        <v>1.1632800000000001</v>
      </c>
      <c r="I169">
        <f t="shared" si="28"/>
        <v>40</v>
      </c>
      <c r="J169">
        <v>40</v>
      </c>
      <c r="K169">
        <f t="shared" si="29"/>
        <v>-40</v>
      </c>
      <c r="L169">
        <v>-40</v>
      </c>
      <c r="M169" t="s">
        <v>17</v>
      </c>
      <c r="N169">
        <f t="shared" si="39"/>
        <v>43936.830000000118</v>
      </c>
      <c r="U169" t="str">
        <f ca="1"/>
        <v>2025-06-16 04:17:42</v>
      </c>
      <c r="V169" s="7">
        <f t="shared" ca="1" si="30"/>
        <v>1</v>
      </c>
      <c r="W169" s="7">
        <f t="shared" ca="1" si="31"/>
        <v>5</v>
      </c>
      <c r="X169" s="7">
        <f t="shared" ca="1" si="32"/>
        <v>-5</v>
      </c>
      <c r="Y169" s="7">
        <f t="shared" ca="1" si="33"/>
        <v>1.9579899999999999</v>
      </c>
      <c r="Z169" s="7">
        <f t="shared" ca="1" si="34"/>
        <v>1.9624600000000001</v>
      </c>
      <c r="AA169" s="7">
        <f t="shared" ca="1" si="35"/>
        <v>1.9624600000000001</v>
      </c>
      <c r="AB169">
        <f t="shared" ca="1" si="36"/>
        <v>0</v>
      </c>
      <c r="AC169">
        <f t="shared" ca="1" si="37"/>
        <v>0</v>
      </c>
      <c r="AD169">
        <f t="shared" ca="1" si="38"/>
        <v>1</v>
      </c>
    </row>
    <row r="170" spans="1:30" x14ac:dyDescent="0.2">
      <c r="A170" t="s">
        <v>18</v>
      </c>
      <c r="B170" t="s">
        <v>38590</v>
      </c>
      <c r="C170" t="s">
        <v>495</v>
      </c>
      <c r="D170" t="s">
        <v>23</v>
      </c>
      <c r="E170" t="s">
        <v>38591</v>
      </c>
      <c r="F170" t="s">
        <v>38589</v>
      </c>
      <c r="G170">
        <v>1.16212</v>
      </c>
      <c r="H170">
        <v>1.1632800000000001</v>
      </c>
      <c r="I170">
        <f t="shared" si="28"/>
        <v>5</v>
      </c>
      <c r="J170">
        <v>5</v>
      </c>
      <c r="K170">
        <f t="shared" si="29"/>
        <v>-5</v>
      </c>
      <c r="L170">
        <v>-5</v>
      </c>
      <c r="M170" t="s">
        <v>17</v>
      </c>
      <c r="N170">
        <f t="shared" si="39"/>
        <v>43976.830000000118</v>
      </c>
      <c r="U170" t="str">
        <f ca="1"/>
        <v>2025-06-16 04:07:28</v>
      </c>
      <c r="V170" s="7">
        <f t="shared" ca="1" si="30"/>
        <v>1</v>
      </c>
      <c r="W170" s="7">
        <f t="shared" ca="1" si="31"/>
        <v>5</v>
      </c>
      <c r="X170" s="7">
        <f t="shared" ca="1" si="32"/>
        <v>-5</v>
      </c>
      <c r="Y170" s="7">
        <f t="shared" ca="1" si="33"/>
        <v>1.9619500000000001</v>
      </c>
      <c r="Z170" s="7">
        <f t="shared" ca="1" si="34"/>
        <v>1.9589000000000001</v>
      </c>
      <c r="AA170" s="7">
        <f t="shared" ca="1" si="35"/>
        <v>1.9589000000000001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38592</v>
      </c>
      <c r="C171" t="s">
        <v>28898</v>
      </c>
      <c r="D171" t="s">
        <v>23</v>
      </c>
      <c r="E171" t="s">
        <v>38593</v>
      </c>
      <c r="F171" t="s">
        <v>38589</v>
      </c>
      <c r="G171">
        <v>1.1627400000000001</v>
      </c>
      <c r="H171">
        <v>1.1632800000000001</v>
      </c>
      <c r="I171">
        <f t="shared" si="28"/>
        <v>20</v>
      </c>
      <c r="J171">
        <v>20</v>
      </c>
      <c r="K171">
        <f t="shared" si="29"/>
        <v>-20</v>
      </c>
      <c r="L171">
        <v>-20</v>
      </c>
      <c r="M171" t="s">
        <v>17</v>
      </c>
      <c r="N171">
        <f t="shared" si="39"/>
        <v>43981.830000000118</v>
      </c>
      <c r="U171" t="str">
        <f ca="1"/>
        <v>2025-06-16 03:57:16</v>
      </c>
      <c r="V171" s="7">
        <f t="shared" ca="1" si="30"/>
        <v>1</v>
      </c>
      <c r="W171" s="7">
        <f t="shared" ca="1" si="31"/>
        <v>5</v>
      </c>
      <c r="X171" s="7">
        <f t="shared" ca="1" si="32"/>
        <v>4.5999999999999996</v>
      </c>
      <c r="Y171" s="7">
        <f t="shared" ca="1" si="33"/>
        <v>1.95861</v>
      </c>
      <c r="Z171" s="7">
        <f t="shared" ca="1" si="34"/>
        <v>1.96271</v>
      </c>
      <c r="AA171" s="7">
        <f t="shared" ca="1" si="35"/>
        <v>1.96271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38594</v>
      </c>
      <c r="C172" t="s">
        <v>28068</v>
      </c>
      <c r="D172" t="s">
        <v>23</v>
      </c>
      <c r="E172" t="s">
        <v>38595</v>
      </c>
      <c r="F172" t="s">
        <v>38589</v>
      </c>
      <c r="G172">
        <v>1.1623699999999999</v>
      </c>
      <c r="H172">
        <v>1.1632800000000001</v>
      </c>
      <c r="I172">
        <f t="shared" si="28"/>
        <v>10</v>
      </c>
      <c r="J172">
        <v>10</v>
      </c>
      <c r="K172">
        <f t="shared" si="29"/>
        <v>-10</v>
      </c>
      <c r="L172">
        <v>-10</v>
      </c>
      <c r="M172" t="s">
        <v>17</v>
      </c>
      <c r="N172">
        <f t="shared" si="39"/>
        <v>44001.830000000118</v>
      </c>
      <c r="U172" t="str">
        <f ca="1"/>
        <v>2025-06-16 03:46:30</v>
      </c>
      <c r="V172" s="7">
        <f t="shared" ca="1" si="30"/>
        <v>1</v>
      </c>
      <c r="W172" s="7">
        <f t="shared" ca="1" si="31"/>
        <v>5</v>
      </c>
      <c r="X172" s="7">
        <f t="shared" ca="1" si="32"/>
        <v>4.5999999999999996</v>
      </c>
      <c r="Y172" s="7">
        <f t="shared" ca="1" si="33"/>
        <v>1.96329</v>
      </c>
      <c r="Z172" s="7">
        <f t="shared" ca="1" si="34"/>
        <v>1.9632700000000001</v>
      </c>
      <c r="AA172" s="7">
        <f t="shared" ca="1" si="35"/>
        <v>1.9632700000000001</v>
      </c>
      <c r="AB172">
        <f t="shared" ca="1" si="36"/>
        <v>0</v>
      </c>
      <c r="AC172">
        <f t="shared" ca="1" si="37"/>
        <v>1</v>
      </c>
      <c r="AD172">
        <f t="shared" ca="1" si="38"/>
        <v>0</v>
      </c>
    </row>
    <row r="173" spans="1:30" x14ac:dyDescent="0.2">
      <c r="A173" t="s">
        <v>18</v>
      </c>
      <c r="B173" t="s">
        <v>38596</v>
      </c>
      <c r="C173" t="s">
        <v>33405</v>
      </c>
      <c r="D173" t="s">
        <v>23</v>
      </c>
      <c r="E173" t="s">
        <v>38597</v>
      </c>
      <c r="F173" t="s">
        <v>38598</v>
      </c>
      <c r="G173">
        <v>1.1627099999999999</v>
      </c>
      <c r="H173">
        <v>1.16205</v>
      </c>
      <c r="I173">
        <f t="shared" si="28"/>
        <v>10</v>
      </c>
      <c r="J173">
        <v>10</v>
      </c>
      <c r="K173">
        <f t="shared" si="29"/>
        <v>9.1999999999999993</v>
      </c>
      <c r="L173">
        <v>9.1999999999999993</v>
      </c>
      <c r="M173" t="s">
        <v>17</v>
      </c>
      <c r="N173">
        <f t="shared" si="39"/>
        <v>44011.830000000118</v>
      </c>
      <c r="U173" t="str">
        <f ca="1"/>
        <v>2025-06-16 03:36:17</v>
      </c>
      <c r="V173" s="7">
        <f t="shared" ca="1" si="30"/>
        <v>1</v>
      </c>
      <c r="W173" s="7">
        <f t="shared" ca="1" si="31"/>
        <v>5</v>
      </c>
      <c r="X173" s="7">
        <f t="shared" ca="1" si="32"/>
        <v>-5</v>
      </c>
      <c r="Y173" s="7">
        <f t="shared" ca="1" si="33"/>
        <v>1.9636499999999999</v>
      </c>
      <c r="Z173" s="7">
        <f t="shared" ca="1" si="34"/>
        <v>1.9618899999999999</v>
      </c>
      <c r="AA173" s="7">
        <f t="shared" ca="1" si="35"/>
        <v>1.9618899999999999</v>
      </c>
      <c r="AB173">
        <f t="shared" ca="1" si="36"/>
        <v>0</v>
      </c>
      <c r="AC173">
        <f t="shared" ca="1" si="37"/>
        <v>1</v>
      </c>
      <c r="AD173">
        <f t="shared" ca="1" si="38"/>
        <v>0</v>
      </c>
    </row>
    <row r="174" spans="1:30" x14ac:dyDescent="0.2">
      <c r="A174" t="s">
        <v>18</v>
      </c>
      <c r="B174" t="s">
        <v>38599</v>
      </c>
      <c r="C174" t="s">
        <v>544</v>
      </c>
      <c r="D174" t="s">
        <v>23</v>
      </c>
      <c r="E174" t="s">
        <v>38600</v>
      </c>
      <c r="F174" t="s">
        <v>38598</v>
      </c>
      <c r="G174">
        <v>1.1622600000000001</v>
      </c>
      <c r="H174">
        <v>1.16205</v>
      </c>
      <c r="I174">
        <f t="shared" si="28"/>
        <v>5</v>
      </c>
      <c r="J174">
        <v>5</v>
      </c>
      <c r="K174">
        <f t="shared" si="29"/>
        <v>4.5999999999999996</v>
      </c>
      <c r="L174">
        <v>4.5999999999999996</v>
      </c>
      <c r="M174" t="s">
        <v>17</v>
      </c>
      <c r="N174">
        <f t="shared" si="39"/>
        <v>44002.630000000121</v>
      </c>
      <c r="U174" t="str">
        <f ca="1"/>
        <v>2025-06-16 03:26:05</v>
      </c>
      <c r="V174" s="7">
        <f t="shared" ca="1" si="30"/>
        <v>1</v>
      </c>
      <c r="W174" s="7">
        <f t="shared" ca="1" si="31"/>
        <v>5</v>
      </c>
      <c r="X174" s="7">
        <f t="shared" ca="1" si="32"/>
        <v>4.5999999999999996</v>
      </c>
      <c r="Y174" s="7">
        <f t="shared" ca="1" si="33"/>
        <v>1.96157</v>
      </c>
      <c r="Z174" s="7">
        <f t="shared" ca="1" si="34"/>
        <v>1.9665600000000001</v>
      </c>
      <c r="AA174" s="7">
        <f t="shared" ca="1" si="35"/>
        <v>1.9665600000000001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38601</v>
      </c>
      <c r="C175" t="s">
        <v>544</v>
      </c>
      <c r="D175" t="s">
        <v>23</v>
      </c>
      <c r="E175" t="s">
        <v>38602</v>
      </c>
      <c r="F175" t="s">
        <v>38603</v>
      </c>
      <c r="G175">
        <v>1.16246</v>
      </c>
      <c r="H175">
        <v>1.16221</v>
      </c>
      <c r="I175">
        <f t="shared" si="28"/>
        <v>5</v>
      </c>
      <c r="J175">
        <v>5</v>
      </c>
      <c r="K175">
        <f t="shared" si="29"/>
        <v>-5</v>
      </c>
      <c r="L175">
        <v>-5</v>
      </c>
      <c r="M175" t="s">
        <v>17</v>
      </c>
      <c r="N175">
        <f t="shared" si="39"/>
        <v>43998.030000000123</v>
      </c>
      <c r="U175" t="str">
        <f ca="1"/>
        <v>2025-06-16 03:15:52</v>
      </c>
      <c r="V175" s="7">
        <f t="shared" ca="1" si="30"/>
        <v>1</v>
      </c>
      <c r="W175" s="7">
        <f t="shared" ca="1" si="31"/>
        <v>5</v>
      </c>
      <c r="X175" s="7">
        <f t="shared" ca="1" si="32"/>
        <v>4.5999999999999996</v>
      </c>
      <c r="Y175" s="7">
        <f t="shared" ca="1" si="33"/>
        <v>1.9661999999999999</v>
      </c>
      <c r="Z175" s="7">
        <f t="shared" ca="1" si="34"/>
        <v>1.9711799999999999</v>
      </c>
      <c r="AA175" s="7">
        <f t="shared" ca="1" si="35"/>
        <v>1.9711799999999999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38604</v>
      </c>
      <c r="C176" t="s">
        <v>495</v>
      </c>
      <c r="D176" t="s">
        <v>23</v>
      </c>
      <c r="E176" t="s">
        <v>38605</v>
      </c>
      <c r="F176" t="s">
        <v>38606</v>
      </c>
      <c r="G176">
        <v>1.1610100000000001</v>
      </c>
      <c r="H176">
        <v>1.1626099999999999</v>
      </c>
      <c r="I176">
        <f t="shared" si="28"/>
        <v>5</v>
      </c>
      <c r="J176">
        <v>5</v>
      </c>
      <c r="K176">
        <f t="shared" si="29"/>
        <v>4.5999999999999996</v>
      </c>
      <c r="L176">
        <v>4.5999999999999996</v>
      </c>
      <c r="M176" t="s">
        <v>17</v>
      </c>
      <c r="N176">
        <f t="shared" si="39"/>
        <v>44003.030000000123</v>
      </c>
      <c r="U176" t="str">
        <f ca="1"/>
        <v>2025-06-16 03:05:39</v>
      </c>
      <c r="V176" s="7">
        <f t="shared" ca="1" si="30"/>
        <v>1</v>
      </c>
      <c r="W176" s="7">
        <f t="shared" ca="1" si="31"/>
        <v>5</v>
      </c>
      <c r="X176" s="7">
        <f t="shared" ca="1" si="32"/>
        <v>-5</v>
      </c>
      <c r="Y176" s="7">
        <f t="shared" ca="1" si="33"/>
        <v>1.9712700000000001</v>
      </c>
      <c r="Z176" s="7">
        <f t="shared" ca="1" si="34"/>
        <v>1.9753700000000001</v>
      </c>
      <c r="AA176" s="7">
        <f t="shared" ca="1" si="35"/>
        <v>1.9753700000000001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11</v>
      </c>
      <c r="B177" t="s">
        <v>38607</v>
      </c>
      <c r="C177" t="s">
        <v>495</v>
      </c>
      <c r="D177" t="s">
        <v>23</v>
      </c>
      <c r="E177" t="s">
        <v>38608</v>
      </c>
      <c r="F177" t="s">
        <v>38609</v>
      </c>
      <c r="G177">
        <v>1.1596299999999999</v>
      </c>
      <c r="H177">
        <v>1.1607799999999999</v>
      </c>
      <c r="I177">
        <f t="shared" si="28"/>
        <v>5</v>
      </c>
      <c r="J177">
        <v>5</v>
      </c>
      <c r="K177">
        <f t="shared" si="29"/>
        <v>4.5999999999999996</v>
      </c>
      <c r="L177">
        <v>4.5999999999999996</v>
      </c>
      <c r="M177" t="s">
        <v>17</v>
      </c>
      <c r="N177">
        <f t="shared" si="39"/>
        <v>43998.430000000124</v>
      </c>
      <c r="U177" t="str">
        <f ca="1"/>
        <v>2025-06-16 02:55:27</v>
      </c>
      <c r="V177" s="7">
        <f t="shared" ca="1" si="30"/>
        <v>1</v>
      </c>
      <c r="W177" s="7">
        <f t="shared" ca="1" si="31"/>
        <v>5</v>
      </c>
      <c r="X177" s="7">
        <f t="shared" ca="1" si="32"/>
        <v>-5</v>
      </c>
      <c r="Y177" s="7">
        <f t="shared" ca="1" si="33"/>
        <v>1.97495</v>
      </c>
      <c r="Z177" s="7">
        <f t="shared" ca="1" si="34"/>
        <v>1.97136</v>
      </c>
      <c r="AA177" s="7">
        <f t="shared" ca="1" si="35"/>
        <v>1.97136</v>
      </c>
      <c r="AB177">
        <f t="shared" ca="1" si="36"/>
        <v>0</v>
      </c>
      <c r="AC177">
        <f t="shared" ca="1" si="37"/>
        <v>1</v>
      </c>
      <c r="AD177">
        <f t="shared" ca="1" si="38"/>
        <v>0</v>
      </c>
    </row>
    <row r="178" spans="1:30" x14ac:dyDescent="0.2">
      <c r="A178" t="s">
        <v>18</v>
      </c>
      <c r="B178" t="s">
        <v>38610</v>
      </c>
      <c r="C178" t="s">
        <v>28065</v>
      </c>
      <c r="D178" t="s">
        <v>23</v>
      </c>
      <c r="E178" t="s">
        <v>38611</v>
      </c>
      <c r="F178" t="s">
        <v>38612</v>
      </c>
      <c r="G178">
        <v>1.15845</v>
      </c>
      <c r="H178">
        <v>1.1595800000000001</v>
      </c>
      <c r="I178">
        <f t="shared" si="28"/>
        <v>10</v>
      </c>
      <c r="J178">
        <v>10</v>
      </c>
      <c r="K178">
        <f t="shared" si="29"/>
        <v>-10</v>
      </c>
      <c r="L178">
        <v>-10</v>
      </c>
      <c r="M178" t="s">
        <v>17</v>
      </c>
      <c r="N178">
        <f t="shared" si="39"/>
        <v>43993.830000000125</v>
      </c>
      <c r="U178" t="str">
        <f ca="1"/>
        <v>2025-06-16 02:44:38</v>
      </c>
      <c r="V178" s="7">
        <f t="shared" ca="1" si="30"/>
        <v>1</v>
      </c>
      <c r="W178" s="7">
        <f t="shared" ca="1" si="31"/>
        <v>5</v>
      </c>
      <c r="X178" s="7">
        <f t="shared" ca="1" si="32"/>
        <v>-5</v>
      </c>
      <c r="Y178" s="7">
        <f t="shared" ca="1" si="33"/>
        <v>1.96994</v>
      </c>
      <c r="Z178" s="7">
        <f t="shared" ca="1" si="34"/>
        <v>1.9718100000000001</v>
      </c>
      <c r="AA178" s="7">
        <f t="shared" ca="1" si="35"/>
        <v>1.9718100000000001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38613</v>
      </c>
      <c r="C179" t="s">
        <v>495</v>
      </c>
      <c r="D179" t="s">
        <v>23</v>
      </c>
      <c r="E179" t="s">
        <v>38614</v>
      </c>
      <c r="F179" t="s">
        <v>38612</v>
      </c>
      <c r="G179">
        <v>1.15771</v>
      </c>
      <c r="H179">
        <v>1.1595800000000001</v>
      </c>
      <c r="I179">
        <f t="shared" si="28"/>
        <v>5</v>
      </c>
      <c r="J179">
        <v>5</v>
      </c>
      <c r="K179">
        <f t="shared" si="29"/>
        <v>-5</v>
      </c>
      <c r="L179">
        <v>-5</v>
      </c>
      <c r="M179" t="s">
        <v>17</v>
      </c>
      <c r="N179">
        <f t="shared" si="39"/>
        <v>44003.830000000125</v>
      </c>
      <c r="U179" t="str">
        <f ca="1"/>
        <v>2025-06-16 02:34:25</v>
      </c>
      <c r="V179" s="7">
        <f t="shared" ca="1" si="30"/>
        <v>1</v>
      </c>
      <c r="W179" s="7">
        <f t="shared" ca="1" si="31"/>
        <v>5</v>
      </c>
      <c r="X179" s="7">
        <f t="shared" ca="1" si="32"/>
        <v>-5</v>
      </c>
      <c r="Y179" s="7">
        <f t="shared" ca="1" si="33"/>
        <v>1.9718199999999999</v>
      </c>
      <c r="Z179" s="7">
        <f t="shared" ca="1" si="34"/>
        <v>1.96898</v>
      </c>
      <c r="AA179" s="7">
        <f t="shared" ca="1" si="35"/>
        <v>1.96898</v>
      </c>
      <c r="AB179">
        <f t="shared" ca="1" si="36"/>
        <v>0</v>
      </c>
      <c r="AC179">
        <f t="shared" ca="1" si="37"/>
        <v>1</v>
      </c>
      <c r="AD179">
        <f t="shared" ca="1" si="38"/>
        <v>0</v>
      </c>
    </row>
    <row r="180" spans="1:30" x14ac:dyDescent="0.2">
      <c r="A180" t="s">
        <v>18</v>
      </c>
      <c r="B180" t="s">
        <v>38615</v>
      </c>
      <c r="C180" t="s">
        <v>2730</v>
      </c>
      <c r="D180" t="s">
        <v>23</v>
      </c>
      <c r="E180" t="s">
        <v>38616</v>
      </c>
      <c r="F180" t="s">
        <v>38612</v>
      </c>
      <c r="G180">
        <v>1.1589700000000001</v>
      </c>
      <c r="H180">
        <v>1.1595800000000001</v>
      </c>
      <c r="I180">
        <f t="shared" si="28"/>
        <v>20</v>
      </c>
      <c r="J180">
        <v>20</v>
      </c>
      <c r="K180">
        <f t="shared" si="29"/>
        <v>-20</v>
      </c>
      <c r="L180">
        <v>-20</v>
      </c>
      <c r="M180" t="s">
        <v>17</v>
      </c>
      <c r="N180">
        <f t="shared" si="39"/>
        <v>44008.830000000125</v>
      </c>
      <c r="U180" t="str">
        <f ca="1"/>
        <v>2025-06-16 02:24:13</v>
      </c>
      <c r="V180" s="7">
        <f t="shared" ca="1" si="30"/>
        <v>1</v>
      </c>
      <c r="W180" s="7">
        <f t="shared" ca="1" si="31"/>
        <v>5</v>
      </c>
      <c r="X180" s="7">
        <f t="shared" ca="1" si="32"/>
        <v>-5</v>
      </c>
      <c r="Y180" s="7">
        <f t="shared" ca="1" si="33"/>
        <v>1.96861</v>
      </c>
      <c r="Z180" s="7">
        <f t="shared" ca="1" si="34"/>
        <v>1.96536</v>
      </c>
      <c r="AA180" s="7">
        <f t="shared" ca="1" si="35"/>
        <v>1.96536</v>
      </c>
      <c r="AB180">
        <f t="shared" ca="1" si="36"/>
        <v>0</v>
      </c>
      <c r="AC180">
        <f t="shared" ca="1" si="37"/>
        <v>1</v>
      </c>
      <c r="AD180">
        <f t="shared" ca="1" si="38"/>
        <v>0</v>
      </c>
    </row>
    <row r="181" spans="1:30" x14ac:dyDescent="0.2">
      <c r="A181" t="s">
        <v>11</v>
      </c>
      <c r="B181" t="s">
        <v>38617</v>
      </c>
      <c r="C181" t="s">
        <v>495</v>
      </c>
      <c r="D181" t="s">
        <v>23</v>
      </c>
      <c r="E181" t="s">
        <v>38618</v>
      </c>
      <c r="F181" t="s">
        <v>38619</v>
      </c>
      <c r="G181">
        <v>1.1573800000000001</v>
      </c>
      <c r="H181">
        <v>1.15798</v>
      </c>
      <c r="I181">
        <f t="shared" si="28"/>
        <v>5</v>
      </c>
      <c r="J181">
        <v>5</v>
      </c>
      <c r="K181">
        <f t="shared" si="29"/>
        <v>4.5999999999999996</v>
      </c>
      <c r="L181">
        <v>4.5999999999999996</v>
      </c>
      <c r="M181" t="s">
        <v>17</v>
      </c>
      <c r="N181">
        <f t="shared" si="39"/>
        <v>44028.830000000125</v>
      </c>
      <c r="U181" t="str">
        <f ca="1"/>
        <v>2025-06-16 02:14:00</v>
      </c>
      <c r="V181" s="7">
        <f t="shared" ca="1" si="30"/>
        <v>1</v>
      </c>
      <c r="W181" s="7">
        <f t="shared" ca="1" si="31"/>
        <v>5</v>
      </c>
      <c r="X181" s="7">
        <f t="shared" ca="1" si="32"/>
        <v>-5</v>
      </c>
      <c r="Y181" s="7">
        <f t="shared" ca="1" si="33"/>
        <v>1.9658500000000001</v>
      </c>
      <c r="Z181" s="7">
        <f t="shared" ca="1" si="34"/>
        <v>1.9686999999999999</v>
      </c>
      <c r="AA181" s="7">
        <f t="shared" ca="1" si="35"/>
        <v>1.9686999999999999</v>
      </c>
      <c r="AB181">
        <f t="shared" ca="1" si="36"/>
        <v>0</v>
      </c>
      <c r="AC181">
        <f t="shared" ca="1" si="37"/>
        <v>0</v>
      </c>
      <c r="AD181">
        <f t="shared" ca="1" si="38"/>
        <v>1</v>
      </c>
    </row>
    <row r="182" spans="1:30" x14ac:dyDescent="0.2">
      <c r="A182" t="s">
        <v>18</v>
      </c>
      <c r="B182" t="s">
        <v>38620</v>
      </c>
      <c r="C182" t="s">
        <v>495</v>
      </c>
      <c r="D182" t="s">
        <v>23</v>
      </c>
      <c r="E182" t="s">
        <v>38621</v>
      </c>
      <c r="F182" t="s">
        <v>38622</v>
      </c>
      <c r="G182">
        <v>1.15659</v>
      </c>
      <c r="H182">
        <v>1.15744</v>
      </c>
      <c r="I182">
        <f t="shared" si="28"/>
        <v>5</v>
      </c>
      <c r="J182">
        <v>5</v>
      </c>
      <c r="K182">
        <f t="shared" si="29"/>
        <v>-5</v>
      </c>
      <c r="L182">
        <v>-5</v>
      </c>
      <c r="M182" t="s">
        <v>17</v>
      </c>
      <c r="N182">
        <f t="shared" si="39"/>
        <v>44024.230000000127</v>
      </c>
      <c r="U182" t="str">
        <f ca="1"/>
        <v>2025-06-16 02:03:47</v>
      </c>
      <c r="V182" s="7">
        <f t="shared" ca="1" si="30"/>
        <v>1</v>
      </c>
      <c r="W182" s="7">
        <f t="shared" ca="1" si="31"/>
        <v>5</v>
      </c>
      <c r="X182" s="7">
        <f t="shared" ca="1" si="32"/>
        <v>-5</v>
      </c>
      <c r="Y182" s="7">
        <f t="shared" ca="1" si="33"/>
        <v>1.96862</v>
      </c>
      <c r="Z182" s="7">
        <f t="shared" ca="1" si="34"/>
        <v>1.96502</v>
      </c>
      <c r="AA182" s="7">
        <f t="shared" ca="1" si="35"/>
        <v>1.96502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18</v>
      </c>
      <c r="B183" t="s">
        <v>38623</v>
      </c>
      <c r="C183" t="s">
        <v>558</v>
      </c>
      <c r="D183" t="s">
        <v>23</v>
      </c>
      <c r="E183" t="s">
        <v>38624</v>
      </c>
      <c r="F183" t="s">
        <v>38622</v>
      </c>
      <c r="G183">
        <v>1.1571800000000001</v>
      </c>
      <c r="H183">
        <v>1.15744</v>
      </c>
      <c r="I183">
        <f t="shared" si="28"/>
        <v>10</v>
      </c>
      <c r="J183">
        <v>10</v>
      </c>
      <c r="K183">
        <f t="shared" si="29"/>
        <v>-10</v>
      </c>
      <c r="L183">
        <v>-10</v>
      </c>
      <c r="M183" t="s">
        <v>17</v>
      </c>
      <c r="N183">
        <f t="shared" si="39"/>
        <v>44029.230000000127</v>
      </c>
      <c r="U183" t="str">
        <f ca="1"/>
        <v>2025-06-16 01:53:35</v>
      </c>
      <c r="V183" s="7">
        <f t="shared" ca="1" si="30"/>
        <v>1</v>
      </c>
      <c r="W183" s="7">
        <f t="shared" ca="1" si="31"/>
        <v>5</v>
      </c>
      <c r="X183" s="7">
        <f t="shared" ca="1" si="32"/>
        <v>-5</v>
      </c>
      <c r="Y183" s="7">
        <f t="shared" ca="1" si="33"/>
        <v>1.9654799999999999</v>
      </c>
      <c r="Z183" s="7">
        <f t="shared" ca="1" si="34"/>
        <v>1.96669</v>
      </c>
      <c r="AA183" s="7">
        <f t="shared" ca="1" si="35"/>
        <v>1.96669</v>
      </c>
      <c r="AB183">
        <f t="shared" ca="1" si="36"/>
        <v>0</v>
      </c>
      <c r="AC183">
        <f t="shared" ca="1" si="37"/>
        <v>0</v>
      </c>
      <c r="AD183">
        <f t="shared" ca="1" si="38"/>
        <v>1</v>
      </c>
    </row>
    <row r="184" spans="1:30" x14ac:dyDescent="0.2">
      <c r="A184" t="s">
        <v>18</v>
      </c>
      <c r="B184" t="s">
        <v>38625</v>
      </c>
      <c r="C184" t="s">
        <v>30622</v>
      </c>
      <c r="D184" t="s">
        <v>23</v>
      </c>
      <c r="E184" t="s">
        <v>38626</v>
      </c>
      <c r="F184" t="s">
        <v>38627</v>
      </c>
      <c r="G184">
        <v>1.15794</v>
      </c>
      <c r="H184">
        <v>1.1565099999999999</v>
      </c>
      <c r="I184">
        <f t="shared" si="28"/>
        <v>10</v>
      </c>
      <c r="J184">
        <v>10</v>
      </c>
      <c r="K184">
        <f t="shared" si="29"/>
        <v>9.1999999999999993</v>
      </c>
      <c r="L184">
        <v>9.1999999999999993</v>
      </c>
      <c r="M184" t="s">
        <v>17</v>
      </c>
      <c r="N184">
        <f t="shared" si="39"/>
        <v>44039.230000000127</v>
      </c>
      <c r="U184" t="str">
        <f ca="1"/>
        <v>2025-06-16 01:42:50</v>
      </c>
      <c r="V184" s="7">
        <f t="shared" ca="1" si="30"/>
        <v>1</v>
      </c>
      <c r="W184" s="7">
        <f t="shared" ca="1" si="31"/>
        <v>5</v>
      </c>
      <c r="X184" s="7">
        <f t="shared" ca="1" si="32"/>
        <v>4.5999999999999996</v>
      </c>
      <c r="Y184" s="7">
        <f t="shared" ca="1" si="33"/>
        <v>1.96668</v>
      </c>
      <c r="Z184" s="7">
        <f t="shared" ca="1" si="34"/>
        <v>1.9678500000000001</v>
      </c>
      <c r="AA184" s="7">
        <f t="shared" ca="1" si="35"/>
        <v>1.9678500000000001</v>
      </c>
      <c r="AB184">
        <f t="shared" ca="1" si="36"/>
        <v>0</v>
      </c>
      <c r="AC184">
        <f t="shared" ca="1" si="37"/>
        <v>0</v>
      </c>
      <c r="AD184">
        <f t="shared" ca="1" si="38"/>
        <v>1</v>
      </c>
    </row>
    <row r="185" spans="1:30" x14ac:dyDescent="0.2">
      <c r="A185" t="s">
        <v>18</v>
      </c>
      <c r="B185" t="s">
        <v>38628</v>
      </c>
      <c r="C185" t="s">
        <v>544</v>
      </c>
      <c r="D185" t="s">
        <v>23</v>
      </c>
      <c r="E185" t="s">
        <v>38629</v>
      </c>
      <c r="F185" t="s">
        <v>38627</v>
      </c>
      <c r="G185">
        <v>1.1573899999999999</v>
      </c>
      <c r="H185">
        <v>1.1565099999999999</v>
      </c>
      <c r="I185">
        <f t="shared" si="28"/>
        <v>5</v>
      </c>
      <c r="J185">
        <v>5</v>
      </c>
      <c r="K185">
        <f t="shared" si="29"/>
        <v>4.5999999999999996</v>
      </c>
      <c r="L185">
        <v>4.5999999999999996</v>
      </c>
      <c r="M185" t="s">
        <v>17</v>
      </c>
      <c r="N185">
        <f t="shared" si="39"/>
        <v>44030.03000000013</v>
      </c>
      <c r="U185" t="str">
        <f ca="1"/>
        <v>2025-06-16 01:32:37</v>
      </c>
      <c r="V185" s="7">
        <f t="shared" ca="1" si="30"/>
        <v>1</v>
      </c>
      <c r="W185" s="7">
        <f t="shared" ca="1" si="31"/>
        <v>5</v>
      </c>
      <c r="X185" s="7">
        <f t="shared" ca="1" si="32"/>
        <v>-5</v>
      </c>
      <c r="Y185" s="7">
        <f t="shared" ca="1" si="33"/>
        <v>1.96739</v>
      </c>
      <c r="Z185" s="7">
        <f t="shared" ca="1" si="34"/>
        <v>1.9682999999999999</v>
      </c>
      <c r="AA185" s="7">
        <f t="shared" ca="1" si="35"/>
        <v>1.9682999999999999</v>
      </c>
      <c r="AB185">
        <f t="shared" ca="1" si="36"/>
        <v>0</v>
      </c>
      <c r="AC185">
        <f t="shared" ca="1" si="37"/>
        <v>0</v>
      </c>
      <c r="AD185">
        <f t="shared" ca="1" si="38"/>
        <v>1</v>
      </c>
    </row>
    <row r="186" spans="1:30" x14ac:dyDescent="0.2">
      <c r="A186" t="s">
        <v>11</v>
      </c>
      <c r="B186" t="s">
        <v>38630</v>
      </c>
      <c r="C186" t="s">
        <v>495</v>
      </c>
      <c r="D186" t="s">
        <v>23</v>
      </c>
      <c r="E186" t="s">
        <v>38631</v>
      </c>
      <c r="F186" t="s">
        <v>38632</v>
      </c>
      <c r="G186">
        <v>1.15802</v>
      </c>
      <c r="H186">
        <v>1.15741</v>
      </c>
      <c r="I186">
        <f t="shared" si="28"/>
        <v>5</v>
      </c>
      <c r="J186">
        <v>5</v>
      </c>
      <c r="K186">
        <f t="shared" si="29"/>
        <v>-5</v>
      </c>
      <c r="L186">
        <v>-5</v>
      </c>
      <c r="M186" t="s">
        <v>17</v>
      </c>
      <c r="N186">
        <f t="shared" si="39"/>
        <v>44025.430000000131</v>
      </c>
      <c r="U186" t="str">
        <f ca="1"/>
        <v>2025-06-16 01:22:25</v>
      </c>
      <c r="V186" s="7">
        <f t="shared" ca="1" si="30"/>
        <v>1</v>
      </c>
      <c r="W186" s="7">
        <f t="shared" ca="1" si="31"/>
        <v>5</v>
      </c>
      <c r="X186" s="7">
        <f t="shared" ca="1" si="32"/>
        <v>-5</v>
      </c>
      <c r="Y186" s="7">
        <f t="shared" ca="1" si="33"/>
        <v>1.9681999999999999</v>
      </c>
      <c r="Z186" s="7">
        <f t="shared" ca="1" si="34"/>
        <v>1.9663299999999999</v>
      </c>
      <c r="AA186" s="7">
        <f t="shared" ca="1" si="35"/>
        <v>1.9663299999999999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18</v>
      </c>
      <c r="B187" t="s">
        <v>38633</v>
      </c>
      <c r="C187" t="s">
        <v>544</v>
      </c>
      <c r="D187" t="s">
        <v>23</v>
      </c>
      <c r="E187" t="s">
        <v>38634</v>
      </c>
      <c r="F187" t="s">
        <v>38635</v>
      </c>
      <c r="G187">
        <v>1.15849</v>
      </c>
      <c r="H187">
        <v>1.15795</v>
      </c>
      <c r="I187">
        <f t="shared" si="28"/>
        <v>5</v>
      </c>
      <c r="J187">
        <v>5</v>
      </c>
      <c r="K187">
        <f t="shared" si="29"/>
        <v>4.5999999999999996</v>
      </c>
      <c r="L187">
        <v>4.5999999999999996</v>
      </c>
      <c r="M187" t="s">
        <v>17</v>
      </c>
      <c r="N187">
        <f t="shared" si="39"/>
        <v>44030.430000000131</v>
      </c>
      <c r="U187" t="str">
        <f ca="1"/>
        <v>2025-06-16 01:12:12</v>
      </c>
      <c r="V187" s="7">
        <f t="shared" ca="1" si="30"/>
        <v>1</v>
      </c>
      <c r="W187" s="7">
        <f t="shared" ca="1" si="31"/>
        <v>5</v>
      </c>
      <c r="X187" s="7">
        <f t="shared" ca="1" si="32"/>
        <v>4.5999999999999996</v>
      </c>
      <c r="Y187" s="7">
        <f t="shared" ca="1" si="33"/>
        <v>1.96573</v>
      </c>
      <c r="Z187" s="7">
        <f t="shared" ca="1" si="34"/>
        <v>1.9676899999999999</v>
      </c>
      <c r="AA187" s="7">
        <f t="shared" ca="1" si="35"/>
        <v>1.9676899999999999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38636</v>
      </c>
      <c r="C188" t="s">
        <v>28898</v>
      </c>
      <c r="D188" t="s">
        <v>23</v>
      </c>
      <c r="E188" t="s">
        <v>38637</v>
      </c>
      <c r="F188" t="s">
        <v>38638</v>
      </c>
      <c r="G188">
        <v>1.15984</v>
      </c>
      <c r="H188">
        <v>1.15859</v>
      </c>
      <c r="I188">
        <f t="shared" si="28"/>
        <v>10</v>
      </c>
      <c r="J188">
        <v>10</v>
      </c>
      <c r="K188">
        <f t="shared" si="29"/>
        <v>9.1999999999999993</v>
      </c>
      <c r="L188">
        <v>9.1999999999999993</v>
      </c>
      <c r="M188" t="s">
        <v>17</v>
      </c>
      <c r="N188">
        <f t="shared" si="39"/>
        <v>44025.830000000133</v>
      </c>
      <c r="U188" t="str">
        <f ca="1"/>
        <v>2025-06-16 01:02:00</v>
      </c>
      <c r="V188" s="7">
        <f t="shared" ca="1" si="30"/>
        <v>1</v>
      </c>
      <c r="W188" s="7">
        <f t="shared" ca="1" si="31"/>
        <v>5</v>
      </c>
      <c r="X188" s="7">
        <f t="shared" ca="1" si="32"/>
        <v>-5</v>
      </c>
      <c r="Y188" s="7">
        <f t="shared" ca="1" si="33"/>
        <v>1.9676</v>
      </c>
      <c r="Z188" s="7">
        <f t="shared" ca="1" si="34"/>
        <v>1.9720500000000001</v>
      </c>
      <c r="AA188" s="7">
        <f t="shared" ca="1" si="35"/>
        <v>1.9720500000000001</v>
      </c>
      <c r="AB188">
        <f t="shared" ca="1" si="36"/>
        <v>0</v>
      </c>
      <c r="AC188">
        <f t="shared" ca="1" si="37"/>
        <v>0</v>
      </c>
      <c r="AD188">
        <f t="shared" ca="1" si="38"/>
        <v>1</v>
      </c>
    </row>
    <row r="189" spans="1:30" x14ac:dyDescent="0.2">
      <c r="A189" t="s">
        <v>18</v>
      </c>
      <c r="B189" t="s">
        <v>38639</v>
      </c>
      <c r="C189" t="s">
        <v>495</v>
      </c>
      <c r="D189" t="s">
        <v>23</v>
      </c>
      <c r="E189" t="s">
        <v>38640</v>
      </c>
      <c r="F189" t="s">
        <v>38638</v>
      </c>
      <c r="G189">
        <v>1.1595800000000001</v>
      </c>
      <c r="H189">
        <v>1.15859</v>
      </c>
      <c r="I189">
        <f t="shared" si="28"/>
        <v>5</v>
      </c>
      <c r="J189">
        <v>5</v>
      </c>
      <c r="K189">
        <f t="shared" si="29"/>
        <v>4.5999999999999996</v>
      </c>
      <c r="L189">
        <v>4.5999999999999996</v>
      </c>
      <c r="M189" t="s">
        <v>17</v>
      </c>
      <c r="N189">
        <f t="shared" si="39"/>
        <v>44016.630000000136</v>
      </c>
      <c r="U189" t="str">
        <f ca="1"/>
        <v>2025-06-16 00:51:47</v>
      </c>
      <c r="V189" s="7">
        <f t="shared" ca="1" si="30"/>
        <v>1</v>
      </c>
      <c r="W189" s="7">
        <f t="shared" ca="1" si="31"/>
        <v>5</v>
      </c>
      <c r="X189" s="7">
        <f t="shared" ca="1" si="32"/>
        <v>-5</v>
      </c>
      <c r="Y189" s="7">
        <f t="shared" ca="1" si="33"/>
        <v>1.9716199999999999</v>
      </c>
      <c r="Z189" s="7">
        <f t="shared" ca="1" si="34"/>
        <v>1.96858</v>
      </c>
      <c r="AA189" s="7">
        <f t="shared" ca="1" si="35"/>
        <v>1.96858</v>
      </c>
      <c r="AB189">
        <f t="shared" ca="1" si="36"/>
        <v>0</v>
      </c>
      <c r="AC189">
        <f t="shared" ca="1" si="37"/>
        <v>1</v>
      </c>
      <c r="AD189">
        <f t="shared" ca="1" si="38"/>
        <v>0</v>
      </c>
    </row>
    <row r="190" spans="1:30" x14ac:dyDescent="0.2">
      <c r="A190" t="s">
        <v>11</v>
      </c>
      <c r="B190" t="s">
        <v>38641</v>
      </c>
      <c r="C190" t="s">
        <v>495</v>
      </c>
      <c r="D190" t="s">
        <v>23</v>
      </c>
      <c r="E190" t="s">
        <v>38642</v>
      </c>
      <c r="F190" t="s">
        <v>38643</v>
      </c>
      <c r="G190">
        <v>1.1593599999999999</v>
      </c>
      <c r="H190">
        <v>1.1595500000000001</v>
      </c>
      <c r="I190">
        <f t="shared" si="28"/>
        <v>5</v>
      </c>
      <c r="J190">
        <v>5</v>
      </c>
      <c r="K190">
        <f t="shared" si="29"/>
        <v>4.5999999999999996</v>
      </c>
      <c r="L190">
        <v>4.5999999999999996</v>
      </c>
      <c r="M190" t="s">
        <v>17</v>
      </c>
      <c r="N190">
        <f t="shared" si="39"/>
        <v>44012.030000000137</v>
      </c>
      <c r="U190" t="str">
        <f ca="1"/>
        <v>2025-06-16 00:41:03</v>
      </c>
      <c r="V190" s="7">
        <f t="shared" ca="1" si="30"/>
        <v>1</v>
      </c>
      <c r="W190" s="7">
        <f t="shared" ca="1" si="31"/>
        <v>5</v>
      </c>
      <c r="X190" s="7">
        <f t="shared" ca="1" si="32"/>
        <v>-5</v>
      </c>
      <c r="Y190" s="7">
        <f t="shared" ca="1" si="33"/>
        <v>1.9672499999999999</v>
      </c>
      <c r="Z190" s="7">
        <f t="shared" ca="1" si="34"/>
        <v>1.96648</v>
      </c>
      <c r="AA190" s="7">
        <f t="shared" ca="1" si="35"/>
        <v>1.96648</v>
      </c>
      <c r="AB190">
        <f t="shared" ca="1" si="36"/>
        <v>0</v>
      </c>
      <c r="AC190">
        <f t="shared" ca="1" si="37"/>
        <v>1</v>
      </c>
      <c r="AD190">
        <f t="shared" ca="1" si="38"/>
        <v>0</v>
      </c>
    </row>
    <row r="191" spans="1:30" x14ac:dyDescent="0.2">
      <c r="A191" t="s">
        <v>18</v>
      </c>
      <c r="B191" t="s">
        <v>38644</v>
      </c>
      <c r="C191" t="s">
        <v>495</v>
      </c>
      <c r="D191" t="s">
        <v>23</v>
      </c>
      <c r="E191" t="s">
        <v>38645</v>
      </c>
      <c r="F191" t="s">
        <v>38646</v>
      </c>
      <c r="G191">
        <v>1.1590199999999999</v>
      </c>
      <c r="H191">
        <v>1.1595500000000001</v>
      </c>
      <c r="I191">
        <f t="shared" si="28"/>
        <v>5</v>
      </c>
      <c r="J191">
        <v>5</v>
      </c>
      <c r="K191">
        <f t="shared" si="29"/>
        <v>-5</v>
      </c>
      <c r="L191">
        <v>-5</v>
      </c>
      <c r="M191" t="s">
        <v>17</v>
      </c>
      <c r="N191">
        <f t="shared" si="39"/>
        <v>44007.430000000139</v>
      </c>
      <c r="U191" t="str">
        <f ca="1"/>
        <v>2025-06-16 00:30:50</v>
      </c>
      <c r="V191" s="7">
        <f t="shared" ca="1" si="30"/>
        <v>1</v>
      </c>
      <c r="W191" s="7">
        <f t="shared" ca="1" si="31"/>
        <v>5</v>
      </c>
      <c r="X191" s="7">
        <f t="shared" ca="1" si="32"/>
        <v>4.5999999999999996</v>
      </c>
      <c r="Y191" s="7">
        <f t="shared" ca="1" si="33"/>
        <v>1.96671</v>
      </c>
      <c r="Z191" s="7">
        <f t="shared" ca="1" si="34"/>
        <v>1.96669</v>
      </c>
      <c r="AA191" s="7">
        <f t="shared" ca="1" si="35"/>
        <v>1.96669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38647</v>
      </c>
      <c r="C192" t="s">
        <v>1179</v>
      </c>
      <c r="D192" t="s">
        <v>23</v>
      </c>
      <c r="E192" t="s">
        <v>38648</v>
      </c>
      <c r="F192" t="s">
        <v>38646</v>
      </c>
      <c r="G192">
        <v>1.1593199999999999</v>
      </c>
      <c r="H192">
        <v>1.1595500000000001</v>
      </c>
      <c r="I192">
        <f t="shared" si="28"/>
        <v>20</v>
      </c>
      <c r="J192">
        <v>20</v>
      </c>
      <c r="K192">
        <f t="shared" si="29"/>
        <v>-20</v>
      </c>
      <c r="L192">
        <v>-20</v>
      </c>
      <c r="M192" t="s">
        <v>17</v>
      </c>
      <c r="N192">
        <f t="shared" si="39"/>
        <v>44012.430000000139</v>
      </c>
      <c r="U192" t="str">
        <f ca="1"/>
        <v>2025-06-16 00:20:38</v>
      </c>
      <c r="V192" s="7">
        <f t="shared" ca="1" si="30"/>
        <v>1</v>
      </c>
      <c r="W192" s="7">
        <f t="shared" ca="1" si="31"/>
        <v>5</v>
      </c>
      <c r="X192" s="7">
        <f t="shared" ca="1" si="32"/>
        <v>4.5999999999999996</v>
      </c>
      <c r="Y192" s="7">
        <f t="shared" ca="1" si="33"/>
        <v>1.96723</v>
      </c>
      <c r="Z192" s="7">
        <f t="shared" ca="1" si="34"/>
        <v>1.9668699999999999</v>
      </c>
      <c r="AA192" s="7">
        <f t="shared" ca="1" si="35"/>
        <v>1.9668699999999999</v>
      </c>
      <c r="AB192">
        <f t="shared" ca="1" si="36"/>
        <v>0</v>
      </c>
      <c r="AC192">
        <f t="shared" ca="1" si="37"/>
        <v>1</v>
      </c>
      <c r="AD192">
        <f t="shared" ca="1" si="38"/>
        <v>0</v>
      </c>
    </row>
    <row r="193" spans="1:30" x14ac:dyDescent="0.2">
      <c r="A193" t="s">
        <v>18</v>
      </c>
      <c r="B193" t="s">
        <v>38649</v>
      </c>
      <c r="C193" t="s">
        <v>31588</v>
      </c>
      <c r="D193" t="s">
        <v>23</v>
      </c>
      <c r="E193" t="s">
        <v>38650</v>
      </c>
      <c r="F193" t="s">
        <v>38646</v>
      </c>
      <c r="G193">
        <v>1.1591800000000001</v>
      </c>
      <c r="H193">
        <v>1.1595500000000001</v>
      </c>
      <c r="I193">
        <f t="shared" si="28"/>
        <v>10</v>
      </c>
      <c r="J193">
        <v>10</v>
      </c>
      <c r="K193">
        <f t="shared" si="29"/>
        <v>-10</v>
      </c>
      <c r="L193">
        <v>-10</v>
      </c>
      <c r="M193" t="s">
        <v>17</v>
      </c>
      <c r="N193">
        <f t="shared" si="39"/>
        <v>44032.430000000139</v>
      </c>
      <c r="U193" t="str">
        <f ca="1"/>
        <v>2025-06-16 00:10:25</v>
      </c>
      <c r="V193" s="7">
        <f t="shared" ca="1" si="30"/>
        <v>1</v>
      </c>
      <c r="W193" s="7">
        <f t="shared" ca="1" si="31"/>
        <v>5</v>
      </c>
      <c r="X193" s="7">
        <f t="shared" ca="1" si="32"/>
        <v>4.5999999999999996</v>
      </c>
      <c r="Y193" s="7">
        <f t="shared" ca="1" si="33"/>
        <v>1.96641</v>
      </c>
      <c r="Z193" s="7">
        <f t="shared" ca="1" si="34"/>
        <v>1.96532</v>
      </c>
      <c r="AA193" s="7">
        <f t="shared" ca="1" si="35"/>
        <v>1.96532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18</v>
      </c>
      <c r="B194" t="s">
        <v>38651</v>
      </c>
      <c r="C194" t="s">
        <v>1063</v>
      </c>
      <c r="D194" t="s">
        <v>23</v>
      </c>
      <c r="E194" t="s">
        <v>38652</v>
      </c>
      <c r="F194" t="s">
        <v>38646</v>
      </c>
      <c r="G194">
        <v>1.1594500000000001</v>
      </c>
      <c r="H194">
        <v>1.1595500000000001</v>
      </c>
      <c r="I194">
        <f t="shared" si="28"/>
        <v>40</v>
      </c>
      <c r="J194">
        <v>40</v>
      </c>
      <c r="K194">
        <f t="shared" si="29"/>
        <v>-40</v>
      </c>
      <c r="L194">
        <v>-40</v>
      </c>
      <c r="M194" t="s">
        <v>17</v>
      </c>
      <c r="N194">
        <f t="shared" si="39"/>
        <v>44042.430000000139</v>
      </c>
      <c r="V194" s="7"/>
      <c r="W194" s="7"/>
      <c r="X194" s="7"/>
      <c r="Y194" s="7"/>
      <c r="Z194" s="7"/>
      <c r="AA194" s="7"/>
    </row>
    <row r="195" spans="1:30" x14ac:dyDescent="0.2">
      <c r="A195" t="s">
        <v>18</v>
      </c>
      <c r="B195" t="s">
        <v>38653</v>
      </c>
      <c r="C195" t="s">
        <v>495</v>
      </c>
      <c r="D195" t="s">
        <v>23</v>
      </c>
      <c r="E195" t="s">
        <v>38654</v>
      </c>
      <c r="F195" t="s">
        <v>38655</v>
      </c>
      <c r="G195">
        <v>1.15869</v>
      </c>
      <c r="H195">
        <v>1.15889</v>
      </c>
      <c r="I195">
        <f t="shared" ref="I195:I258" si="40">IF(J195=80,0,J195)</f>
        <v>5</v>
      </c>
      <c r="J195">
        <v>5</v>
      </c>
      <c r="K195">
        <f t="shared" ref="K195:K258" si="41">IF(OR(L195=-80,L195&gt;40),0,L195)</f>
        <v>-5</v>
      </c>
      <c r="L195">
        <v>-5</v>
      </c>
      <c r="M195" t="s">
        <v>17</v>
      </c>
      <c r="N195">
        <f t="shared" si="39"/>
        <v>44082.430000000139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38656</v>
      </c>
      <c r="C196" t="s">
        <v>28065</v>
      </c>
      <c r="D196" t="s">
        <v>23</v>
      </c>
      <c r="E196" t="s">
        <v>38657</v>
      </c>
      <c r="F196" t="s">
        <v>38655</v>
      </c>
      <c r="G196">
        <v>1.1594599999999999</v>
      </c>
      <c r="H196">
        <v>1.15889</v>
      </c>
      <c r="I196">
        <f t="shared" si="40"/>
        <v>10</v>
      </c>
      <c r="J196">
        <v>10</v>
      </c>
      <c r="K196">
        <f t="shared" si="41"/>
        <v>9.1999999999999993</v>
      </c>
      <c r="L196">
        <v>9.1999999999999993</v>
      </c>
      <c r="M196" t="s">
        <v>17</v>
      </c>
      <c r="N196">
        <f t="shared" ref="N196:N259" si="42">N195-L195</f>
        <v>44087.430000000139</v>
      </c>
      <c r="V196" s="7"/>
      <c r="W196" s="7"/>
      <c r="X196" s="7"/>
      <c r="Y196" s="7"/>
      <c r="Z196" s="7"/>
      <c r="AA196" s="7"/>
    </row>
    <row r="197" spans="1:30" x14ac:dyDescent="0.2">
      <c r="A197" t="s">
        <v>11</v>
      </c>
      <c r="B197" t="s">
        <v>38658</v>
      </c>
      <c r="C197" t="s">
        <v>4379</v>
      </c>
      <c r="D197" t="s">
        <v>23</v>
      </c>
      <c r="E197" t="s">
        <v>38659</v>
      </c>
      <c r="F197" t="s">
        <v>38660</v>
      </c>
      <c r="G197">
        <v>1.15831</v>
      </c>
      <c r="H197">
        <v>1.1587799999999999</v>
      </c>
      <c r="I197">
        <f t="shared" si="40"/>
        <v>10</v>
      </c>
      <c r="J197">
        <v>10</v>
      </c>
      <c r="K197">
        <f t="shared" si="41"/>
        <v>9.1999999999999993</v>
      </c>
      <c r="L197">
        <v>9.1999999999999993</v>
      </c>
      <c r="M197" t="s">
        <v>17</v>
      </c>
      <c r="N197">
        <f t="shared" si="42"/>
        <v>44078.230000000141</v>
      </c>
      <c r="V197" s="7"/>
      <c r="W197" s="7"/>
      <c r="X197" s="7"/>
      <c r="Y197" s="7"/>
      <c r="Z197" s="7"/>
      <c r="AA197" s="7"/>
    </row>
    <row r="198" spans="1:30" x14ac:dyDescent="0.2">
      <c r="A198" t="s">
        <v>11</v>
      </c>
      <c r="B198" t="s">
        <v>38661</v>
      </c>
      <c r="C198" t="s">
        <v>495</v>
      </c>
      <c r="D198" t="s">
        <v>23</v>
      </c>
      <c r="E198" t="s">
        <v>38662</v>
      </c>
      <c r="F198" t="s">
        <v>38660</v>
      </c>
      <c r="G198">
        <v>1.1587700000000001</v>
      </c>
      <c r="H198">
        <v>1.1587799999999999</v>
      </c>
      <c r="I198">
        <f t="shared" si="40"/>
        <v>5</v>
      </c>
      <c r="J198">
        <v>5</v>
      </c>
      <c r="K198">
        <f t="shared" si="41"/>
        <v>4.5999999999999996</v>
      </c>
      <c r="L198">
        <v>4.5999999999999996</v>
      </c>
      <c r="M198" t="s">
        <v>17</v>
      </c>
      <c r="N198">
        <f t="shared" si="42"/>
        <v>44069.030000000144</v>
      </c>
      <c r="V198" s="7"/>
      <c r="W198" s="7"/>
      <c r="X198" s="7"/>
      <c r="Y198" s="7"/>
      <c r="Z198" s="7"/>
      <c r="AA198" s="7"/>
    </row>
    <row r="199" spans="1:30" x14ac:dyDescent="0.2">
      <c r="A199" t="s">
        <v>11</v>
      </c>
      <c r="B199" t="s">
        <v>38663</v>
      </c>
      <c r="C199" t="s">
        <v>28395</v>
      </c>
      <c r="D199" t="s">
        <v>23</v>
      </c>
      <c r="E199" t="s">
        <v>38664</v>
      </c>
      <c r="F199" t="s">
        <v>38665</v>
      </c>
      <c r="G199">
        <v>1.15804</v>
      </c>
      <c r="H199">
        <v>1.15872</v>
      </c>
      <c r="I199">
        <f t="shared" si="40"/>
        <v>10</v>
      </c>
      <c r="J199">
        <v>10</v>
      </c>
      <c r="K199">
        <f t="shared" si="41"/>
        <v>9.1999999999999993</v>
      </c>
      <c r="L199">
        <v>9.1999999999999993</v>
      </c>
      <c r="M199" t="s">
        <v>17</v>
      </c>
      <c r="N199">
        <f t="shared" si="42"/>
        <v>44064.430000000146</v>
      </c>
      <c r="V199" s="7"/>
      <c r="W199" s="7"/>
      <c r="X199" s="7"/>
      <c r="Y199" s="7"/>
      <c r="Z199" s="7"/>
      <c r="AA199" s="7"/>
    </row>
    <row r="200" spans="1:30" x14ac:dyDescent="0.2">
      <c r="A200" t="s">
        <v>11</v>
      </c>
      <c r="B200" t="s">
        <v>38666</v>
      </c>
      <c r="C200" t="s">
        <v>495</v>
      </c>
      <c r="D200" t="s">
        <v>23</v>
      </c>
      <c r="E200" t="s">
        <v>38667</v>
      </c>
      <c r="F200" t="s">
        <v>38665</v>
      </c>
      <c r="G200">
        <v>1.1589499999999999</v>
      </c>
      <c r="H200">
        <v>1.15872</v>
      </c>
      <c r="I200">
        <f t="shared" si="40"/>
        <v>5</v>
      </c>
      <c r="J200">
        <v>5</v>
      </c>
      <c r="K200">
        <f t="shared" si="41"/>
        <v>-5</v>
      </c>
      <c r="L200">
        <v>-5</v>
      </c>
      <c r="M200" t="s">
        <v>17</v>
      </c>
      <c r="N200">
        <f t="shared" si="42"/>
        <v>44055.230000000149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38668</v>
      </c>
      <c r="C201" t="s">
        <v>495</v>
      </c>
      <c r="D201" t="s">
        <v>23</v>
      </c>
      <c r="E201" t="s">
        <v>38669</v>
      </c>
      <c r="F201" t="s">
        <v>38670</v>
      </c>
      <c r="G201">
        <v>1.15866</v>
      </c>
      <c r="H201">
        <v>1.1588499999999999</v>
      </c>
      <c r="I201">
        <f t="shared" si="40"/>
        <v>5</v>
      </c>
      <c r="J201">
        <v>5</v>
      </c>
      <c r="K201">
        <f t="shared" si="41"/>
        <v>-5</v>
      </c>
      <c r="L201">
        <v>-5</v>
      </c>
      <c r="M201" t="s">
        <v>17</v>
      </c>
      <c r="N201">
        <f t="shared" si="42"/>
        <v>44060.230000000149</v>
      </c>
      <c r="V201" s="7"/>
      <c r="W201" s="7"/>
      <c r="X201" s="7"/>
      <c r="Y201" s="7"/>
      <c r="Z201" s="7"/>
      <c r="AA201" s="7"/>
    </row>
    <row r="202" spans="1:30" x14ac:dyDescent="0.2">
      <c r="A202" t="s">
        <v>18</v>
      </c>
      <c r="B202" t="s">
        <v>38671</v>
      </c>
      <c r="C202" t="s">
        <v>495</v>
      </c>
      <c r="D202" t="s">
        <v>23</v>
      </c>
      <c r="E202" t="s">
        <v>38672</v>
      </c>
      <c r="F202" t="s">
        <v>38673</v>
      </c>
      <c r="G202">
        <v>1.15896</v>
      </c>
      <c r="H202">
        <v>1.15852</v>
      </c>
      <c r="I202">
        <f t="shared" si="40"/>
        <v>5</v>
      </c>
      <c r="J202">
        <v>5</v>
      </c>
      <c r="K202">
        <f t="shared" si="41"/>
        <v>4.5999999999999996</v>
      </c>
      <c r="L202">
        <v>4.5999999999999996</v>
      </c>
      <c r="M202" t="s">
        <v>17</v>
      </c>
      <c r="N202">
        <f t="shared" si="42"/>
        <v>44065.230000000149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38674</v>
      </c>
      <c r="C203" t="s">
        <v>28065</v>
      </c>
      <c r="D203" t="s">
        <v>23</v>
      </c>
      <c r="E203" t="s">
        <v>38675</v>
      </c>
      <c r="F203" t="s">
        <v>38676</v>
      </c>
      <c r="G203">
        <v>1.1588499999999999</v>
      </c>
      <c r="H203">
        <v>1.15909</v>
      </c>
      <c r="I203">
        <f t="shared" si="40"/>
        <v>10</v>
      </c>
      <c r="J203">
        <v>10</v>
      </c>
      <c r="K203">
        <f t="shared" si="41"/>
        <v>9.1999999999999993</v>
      </c>
      <c r="L203">
        <v>9.1999999999999993</v>
      </c>
      <c r="M203" t="s">
        <v>17</v>
      </c>
      <c r="N203">
        <f t="shared" si="42"/>
        <v>44060.63000000015</v>
      </c>
      <c r="V203" s="7"/>
      <c r="W203" s="7"/>
      <c r="X203" s="7"/>
      <c r="Y203" s="7"/>
      <c r="Z203" s="7"/>
      <c r="AA203" s="7"/>
    </row>
    <row r="204" spans="1:30" x14ac:dyDescent="0.2">
      <c r="A204" t="s">
        <v>11</v>
      </c>
      <c r="B204" t="s">
        <v>38677</v>
      </c>
      <c r="C204" t="s">
        <v>495</v>
      </c>
      <c r="D204" t="s">
        <v>23</v>
      </c>
      <c r="E204" t="s">
        <v>38678</v>
      </c>
      <c r="F204" t="s">
        <v>38676</v>
      </c>
      <c r="G204">
        <v>1.1594100000000001</v>
      </c>
      <c r="H204">
        <v>1.15909</v>
      </c>
      <c r="I204">
        <f t="shared" si="40"/>
        <v>5</v>
      </c>
      <c r="J204">
        <v>5</v>
      </c>
      <c r="K204">
        <f t="shared" si="41"/>
        <v>-5</v>
      </c>
      <c r="L204">
        <v>-5</v>
      </c>
      <c r="M204" t="s">
        <v>17</v>
      </c>
      <c r="N204">
        <f t="shared" si="42"/>
        <v>44051.430000000153</v>
      </c>
      <c r="V204" s="7"/>
      <c r="W204" s="7"/>
      <c r="X204" s="7"/>
      <c r="Y204" s="7"/>
      <c r="Z204" s="7"/>
      <c r="AA204" s="7"/>
    </row>
    <row r="205" spans="1:30" x14ac:dyDescent="0.2">
      <c r="A205" t="s">
        <v>11</v>
      </c>
      <c r="B205" t="s">
        <v>38679</v>
      </c>
      <c r="C205" t="s">
        <v>495</v>
      </c>
      <c r="D205" t="s">
        <v>23</v>
      </c>
      <c r="E205" t="s">
        <v>38680</v>
      </c>
      <c r="F205" t="s">
        <v>38681</v>
      </c>
      <c r="G205">
        <v>1.1587099999999999</v>
      </c>
      <c r="H205">
        <v>1.1594199999999999</v>
      </c>
      <c r="I205">
        <f t="shared" si="40"/>
        <v>5</v>
      </c>
      <c r="J205">
        <v>5</v>
      </c>
      <c r="K205">
        <f t="shared" si="41"/>
        <v>4.5999999999999996</v>
      </c>
      <c r="L205">
        <v>4.5999999999999996</v>
      </c>
      <c r="M205" t="s">
        <v>17</v>
      </c>
      <c r="N205">
        <f t="shared" si="42"/>
        <v>44056.430000000153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38682</v>
      </c>
      <c r="C206" t="s">
        <v>495</v>
      </c>
      <c r="D206" t="s">
        <v>23</v>
      </c>
      <c r="E206" t="s">
        <v>38683</v>
      </c>
      <c r="F206" t="s">
        <v>38684</v>
      </c>
      <c r="G206">
        <v>1.1578599999999999</v>
      </c>
      <c r="H206">
        <v>1.15852</v>
      </c>
      <c r="I206">
        <f t="shared" si="40"/>
        <v>5</v>
      </c>
      <c r="J206">
        <v>5</v>
      </c>
      <c r="K206">
        <f t="shared" si="41"/>
        <v>-5</v>
      </c>
      <c r="L206">
        <v>-5</v>
      </c>
      <c r="M206" t="s">
        <v>17</v>
      </c>
      <c r="N206">
        <f t="shared" si="42"/>
        <v>44051.830000000155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38685</v>
      </c>
      <c r="C207" t="s">
        <v>220</v>
      </c>
      <c r="D207" t="s">
        <v>23</v>
      </c>
      <c r="E207" t="s">
        <v>38686</v>
      </c>
      <c r="F207" t="s">
        <v>38684</v>
      </c>
      <c r="G207">
        <v>1.15815</v>
      </c>
      <c r="H207">
        <v>1.15852</v>
      </c>
      <c r="I207">
        <f t="shared" si="40"/>
        <v>10</v>
      </c>
      <c r="J207">
        <v>10</v>
      </c>
      <c r="K207">
        <f t="shared" si="41"/>
        <v>-10</v>
      </c>
      <c r="L207">
        <v>-10</v>
      </c>
      <c r="M207" t="s">
        <v>17</v>
      </c>
      <c r="N207">
        <f t="shared" si="42"/>
        <v>44056.830000000155</v>
      </c>
      <c r="V207" s="7"/>
      <c r="W207" s="7"/>
      <c r="X207" s="7"/>
      <c r="Y207" s="7"/>
      <c r="Z207" s="7"/>
      <c r="AA207" s="7"/>
    </row>
    <row r="208" spans="1:30" x14ac:dyDescent="0.2">
      <c r="A208" t="s">
        <v>11</v>
      </c>
      <c r="B208" t="s">
        <v>38687</v>
      </c>
      <c r="C208" t="s">
        <v>495</v>
      </c>
      <c r="D208" t="s">
        <v>23</v>
      </c>
      <c r="E208" t="s">
        <v>38688</v>
      </c>
      <c r="F208" t="s">
        <v>38689</v>
      </c>
      <c r="G208">
        <v>1.1578900000000001</v>
      </c>
      <c r="H208">
        <v>1.1580299999999999</v>
      </c>
      <c r="I208">
        <f t="shared" si="40"/>
        <v>5</v>
      </c>
      <c r="J208">
        <v>5</v>
      </c>
      <c r="K208">
        <f t="shared" si="41"/>
        <v>4.5999999999999996</v>
      </c>
      <c r="L208">
        <v>4.5999999999999996</v>
      </c>
      <c r="M208" t="s">
        <v>17</v>
      </c>
      <c r="N208">
        <f t="shared" si="42"/>
        <v>44066.830000000155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38690</v>
      </c>
      <c r="C209" t="s">
        <v>495</v>
      </c>
      <c r="D209" t="s">
        <v>23</v>
      </c>
      <c r="E209" t="s">
        <v>38691</v>
      </c>
      <c r="F209" t="s">
        <v>38692</v>
      </c>
      <c r="G209">
        <v>1.15733</v>
      </c>
      <c r="H209">
        <v>1.15798</v>
      </c>
      <c r="I209">
        <f t="shared" si="40"/>
        <v>5</v>
      </c>
      <c r="J209">
        <v>5</v>
      </c>
      <c r="K209">
        <f t="shared" si="41"/>
        <v>4.5999999999999996</v>
      </c>
      <c r="L209">
        <v>4.5999999999999996</v>
      </c>
      <c r="M209" t="s">
        <v>17</v>
      </c>
      <c r="N209">
        <f t="shared" si="42"/>
        <v>44062.230000000156</v>
      </c>
      <c r="V209" s="7"/>
      <c r="W209" s="7"/>
      <c r="X209" s="7"/>
      <c r="Y209" s="7"/>
      <c r="Z209" s="7"/>
      <c r="AA209" s="7"/>
    </row>
    <row r="210" spans="1:27" x14ac:dyDescent="0.2">
      <c r="A210" t="s">
        <v>18</v>
      </c>
      <c r="B210" t="s">
        <v>38693</v>
      </c>
      <c r="C210" t="s">
        <v>495</v>
      </c>
      <c r="D210" t="s">
        <v>23</v>
      </c>
      <c r="E210" t="s">
        <v>38694</v>
      </c>
      <c r="F210" t="s">
        <v>38695</v>
      </c>
      <c r="G210">
        <v>1.1564399999999999</v>
      </c>
      <c r="H210">
        <v>1.15726</v>
      </c>
      <c r="I210">
        <f t="shared" si="40"/>
        <v>5</v>
      </c>
      <c r="J210">
        <v>5</v>
      </c>
      <c r="K210">
        <f t="shared" si="41"/>
        <v>-5</v>
      </c>
      <c r="L210">
        <v>-5</v>
      </c>
      <c r="M210" t="s">
        <v>17</v>
      </c>
      <c r="N210">
        <f t="shared" si="42"/>
        <v>44057.630000000157</v>
      </c>
      <c r="V210" s="7"/>
      <c r="W210" s="7"/>
      <c r="X210" s="7"/>
      <c r="Y210" s="7"/>
      <c r="Z210" s="7"/>
      <c r="AA210" s="7"/>
    </row>
    <row r="211" spans="1:27" x14ac:dyDescent="0.2">
      <c r="A211" t="s">
        <v>18</v>
      </c>
      <c r="B211" t="s">
        <v>38696</v>
      </c>
      <c r="C211" t="s">
        <v>28065</v>
      </c>
      <c r="D211" t="s">
        <v>23</v>
      </c>
      <c r="E211" t="s">
        <v>38697</v>
      </c>
      <c r="F211" t="s">
        <v>38698</v>
      </c>
      <c r="G211">
        <v>1.15724</v>
      </c>
      <c r="H211">
        <v>1.15652</v>
      </c>
      <c r="I211">
        <f t="shared" si="40"/>
        <v>10</v>
      </c>
      <c r="J211">
        <v>10</v>
      </c>
      <c r="K211">
        <f t="shared" si="41"/>
        <v>9.1999999999999993</v>
      </c>
      <c r="L211">
        <v>9.1999999999999993</v>
      </c>
      <c r="M211" t="s">
        <v>17</v>
      </c>
      <c r="N211">
        <f t="shared" si="42"/>
        <v>44062.630000000157</v>
      </c>
      <c r="V211" s="7"/>
      <c r="W211" s="7"/>
      <c r="X211" s="7"/>
      <c r="Y211" s="7"/>
      <c r="Z211" s="7"/>
      <c r="AA211" s="7"/>
    </row>
    <row r="212" spans="1:27" x14ac:dyDescent="0.2">
      <c r="A212" t="s">
        <v>18</v>
      </c>
      <c r="B212" t="s">
        <v>38699</v>
      </c>
      <c r="C212" t="s">
        <v>495</v>
      </c>
      <c r="D212" t="s">
        <v>23</v>
      </c>
      <c r="E212" t="s">
        <v>38700</v>
      </c>
      <c r="F212" t="s">
        <v>38698</v>
      </c>
      <c r="G212">
        <v>1.1569400000000001</v>
      </c>
      <c r="H212">
        <v>1.15652</v>
      </c>
      <c r="I212">
        <f t="shared" si="40"/>
        <v>5</v>
      </c>
      <c r="J212">
        <v>5</v>
      </c>
      <c r="K212">
        <f t="shared" si="41"/>
        <v>4.5999999999999996</v>
      </c>
      <c r="L212">
        <v>4.5999999999999996</v>
      </c>
      <c r="M212" t="s">
        <v>17</v>
      </c>
      <c r="N212">
        <f t="shared" si="42"/>
        <v>44053.43000000016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38701</v>
      </c>
      <c r="C213" t="s">
        <v>495</v>
      </c>
      <c r="D213" t="s">
        <v>23</v>
      </c>
      <c r="E213" t="s">
        <v>38702</v>
      </c>
      <c r="F213" t="s">
        <v>38703</v>
      </c>
      <c r="G213">
        <v>1.15754</v>
      </c>
      <c r="H213">
        <v>1.15699</v>
      </c>
      <c r="I213">
        <f t="shared" si="40"/>
        <v>5</v>
      </c>
      <c r="J213">
        <v>5</v>
      </c>
      <c r="K213">
        <f t="shared" si="41"/>
        <v>-5</v>
      </c>
      <c r="L213">
        <v>-5</v>
      </c>
      <c r="M213" t="s">
        <v>17</v>
      </c>
      <c r="N213">
        <f t="shared" si="42"/>
        <v>44048.830000000162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38704</v>
      </c>
      <c r="C214" t="s">
        <v>1468</v>
      </c>
      <c r="D214" t="s">
        <v>23</v>
      </c>
      <c r="E214" t="s">
        <v>38705</v>
      </c>
      <c r="F214" t="s">
        <v>38703</v>
      </c>
      <c r="G214">
        <v>1.15672</v>
      </c>
      <c r="H214">
        <v>1.15699</v>
      </c>
      <c r="I214">
        <f t="shared" si="40"/>
        <v>20</v>
      </c>
      <c r="J214">
        <v>20</v>
      </c>
      <c r="K214">
        <f t="shared" si="41"/>
        <v>18.399999999999999</v>
      </c>
      <c r="L214">
        <v>18.399999999999999</v>
      </c>
      <c r="M214" t="s">
        <v>17</v>
      </c>
      <c r="N214">
        <f t="shared" si="42"/>
        <v>44053.830000000162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38706</v>
      </c>
      <c r="C215" t="s">
        <v>28689</v>
      </c>
      <c r="D215" t="s">
        <v>23</v>
      </c>
      <c r="E215" t="s">
        <v>38707</v>
      </c>
      <c r="F215" t="s">
        <v>38703</v>
      </c>
      <c r="G215">
        <v>1.1571100000000001</v>
      </c>
      <c r="H215">
        <v>1.15699</v>
      </c>
      <c r="I215">
        <f t="shared" si="40"/>
        <v>10</v>
      </c>
      <c r="J215">
        <v>10</v>
      </c>
      <c r="K215">
        <f t="shared" si="41"/>
        <v>-10</v>
      </c>
      <c r="L215">
        <v>-10</v>
      </c>
      <c r="M215" t="s">
        <v>17</v>
      </c>
      <c r="N215">
        <f t="shared" si="42"/>
        <v>44035.43000000016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38708</v>
      </c>
      <c r="C216" t="s">
        <v>495</v>
      </c>
      <c r="D216" t="s">
        <v>23</v>
      </c>
      <c r="E216" t="s">
        <v>38709</v>
      </c>
      <c r="F216" t="s">
        <v>38710</v>
      </c>
      <c r="G216">
        <v>1.1569100000000001</v>
      </c>
      <c r="H216">
        <v>1.1574199999999999</v>
      </c>
      <c r="I216">
        <f t="shared" si="40"/>
        <v>5</v>
      </c>
      <c r="J216">
        <v>5</v>
      </c>
      <c r="K216">
        <f t="shared" si="41"/>
        <v>4.5999999999999996</v>
      </c>
      <c r="L216">
        <v>4.5999999999999996</v>
      </c>
      <c r="M216" t="s">
        <v>17</v>
      </c>
      <c r="N216">
        <f t="shared" si="42"/>
        <v>44045.43000000016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38711</v>
      </c>
      <c r="C217" t="s">
        <v>495</v>
      </c>
      <c r="D217" t="s">
        <v>23</v>
      </c>
      <c r="E217" t="s">
        <v>38712</v>
      </c>
      <c r="F217" t="s">
        <v>38713</v>
      </c>
      <c r="G217">
        <v>1.1575599999999999</v>
      </c>
      <c r="H217">
        <v>1.15646</v>
      </c>
      <c r="I217">
        <f t="shared" si="40"/>
        <v>5</v>
      </c>
      <c r="J217">
        <v>5</v>
      </c>
      <c r="K217">
        <f t="shared" si="41"/>
        <v>-5</v>
      </c>
      <c r="L217">
        <v>-5</v>
      </c>
      <c r="M217" t="s">
        <v>17</v>
      </c>
      <c r="N217">
        <f t="shared" si="42"/>
        <v>44040.830000000162</v>
      </c>
      <c r="V217" s="7"/>
      <c r="W217" s="7"/>
      <c r="X217" s="7"/>
      <c r="Y217" s="7"/>
      <c r="Z217" s="7"/>
      <c r="AA217" s="7"/>
    </row>
    <row r="218" spans="1:27" x14ac:dyDescent="0.2">
      <c r="A218" t="s">
        <v>18</v>
      </c>
      <c r="B218" t="s">
        <v>38714</v>
      </c>
      <c r="C218" t="s">
        <v>495</v>
      </c>
      <c r="D218" t="s">
        <v>23</v>
      </c>
      <c r="E218" t="s">
        <v>38715</v>
      </c>
      <c r="F218" t="s">
        <v>38716</v>
      </c>
      <c r="G218">
        <v>1.15726</v>
      </c>
      <c r="H218">
        <v>1.1576500000000001</v>
      </c>
      <c r="I218">
        <f t="shared" si="40"/>
        <v>5</v>
      </c>
      <c r="J218">
        <v>5</v>
      </c>
      <c r="K218">
        <f t="shared" si="41"/>
        <v>-5</v>
      </c>
      <c r="L218">
        <v>-5</v>
      </c>
      <c r="M218" t="s">
        <v>17</v>
      </c>
      <c r="N218">
        <f t="shared" si="42"/>
        <v>44045.830000000162</v>
      </c>
      <c r="V218" s="7"/>
      <c r="W218" s="7"/>
      <c r="X218" s="7"/>
      <c r="Y218" s="7"/>
      <c r="Z218" s="7"/>
      <c r="AA218" s="7"/>
    </row>
    <row r="219" spans="1:27" x14ac:dyDescent="0.2">
      <c r="A219" t="s">
        <v>18</v>
      </c>
      <c r="B219" t="s">
        <v>38717</v>
      </c>
      <c r="C219" t="s">
        <v>495</v>
      </c>
      <c r="D219" t="s">
        <v>23</v>
      </c>
      <c r="E219" t="s">
        <v>38718</v>
      </c>
      <c r="F219" t="s">
        <v>38719</v>
      </c>
      <c r="G219">
        <v>1.1580999999999999</v>
      </c>
      <c r="H219">
        <v>1.15709</v>
      </c>
      <c r="I219">
        <f t="shared" si="40"/>
        <v>5</v>
      </c>
      <c r="J219">
        <v>5</v>
      </c>
      <c r="K219">
        <f t="shared" si="41"/>
        <v>4.5999999999999996</v>
      </c>
      <c r="L219">
        <v>4.5999999999999996</v>
      </c>
      <c r="M219" t="s">
        <v>17</v>
      </c>
      <c r="N219">
        <f t="shared" si="42"/>
        <v>44050.830000000162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38720</v>
      </c>
      <c r="C220" t="s">
        <v>495</v>
      </c>
      <c r="D220" t="s">
        <v>23</v>
      </c>
      <c r="E220" t="s">
        <v>38721</v>
      </c>
      <c r="F220" t="s">
        <v>38722</v>
      </c>
      <c r="G220">
        <v>1.15829</v>
      </c>
      <c r="H220">
        <v>1.1579699999999999</v>
      </c>
      <c r="I220">
        <f t="shared" si="40"/>
        <v>5</v>
      </c>
      <c r="J220">
        <v>5</v>
      </c>
      <c r="K220">
        <f t="shared" si="41"/>
        <v>4.5999999999999996</v>
      </c>
      <c r="L220">
        <v>4.5999999999999996</v>
      </c>
      <c r="M220" t="s">
        <v>17</v>
      </c>
      <c r="N220">
        <f t="shared" si="42"/>
        <v>44046.230000000163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38723</v>
      </c>
      <c r="C221" t="s">
        <v>550</v>
      </c>
      <c r="D221" t="s">
        <v>23</v>
      </c>
      <c r="E221" t="s">
        <v>38724</v>
      </c>
      <c r="F221" t="s">
        <v>38725</v>
      </c>
      <c r="G221">
        <v>1.16004</v>
      </c>
      <c r="H221">
        <v>1.1583300000000001</v>
      </c>
      <c r="I221">
        <f t="shared" si="40"/>
        <v>5</v>
      </c>
      <c r="J221">
        <v>5</v>
      </c>
      <c r="K221">
        <f t="shared" si="41"/>
        <v>-5</v>
      </c>
      <c r="L221">
        <v>-5</v>
      </c>
      <c r="M221" t="s">
        <v>17</v>
      </c>
      <c r="N221">
        <f t="shared" si="42"/>
        <v>44041.630000000165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38726</v>
      </c>
      <c r="C222" t="s">
        <v>495</v>
      </c>
      <c r="D222" t="s">
        <v>23</v>
      </c>
      <c r="E222" t="s">
        <v>38727</v>
      </c>
      <c r="F222" t="s">
        <v>38728</v>
      </c>
      <c r="G222">
        <v>1.1595599999999999</v>
      </c>
      <c r="H222">
        <v>1.16005</v>
      </c>
      <c r="I222">
        <f t="shared" si="40"/>
        <v>5</v>
      </c>
      <c r="J222">
        <v>5</v>
      </c>
      <c r="K222">
        <f t="shared" si="41"/>
        <v>4.5999999999999996</v>
      </c>
      <c r="L222">
        <v>4.5999999999999996</v>
      </c>
      <c r="M222" t="s">
        <v>17</v>
      </c>
      <c r="N222">
        <f t="shared" si="42"/>
        <v>44046.630000000165</v>
      </c>
      <c r="V222" s="7"/>
      <c r="W222" s="7"/>
      <c r="X222" s="7"/>
      <c r="Y222" s="7"/>
      <c r="Z222" s="7"/>
      <c r="AA222" s="7"/>
    </row>
    <row r="223" spans="1:27" x14ac:dyDescent="0.2">
      <c r="A223" t="s">
        <v>18</v>
      </c>
      <c r="B223" t="s">
        <v>38729</v>
      </c>
      <c r="C223" t="s">
        <v>495</v>
      </c>
      <c r="D223" t="s">
        <v>23</v>
      </c>
      <c r="E223" t="s">
        <v>38730</v>
      </c>
      <c r="F223" t="s">
        <v>38731</v>
      </c>
      <c r="G223">
        <v>1.159</v>
      </c>
      <c r="H223">
        <v>1.1594800000000001</v>
      </c>
      <c r="I223">
        <f t="shared" si="40"/>
        <v>5</v>
      </c>
      <c r="J223">
        <v>5</v>
      </c>
      <c r="K223">
        <f t="shared" si="41"/>
        <v>-5</v>
      </c>
      <c r="L223">
        <v>-5</v>
      </c>
      <c r="M223" t="s">
        <v>17</v>
      </c>
      <c r="N223">
        <f t="shared" si="42"/>
        <v>44042.030000000166</v>
      </c>
      <c r="V223" s="7"/>
      <c r="W223" s="7"/>
      <c r="X223" s="7"/>
      <c r="Y223" s="7"/>
      <c r="Z223" s="7"/>
      <c r="AA223" s="7"/>
    </row>
    <row r="224" spans="1:27" x14ac:dyDescent="0.2">
      <c r="A224" t="s">
        <v>18</v>
      </c>
      <c r="B224" t="s">
        <v>38732</v>
      </c>
      <c r="C224" t="s">
        <v>495</v>
      </c>
      <c r="D224" t="s">
        <v>23</v>
      </c>
      <c r="E224" t="s">
        <v>38733</v>
      </c>
      <c r="F224" t="s">
        <v>38734</v>
      </c>
      <c r="G224">
        <v>1.1587000000000001</v>
      </c>
      <c r="H224">
        <v>1.1590100000000001</v>
      </c>
      <c r="I224">
        <f t="shared" si="40"/>
        <v>5</v>
      </c>
      <c r="J224">
        <v>5</v>
      </c>
      <c r="K224">
        <f t="shared" si="41"/>
        <v>-5</v>
      </c>
      <c r="L224">
        <v>-5</v>
      </c>
      <c r="M224" t="s">
        <v>17</v>
      </c>
      <c r="N224">
        <f t="shared" si="42"/>
        <v>44047.030000000166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38735</v>
      </c>
      <c r="C225" t="s">
        <v>495</v>
      </c>
      <c r="D225" t="s">
        <v>23</v>
      </c>
      <c r="E225" t="s">
        <v>38736</v>
      </c>
      <c r="F225" t="s">
        <v>38737</v>
      </c>
      <c r="G225">
        <v>1.15984</v>
      </c>
      <c r="H225">
        <v>1.1587400000000001</v>
      </c>
      <c r="I225">
        <f t="shared" si="40"/>
        <v>5</v>
      </c>
      <c r="J225">
        <v>5</v>
      </c>
      <c r="K225">
        <f t="shared" si="41"/>
        <v>-5</v>
      </c>
      <c r="L225">
        <v>-5</v>
      </c>
      <c r="M225" t="s">
        <v>17</v>
      </c>
      <c r="N225">
        <f t="shared" si="42"/>
        <v>44052.030000000166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38738</v>
      </c>
      <c r="C226" t="s">
        <v>495</v>
      </c>
      <c r="D226" t="s">
        <v>23</v>
      </c>
      <c r="E226" t="s">
        <v>38739</v>
      </c>
      <c r="F226" t="s">
        <v>38740</v>
      </c>
      <c r="G226">
        <v>1.1597200000000001</v>
      </c>
      <c r="H226">
        <v>1.1597900000000001</v>
      </c>
      <c r="I226">
        <f t="shared" si="40"/>
        <v>5</v>
      </c>
      <c r="J226">
        <v>5</v>
      </c>
      <c r="K226">
        <f t="shared" si="41"/>
        <v>4.5999999999999996</v>
      </c>
      <c r="L226">
        <v>4.5999999999999996</v>
      </c>
      <c r="M226" t="s">
        <v>17</v>
      </c>
      <c r="N226">
        <f t="shared" si="42"/>
        <v>44057.030000000166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38741</v>
      </c>
      <c r="C227" t="s">
        <v>495</v>
      </c>
      <c r="D227" t="s">
        <v>23</v>
      </c>
      <c r="E227" t="s">
        <v>38742</v>
      </c>
      <c r="F227" t="s">
        <v>38743</v>
      </c>
      <c r="G227">
        <v>1.15842</v>
      </c>
      <c r="H227">
        <v>1.15981</v>
      </c>
      <c r="I227">
        <f t="shared" si="40"/>
        <v>5</v>
      </c>
      <c r="J227">
        <v>5</v>
      </c>
      <c r="K227">
        <f t="shared" si="41"/>
        <v>4.5999999999999996</v>
      </c>
      <c r="L227">
        <v>4.5999999999999996</v>
      </c>
      <c r="M227" t="s">
        <v>17</v>
      </c>
      <c r="N227">
        <f t="shared" si="42"/>
        <v>44052.430000000168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38744</v>
      </c>
      <c r="C228" t="s">
        <v>544</v>
      </c>
      <c r="D228" t="s">
        <v>23</v>
      </c>
      <c r="E228" t="s">
        <v>38745</v>
      </c>
      <c r="F228" t="s">
        <v>38746</v>
      </c>
      <c r="G228">
        <v>1.15822</v>
      </c>
      <c r="H228">
        <v>1.1583399999999999</v>
      </c>
      <c r="I228">
        <f t="shared" si="40"/>
        <v>5</v>
      </c>
      <c r="J228">
        <v>5</v>
      </c>
      <c r="K228">
        <f t="shared" si="41"/>
        <v>4.5999999999999996</v>
      </c>
      <c r="L228">
        <v>4.5999999999999996</v>
      </c>
      <c r="M228" t="s">
        <v>17</v>
      </c>
      <c r="N228">
        <f t="shared" si="42"/>
        <v>44047.830000000169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38747</v>
      </c>
      <c r="C229" t="s">
        <v>544</v>
      </c>
      <c r="D229" t="s">
        <v>23</v>
      </c>
      <c r="E229" t="s">
        <v>38748</v>
      </c>
      <c r="F229" t="s">
        <v>38749</v>
      </c>
      <c r="G229">
        <v>1.15543</v>
      </c>
      <c r="H229">
        <v>1.1579200000000001</v>
      </c>
      <c r="I229">
        <f t="shared" si="40"/>
        <v>5</v>
      </c>
      <c r="J229">
        <v>5</v>
      </c>
      <c r="K229">
        <f t="shared" si="41"/>
        <v>4.5999999999999996</v>
      </c>
      <c r="L229">
        <v>4.5999999999999996</v>
      </c>
      <c r="M229" t="s">
        <v>17</v>
      </c>
      <c r="N229">
        <f t="shared" si="42"/>
        <v>44043.230000000171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38750</v>
      </c>
      <c r="C230" t="s">
        <v>495</v>
      </c>
      <c r="D230" t="s">
        <v>23</v>
      </c>
      <c r="E230" t="s">
        <v>38751</v>
      </c>
      <c r="F230" t="s">
        <v>38752</v>
      </c>
      <c r="G230">
        <v>1.1553500000000001</v>
      </c>
      <c r="H230">
        <v>1.1553599999999999</v>
      </c>
      <c r="I230">
        <f t="shared" si="40"/>
        <v>5</v>
      </c>
      <c r="J230">
        <v>5</v>
      </c>
      <c r="K230">
        <f t="shared" si="41"/>
        <v>4.5999999999999996</v>
      </c>
      <c r="L230">
        <v>4.5999999999999996</v>
      </c>
      <c r="M230" t="s">
        <v>17</v>
      </c>
      <c r="N230">
        <f t="shared" si="42"/>
        <v>44038.630000000172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38753</v>
      </c>
      <c r="C231" t="s">
        <v>495</v>
      </c>
      <c r="D231" t="s">
        <v>23</v>
      </c>
      <c r="E231" t="s">
        <v>38754</v>
      </c>
      <c r="F231" t="s">
        <v>38755</v>
      </c>
      <c r="G231">
        <v>1.15524</v>
      </c>
      <c r="H231">
        <v>1.15526</v>
      </c>
      <c r="I231">
        <f t="shared" si="40"/>
        <v>5</v>
      </c>
      <c r="J231">
        <v>5</v>
      </c>
      <c r="K231">
        <f t="shared" si="41"/>
        <v>4.5999999999999996</v>
      </c>
      <c r="L231">
        <v>4.5999999999999996</v>
      </c>
      <c r="M231" t="s">
        <v>17</v>
      </c>
      <c r="N231">
        <f t="shared" si="42"/>
        <v>44034.030000000173</v>
      </c>
      <c r="V231" s="7"/>
      <c r="W231" s="7"/>
      <c r="X231" s="7"/>
      <c r="Y231" s="7"/>
      <c r="Z231" s="7"/>
      <c r="AA231" s="7"/>
    </row>
    <row r="232" spans="1:27" x14ac:dyDescent="0.2">
      <c r="A232" t="s">
        <v>18</v>
      </c>
      <c r="B232" t="s">
        <v>38756</v>
      </c>
      <c r="C232" t="s">
        <v>495</v>
      </c>
      <c r="D232" t="s">
        <v>23</v>
      </c>
      <c r="E232" t="s">
        <v>38757</v>
      </c>
      <c r="F232" t="s">
        <v>38758</v>
      </c>
      <c r="G232">
        <v>1.1557500000000001</v>
      </c>
      <c r="H232">
        <v>1.1553199999999999</v>
      </c>
      <c r="I232">
        <f t="shared" si="40"/>
        <v>5</v>
      </c>
      <c r="J232">
        <v>5</v>
      </c>
      <c r="K232">
        <f t="shared" si="41"/>
        <v>4.5999999999999996</v>
      </c>
      <c r="L232">
        <v>4.5999999999999996</v>
      </c>
      <c r="M232" t="s">
        <v>17</v>
      </c>
      <c r="N232">
        <f t="shared" si="42"/>
        <v>44029.430000000175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38759</v>
      </c>
      <c r="C233" t="s">
        <v>495</v>
      </c>
      <c r="D233" t="s">
        <v>23</v>
      </c>
      <c r="E233" t="s">
        <v>38760</v>
      </c>
      <c r="F233" t="s">
        <v>38761</v>
      </c>
      <c r="G233">
        <v>1.15652</v>
      </c>
      <c r="H233">
        <v>1.15547</v>
      </c>
      <c r="I233">
        <f t="shared" si="40"/>
        <v>5</v>
      </c>
      <c r="J233">
        <v>5</v>
      </c>
      <c r="K233">
        <f t="shared" si="41"/>
        <v>-5</v>
      </c>
      <c r="L233">
        <v>-5</v>
      </c>
      <c r="M233" t="s">
        <v>17</v>
      </c>
      <c r="N233">
        <f t="shared" si="42"/>
        <v>44024.830000000176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38762</v>
      </c>
      <c r="C234" t="s">
        <v>495</v>
      </c>
      <c r="D234" t="s">
        <v>23</v>
      </c>
      <c r="E234" t="s">
        <v>38763</v>
      </c>
      <c r="F234" t="s">
        <v>38764</v>
      </c>
      <c r="G234">
        <v>1.1554199999999999</v>
      </c>
      <c r="H234">
        <v>1.15663</v>
      </c>
      <c r="I234">
        <f t="shared" si="40"/>
        <v>5</v>
      </c>
      <c r="J234">
        <v>5</v>
      </c>
      <c r="K234">
        <f t="shared" si="41"/>
        <v>4.5999999999999996</v>
      </c>
      <c r="L234">
        <v>4.5999999999999996</v>
      </c>
      <c r="M234" t="s">
        <v>17</v>
      </c>
      <c r="N234">
        <f t="shared" si="42"/>
        <v>44029.830000000176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38765</v>
      </c>
      <c r="C235" t="s">
        <v>495</v>
      </c>
      <c r="D235" t="s">
        <v>23</v>
      </c>
      <c r="E235" t="s">
        <v>38766</v>
      </c>
      <c r="F235" t="s">
        <v>38767</v>
      </c>
      <c r="G235">
        <v>1.15486</v>
      </c>
      <c r="H235">
        <v>1.1551499999999999</v>
      </c>
      <c r="I235">
        <f t="shared" si="40"/>
        <v>5</v>
      </c>
      <c r="J235">
        <v>5</v>
      </c>
      <c r="K235">
        <f t="shared" si="41"/>
        <v>4.5999999999999996</v>
      </c>
      <c r="L235">
        <v>4.5999999999999996</v>
      </c>
      <c r="M235" t="s">
        <v>17</v>
      </c>
      <c r="N235">
        <f t="shared" si="42"/>
        <v>44025.230000000178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38768</v>
      </c>
      <c r="C236" t="s">
        <v>495</v>
      </c>
      <c r="D236" t="s">
        <v>23</v>
      </c>
      <c r="E236" t="s">
        <v>38769</v>
      </c>
      <c r="F236" t="s">
        <v>38770</v>
      </c>
      <c r="G236">
        <v>1.15419</v>
      </c>
      <c r="H236">
        <v>1.15479</v>
      </c>
      <c r="I236">
        <f t="shared" si="40"/>
        <v>5</v>
      </c>
      <c r="J236">
        <v>5</v>
      </c>
      <c r="K236">
        <f t="shared" si="41"/>
        <v>-5</v>
      </c>
      <c r="L236">
        <v>-5</v>
      </c>
      <c r="M236" t="s">
        <v>17</v>
      </c>
      <c r="N236">
        <f t="shared" si="42"/>
        <v>44020.630000000179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38771</v>
      </c>
      <c r="C237" t="s">
        <v>495</v>
      </c>
      <c r="D237" t="s">
        <v>23</v>
      </c>
      <c r="E237" t="s">
        <v>38772</v>
      </c>
      <c r="F237" t="s">
        <v>38773</v>
      </c>
      <c r="G237">
        <v>1.1545000000000001</v>
      </c>
      <c r="H237">
        <v>1.15404</v>
      </c>
      <c r="I237">
        <f t="shared" si="40"/>
        <v>5</v>
      </c>
      <c r="J237">
        <v>5</v>
      </c>
      <c r="K237">
        <f t="shared" si="41"/>
        <v>4.5999999999999996</v>
      </c>
      <c r="L237">
        <v>4.5999999999999996</v>
      </c>
      <c r="M237" t="s">
        <v>17</v>
      </c>
      <c r="N237">
        <f t="shared" si="42"/>
        <v>44025.630000000179</v>
      </c>
      <c r="V237" s="7"/>
      <c r="W237" s="7"/>
      <c r="X237" s="7"/>
      <c r="Y237" s="7"/>
      <c r="Z237" s="7"/>
      <c r="AA237" s="7"/>
    </row>
    <row r="238" spans="1:27" x14ac:dyDescent="0.2">
      <c r="A238" t="s">
        <v>18</v>
      </c>
      <c r="B238" t="s">
        <v>38774</v>
      </c>
      <c r="C238" t="s">
        <v>495</v>
      </c>
      <c r="D238" t="s">
        <v>23</v>
      </c>
      <c r="E238" t="s">
        <v>38775</v>
      </c>
      <c r="F238" t="s">
        <v>38776</v>
      </c>
      <c r="G238">
        <v>1.15517</v>
      </c>
      <c r="H238">
        <v>1.1544700000000001</v>
      </c>
      <c r="I238">
        <f t="shared" si="40"/>
        <v>5</v>
      </c>
      <c r="J238">
        <v>5</v>
      </c>
      <c r="K238">
        <f t="shared" si="41"/>
        <v>4.5999999999999996</v>
      </c>
      <c r="L238">
        <v>4.5999999999999996</v>
      </c>
      <c r="M238" t="s">
        <v>17</v>
      </c>
      <c r="N238">
        <f t="shared" si="42"/>
        <v>44021.030000000181</v>
      </c>
      <c r="V238" s="7"/>
      <c r="W238" s="7"/>
      <c r="X238" s="7"/>
      <c r="Y238" s="7"/>
      <c r="Z238" s="7"/>
      <c r="AA238" s="7"/>
    </row>
    <row r="239" spans="1:27" x14ac:dyDescent="0.2">
      <c r="A239" t="s">
        <v>18</v>
      </c>
      <c r="B239" t="s">
        <v>38777</v>
      </c>
      <c r="C239" t="s">
        <v>495</v>
      </c>
      <c r="D239" t="s">
        <v>23</v>
      </c>
      <c r="E239" t="s">
        <v>38778</v>
      </c>
      <c r="F239" t="s">
        <v>38779</v>
      </c>
      <c r="G239">
        <v>1.15612</v>
      </c>
      <c r="H239">
        <v>1.1552199999999999</v>
      </c>
      <c r="I239">
        <f t="shared" si="40"/>
        <v>5</v>
      </c>
      <c r="J239">
        <v>5</v>
      </c>
      <c r="K239">
        <f t="shared" si="41"/>
        <v>4.5999999999999996</v>
      </c>
      <c r="L239">
        <v>4.5999999999999996</v>
      </c>
      <c r="M239" t="s">
        <v>17</v>
      </c>
      <c r="N239">
        <f t="shared" si="42"/>
        <v>44016.430000000182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38780</v>
      </c>
      <c r="C240" t="s">
        <v>495</v>
      </c>
      <c r="D240" t="s">
        <v>23</v>
      </c>
      <c r="E240" t="s">
        <v>38781</v>
      </c>
      <c r="F240" t="s">
        <v>38782</v>
      </c>
      <c r="G240">
        <v>1.15659</v>
      </c>
      <c r="H240">
        <v>1.1560900000000001</v>
      </c>
      <c r="I240">
        <f t="shared" si="40"/>
        <v>5</v>
      </c>
      <c r="J240">
        <v>5</v>
      </c>
      <c r="K240">
        <f t="shared" si="41"/>
        <v>-5</v>
      </c>
      <c r="L240">
        <v>-5</v>
      </c>
      <c r="M240" t="s">
        <v>17</v>
      </c>
      <c r="N240">
        <f t="shared" si="42"/>
        <v>44011.830000000184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38783</v>
      </c>
      <c r="C241" t="s">
        <v>495</v>
      </c>
      <c r="D241" t="s">
        <v>23</v>
      </c>
      <c r="E241" t="s">
        <v>38784</v>
      </c>
      <c r="F241" t="s">
        <v>38785</v>
      </c>
      <c r="G241">
        <v>1.15605</v>
      </c>
      <c r="H241">
        <v>1.15659</v>
      </c>
      <c r="I241">
        <f t="shared" si="40"/>
        <v>5</v>
      </c>
      <c r="J241">
        <v>5</v>
      </c>
      <c r="K241">
        <f t="shared" si="41"/>
        <v>4.5999999999999996</v>
      </c>
      <c r="L241">
        <v>4.5999999999999996</v>
      </c>
      <c r="M241" t="s">
        <v>17</v>
      </c>
      <c r="N241">
        <f t="shared" si="42"/>
        <v>44016.830000000184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38786</v>
      </c>
      <c r="C242" t="s">
        <v>495</v>
      </c>
      <c r="D242" t="s">
        <v>23</v>
      </c>
      <c r="E242" t="s">
        <v>38787</v>
      </c>
      <c r="F242" t="s">
        <v>38788</v>
      </c>
      <c r="G242">
        <v>1.15621</v>
      </c>
      <c r="H242">
        <v>1.1559999999999999</v>
      </c>
      <c r="I242">
        <f t="shared" si="40"/>
        <v>5</v>
      </c>
      <c r="J242">
        <v>5</v>
      </c>
      <c r="K242">
        <f t="shared" si="41"/>
        <v>-5</v>
      </c>
      <c r="L242">
        <v>-5</v>
      </c>
      <c r="M242" t="s">
        <v>17</v>
      </c>
      <c r="N242">
        <f t="shared" si="42"/>
        <v>44012.230000000185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38789</v>
      </c>
      <c r="C243" t="s">
        <v>550</v>
      </c>
      <c r="D243" t="s">
        <v>23</v>
      </c>
      <c r="E243" t="s">
        <v>38790</v>
      </c>
      <c r="F243" t="s">
        <v>38791</v>
      </c>
      <c r="G243">
        <v>1.15483</v>
      </c>
      <c r="H243">
        <v>1.1562600000000001</v>
      </c>
      <c r="I243">
        <f t="shared" si="40"/>
        <v>5</v>
      </c>
      <c r="J243">
        <v>5</v>
      </c>
      <c r="K243">
        <f t="shared" si="41"/>
        <v>4.5999999999999996</v>
      </c>
      <c r="L243">
        <v>4.5999999999999996</v>
      </c>
      <c r="M243" t="s">
        <v>17</v>
      </c>
      <c r="N243">
        <f t="shared" si="42"/>
        <v>44017.230000000185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38792</v>
      </c>
      <c r="C244" t="s">
        <v>495</v>
      </c>
      <c r="D244" t="s">
        <v>23</v>
      </c>
      <c r="E244" t="s">
        <v>38793</v>
      </c>
      <c r="F244" t="s">
        <v>38794</v>
      </c>
      <c r="G244">
        <v>1.1542399999999999</v>
      </c>
      <c r="H244">
        <v>1.1549799999999999</v>
      </c>
      <c r="I244">
        <f t="shared" si="40"/>
        <v>5</v>
      </c>
      <c r="J244">
        <v>5</v>
      </c>
      <c r="K244">
        <f t="shared" si="41"/>
        <v>4.5999999999999996</v>
      </c>
      <c r="L244">
        <v>4.5999999999999996</v>
      </c>
      <c r="M244" t="s">
        <v>17</v>
      </c>
      <c r="N244">
        <f t="shared" si="42"/>
        <v>44012.630000000187</v>
      </c>
      <c r="V244" s="7"/>
      <c r="W244" s="7"/>
      <c r="X244" s="7"/>
      <c r="Y244" s="7"/>
      <c r="Z244" s="7"/>
      <c r="AA244" s="7"/>
    </row>
    <row r="245" spans="1:27" x14ac:dyDescent="0.2">
      <c r="A245" t="s">
        <v>18</v>
      </c>
      <c r="B245" t="s">
        <v>38795</v>
      </c>
      <c r="C245" t="s">
        <v>495</v>
      </c>
      <c r="D245" t="s">
        <v>23</v>
      </c>
      <c r="E245" t="s">
        <v>38796</v>
      </c>
      <c r="F245" t="s">
        <v>38797</v>
      </c>
      <c r="G245">
        <v>1.1531899999999999</v>
      </c>
      <c r="H245">
        <v>1.15405</v>
      </c>
      <c r="I245">
        <f t="shared" si="40"/>
        <v>5</v>
      </c>
      <c r="J245">
        <v>5</v>
      </c>
      <c r="K245">
        <f t="shared" si="41"/>
        <v>-5</v>
      </c>
      <c r="L245">
        <v>-5</v>
      </c>
      <c r="M245" t="s">
        <v>17</v>
      </c>
      <c r="N245">
        <f t="shared" si="42"/>
        <v>44008.030000000188</v>
      </c>
      <c r="V245" s="7"/>
      <c r="W245" s="7"/>
      <c r="X245" s="7"/>
      <c r="Y245" s="7"/>
      <c r="Z245" s="7"/>
      <c r="AA245" s="7"/>
    </row>
    <row r="246" spans="1:27" x14ac:dyDescent="0.2">
      <c r="A246" t="s">
        <v>18</v>
      </c>
      <c r="B246" t="s">
        <v>38798</v>
      </c>
      <c r="C246" t="s">
        <v>495</v>
      </c>
      <c r="D246" t="s">
        <v>23</v>
      </c>
      <c r="E246" t="s">
        <v>38799</v>
      </c>
      <c r="F246" t="s">
        <v>38800</v>
      </c>
      <c r="G246">
        <v>1.1539600000000001</v>
      </c>
      <c r="H246">
        <v>1.1531899999999999</v>
      </c>
      <c r="I246">
        <f t="shared" si="40"/>
        <v>5</v>
      </c>
      <c r="J246">
        <v>5</v>
      </c>
      <c r="K246">
        <f t="shared" si="41"/>
        <v>4.5999999999999996</v>
      </c>
      <c r="L246">
        <v>4.5999999999999996</v>
      </c>
      <c r="M246" t="s">
        <v>17</v>
      </c>
      <c r="N246">
        <f t="shared" si="42"/>
        <v>44013.030000000188</v>
      </c>
      <c r="V246" s="7"/>
      <c r="W246" s="7"/>
      <c r="X246" s="7"/>
      <c r="Y246" s="7"/>
      <c r="Z246" s="7"/>
      <c r="AA246" s="7"/>
    </row>
    <row r="247" spans="1:27" x14ac:dyDescent="0.2">
      <c r="A247" t="s">
        <v>18</v>
      </c>
      <c r="B247" t="s">
        <v>38801</v>
      </c>
      <c r="C247" t="s">
        <v>495</v>
      </c>
      <c r="D247" t="s">
        <v>235</v>
      </c>
      <c r="E247" t="s">
        <v>38802</v>
      </c>
      <c r="F247" t="s">
        <v>38803</v>
      </c>
      <c r="G247">
        <v>1.03643</v>
      </c>
      <c r="H247">
        <v>1.03643</v>
      </c>
      <c r="I247">
        <f t="shared" si="40"/>
        <v>5</v>
      </c>
      <c r="J247">
        <v>5</v>
      </c>
      <c r="K247">
        <f t="shared" si="41"/>
        <v>0</v>
      </c>
      <c r="L247">
        <v>0</v>
      </c>
      <c r="M247" t="s">
        <v>17</v>
      </c>
      <c r="N247">
        <f t="shared" si="42"/>
        <v>44008.430000000189</v>
      </c>
      <c r="V247" s="7"/>
      <c r="W247" s="7"/>
      <c r="X247" s="7"/>
      <c r="Y247" s="7"/>
      <c r="Z247" s="7"/>
      <c r="AA247" s="7"/>
    </row>
    <row r="248" spans="1:27" x14ac:dyDescent="0.2">
      <c r="A248" t="s">
        <v>18</v>
      </c>
      <c r="B248" t="s">
        <v>38804</v>
      </c>
      <c r="C248" t="s">
        <v>550</v>
      </c>
      <c r="D248" t="s">
        <v>235</v>
      </c>
      <c r="E248" t="s">
        <v>38805</v>
      </c>
      <c r="F248" t="s">
        <v>38806</v>
      </c>
      <c r="G248">
        <v>1.03793</v>
      </c>
      <c r="H248">
        <v>1.0366</v>
      </c>
      <c r="I248">
        <f t="shared" si="40"/>
        <v>5</v>
      </c>
      <c r="J248">
        <v>5</v>
      </c>
      <c r="K248">
        <f t="shared" si="41"/>
        <v>4.5999999999999996</v>
      </c>
      <c r="L248">
        <v>4.5999999999999996</v>
      </c>
      <c r="M248" t="s">
        <v>17</v>
      </c>
      <c r="N248">
        <f t="shared" si="42"/>
        <v>44008.430000000189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38807</v>
      </c>
      <c r="C249" t="s">
        <v>495</v>
      </c>
      <c r="D249" t="s">
        <v>235</v>
      </c>
      <c r="E249" t="s">
        <v>38808</v>
      </c>
      <c r="F249" t="s">
        <v>38809</v>
      </c>
      <c r="G249">
        <v>1.0386599999999999</v>
      </c>
      <c r="H249">
        <v>1.0379700000000001</v>
      </c>
      <c r="I249">
        <f t="shared" si="40"/>
        <v>5</v>
      </c>
      <c r="J249">
        <v>5</v>
      </c>
      <c r="K249">
        <f t="shared" si="41"/>
        <v>-5</v>
      </c>
      <c r="L249">
        <v>-5</v>
      </c>
      <c r="M249" t="s">
        <v>17</v>
      </c>
      <c r="N249">
        <f t="shared" si="42"/>
        <v>44003.830000000191</v>
      </c>
      <c r="V249" s="7"/>
      <c r="W249" s="7"/>
      <c r="X249" s="7"/>
      <c r="Y249" s="7"/>
      <c r="Z249" s="7"/>
      <c r="AA249" s="7"/>
    </row>
    <row r="250" spans="1:27" x14ac:dyDescent="0.2">
      <c r="A250" t="s">
        <v>18</v>
      </c>
      <c r="B250" t="s">
        <v>38810</v>
      </c>
      <c r="C250" t="s">
        <v>495</v>
      </c>
      <c r="D250" t="s">
        <v>235</v>
      </c>
      <c r="E250" t="s">
        <v>38811</v>
      </c>
      <c r="F250" t="s">
        <v>38812</v>
      </c>
      <c r="G250">
        <v>1.03688</v>
      </c>
      <c r="H250">
        <v>1.0388299999999999</v>
      </c>
      <c r="I250">
        <f t="shared" si="40"/>
        <v>5</v>
      </c>
      <c r="J250">
        <v>5</v>
      </c>
      <c r="K250">
        <f t="shared" si="41"/>
        <v>-5</v>
      </c>
      <c r="L250">
        <v>-5</v>
      </c>
      <c r="M250" t="s">
        <v>17</v>
      </c>
      <c r="N250">
        <f t="shared" si="42"/>
        <v>44008.830000000191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38813</v>
      </c>
      <c r="C251" t="s">
        <v>544</v>
      </c>
      <c r="D251" t="s">
        <v>235</v>
      </c>
      <c r="E251" t="s">
        <v>38814</v>
      </c>
      <c r="F251" t="s">
        <v>38815</v>
      </c>
      <c r="G251">
        <v>1.0363500000000001</v>
      </c>
      <c r="H251">
        <v>1.03626</v>
      </c>
      <c r="I251">
        <f t="shared" si="40"/>
        <v>5</v>
      </c>
      <c r="J251">
        <v>5</v>
      </c>
      <c r="K251">
        <f t="shared" si="41"/>
        <v>-5</v>
      </c>
      <c r="L251">
        <v>-5</v>
      </c>
      <c r="M251" t="s">
        <v>17</v>
      </c>
      <c r="N251">
        <f t="shared" si="42"/>
        <v>44013.830000000191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38816</v>
      </c>
      <c r="C252" t="s">
        <v>544</v>
      </c>
      <c r="D252" t="s">
        <v>235</v>
      </c>
      <c r="E252" t="s">
        <v>38817</v>
      </c>
      <c r="F252" t="s">
        <v>38818</v>
      </c>
      <c r="G252">
        <v>1.0350900000000001</v>
      </c>
      <c r="H252">
        <v>1.0358700000000001</v>
      </c>
      <c r="I252">
        <f t="shared" si="40"/>
        <v>5</v>
      </c>
      <c r="J252">
        <v>5</v>
      </c>
      <c r="K252">
        <f t="shared" si="41"/>
        <v>4.5999999999999996</v>
      </c>
      <c r="L252">
        <v>4.5999999999999996</v>
      </c>
      <c r="M252" t="s">
        <v>17</v>
      </c>
      <c r="N252">
        <f t="shared" si="42"/>
        <v>44018.830000000191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38819</v>
      </c>
      <c r="C253" t="s">
        <v>495</v>
      </c>
      <c r="D253" t="s">
        <v>235</v>
      </c>
      <c r="E253" t="s">
        <v>38820</v>
      </c>
      <c r="F253" t="s">
        <v>38821</v>
      </c>
      <c r="G253">
        <v>1.02769</v>
      </c>
      <c r="H253">
        <v>1.0340499999999999</v>
      </c>
      <c r="I253">
        <f t="shared" si="40"/>
        <v>5</v>
      </c>
      <c r="J253">
        <v>5</v>
      </c>
      <c r="K253">
        <f t="shared" si="41"/>
        <v>4.5999999999999996</v>
      </c>
      <c r="L253">
        <v>4.5999999999999996</v>
      </c>
      <c r="M253" t="s">
        <v>17</v>
      </c>
      <c r="N253">
        <f t="shared" si="42"/>
        <v>44014.230000000192</v>
      </c>
      <c r="V253" s="7"/>
      <c r="W253" s="7"/>
      <c r="X253" s="7"/>
      <c r="Y253" s="7"/>
      <c r="Z253" s="7"/>
      <c r="AA253" s="7"/>
    </row>
    <row r="254" spans="1:27" x14ac:dyDescent="0.2">
      <c r="A254" t="s">
        <v>18</v>
      </c>
      <c r="B254" t="s">
        <v>38822</v>
      </c>
      <c r="C254" t="s">
        <v>495</v>
      </c>
      <c r="D254" t="s">
        <v>566</v>
      </c>
      <c r="E254" t="s">
        <v>38823</v>
      </c>
      <c r="F254" t="s">
        <v>38824</v>
      </c>
      <c r="G254">
        <v>1.95465</v>
      </c>
      <c r="H254">
        <v>1.95824</v>
      </c>
      <c r="I254">
        <f t="shared" si="40"/>
        <v>5</v>
      </c>
      <c r="J254">
        <v>5</v>
      </c>
      <c r="K254">
        <f t="shared" si="41"/>
        <v>-5</v>
      </c>
      <c r="L254">
        <v>-5</v>
      </c>
      <c r="M254" t="s">
        <v>17</v>
      </c>
      <c r="N254">
        <f t="shared" si="42"/>
        <v>44009.630000000194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38825</v>
      </c>
      <c r="C255" t="s">
        <v>544</v>
      </c>
      <c r="D255" t="s">
        <v>566</v>
      </c>
      <c r="E255" t="s">
        <v>38826</v>
      </c>
      <c r="F255" t="s">
        <v>38827</v>
      </c>
      <c r="G255">
        <v>1.96258</v>
      </c>
      <c r="H255">
        <v>1.95488</v>
      </c>
      <c r="I255">
        <f t="shared" si="40"/>
        <v>5</v>
      </c>
      <c r="J255">
        <v>5</v>
      </c>
      <c r="K255">
        <f t="shared" si="41"/>
        <v>-5</v>
      </c>
      <c r="L255">
        <v>-5</v>
      </c>
      <c r="M255" t="s">
        <v>17</v>
      </c>
      <c r="N255">
        <f t="shared" si="42"/>
        <v>44014.630000000194</v>
      </c>
      <c r="V255" s="7"/>
      <c r="W255" s="7"/>
      <c r="X255" s="7"/>
      <c r="Y255" s="7"/>
      <c r="Z255" s="7"/>
      <c r="AA255" s="7"/>
    </row>
    <row r="256" spans="1:27" x14ac:dyDescent="0.2">
      <c r="A256" t="s">
        <v>18</v>
      </c>
      <c r="B256" t="s">
        <v>38828</v>
      </c>
      <c r="C256" t="s">
        <v>495</v>
      </c>
      <c r="D256" t="s">
        <v>566</v>
      </c>
      <c r="E256" t="s">
        <v>38829</v>
      </c>
      <c r="F256" t="s">
        <v>38830</v>
      </c>
      <c r="G256">
        <v>1.95465</v>
      </c>
      <c r="H256">
        <v>1.9624299999999999</v>
      </c>
      <c r="I256">
        <f t="shared" si="40"/>
        <v>5</v>
      </c>
      <c r="J256">
        <v>5</v>
      </c>
      <c r="K256">
        <f t="shared" si="41"/>
        <v>-5</v>
      </c>
      <c r="L256">
        <v>-5</v>
      </c>
      <c r="M256" t="s">
        <v>17</v>
      </c>
      <c r="N256">
        <f t="shared" si="42"/>
        <v>44019.630000000194</v>
      </c>
      <c r="V256" s="7"/>
      <c r="W256" s="7"/>
      <c r="X256" s="7"/>
      <c r="Y256" s="7"/>
      <c r="Z256" s="7"/>
      <c r="AA256" s="7"/>
    </row>
    <row r="257" spans="1:27" x14ac:dyDescent="0.2">
      <c r="A257" t="s">
        <v>18</v>
      </c>
      <c r="B257" t="s">
        <v>38831</v>
      </c>
      <c r="C257" t="s">
        <v>544</v>
      </c>
      <c r="D257" t="s">
        <v>566</v>
      </c>
      <c r="E257" t="s">
        <v>38832</v>
      </c>
      <c r="F257" t="s">
        <v>38833</v>
      </c>
      <c r="G257">
        <v>1.96204</v>
      </c>
      <c r="H257">
        <v>1.9550700000000001</v>
      </c>
      <c r="I257">
        <f t="shared" si="40"/>
        <v>5</v>
      </c>
      <c r="J257">
        <v>5</v>
      </c>
      <c r="K257">
        <f t="shared" si="41"/>
        <v>4.5999999999999996</v>
      </c>
      <c r="L257">
        <v>4.5999999999999996</v>
      </c>
      <c r="M257" t="s">
        <v>17</v>
      </c>
      <c r="N257">
        <f t="shared" si="42"/>
        <v>44024.630000000194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38834</v>
      </c>
      <c r="C258" t="s">
        <v>495</v>
      </c>
      <c r="D258" t="s">
        <v>566</v>
      </c>
      <c r="E258" t="s">
        <v>38835</v>
      </c>
      <c r="F258" t="s">
        <v>38836</v>
      </c>
      <c r="G258">
        <v>1.9673799999999999</v>
      </c>
      <c r="H258">
        <v>1.96299</v>
      </c>
      <c r="I258">
        <f t="shared" si="40"/>
        <v>5</v>
      </c>
      <c r="J258">
        <v>5</v>
      </c>
      <c r="K258">
        <f t="shared" si="41"/>
        <v>-5</v>
      </c>
      <c r="L258">
        <v>-5</v>
      </c>
      <c r="M258" t="s">
        <v>17</v>
      </c>
      <c r="N258">
        <f t="shared" si="42"/>
        <v>44020.030000000195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38837</v>
      </c>
      <c r="C259" t="s">
        <v>495</v>
      </c>
      <c r="D259" t="s">
        <v>566</v>
      </c>
      <c r="E259" t="s">
        <v>38838</v>
      </c>
      <c r="F259" t="s">
        <v>38839</v>
      </c>
      <c r="G259">
        <v>1.96183</v>
      </c>
      <c r="H259">
        <v>1.96743</v>
      </c>
      <c r="I259">
        <f t="shared" ref="I259:I291" si="43">IF(J259=80,0,J259)</f>
        <v>5</v>
      </c>
      <c r="J259">
        <v>5</v>
      </c>
      <c r="K259">
        <f t="shared" ref="K259:K291" si="44">IF(OR(L259=-80,L259&gt;40),0,L259)</f>
        <v>4.5999999999999996</v>
      </c>
      <c r="L259">
        <v>4.5999999999999996</v>
      </c>
      <c r="M259" t="s">
        <v>17</v>
      </c>
      <c r="N259">
        <f t="shared" si="42"/>
        <v>44025.030000000195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38840</v>
      </c>
      <c r="C260" t="s">
        <v>544</v>
      </c>
      <c r="D260" t="s">
        <v>566</v>
      </c>
      <c r="E260" t="s">
        <v>38841</v>
      </c>
      <c r="F260" t="s">
        <v>38842</v>
      </c>
      <c r="G260">
        <v>1.9584299999999999</v>
      </c>
      <c r="H260">
        <v>1.96106</v>
      </c>
      <c r="I260">
        <f t="shared" si="43"/>
        <v>5</v>
      </c>
      <c r="J260">
        <v>5</v>
      </c>
      <c r="K260">
        <f t="shared" si="44"/>
        <v>4.5999999999999996</v>
      </c>
      <c r="L260">
        <v>4.5999999999999996</v>
      </c>
      <c r="M260" t="s">
        <v>17</v>
      </c>
      <c r="N260">
        <f t="shared" ref="N260:N291" si="45">N259-L259</f>
        <v>44020.430000000197</v>
      </c>
      <c r="V260" s="7"/>
      <c r="W260" s="7"/>
      <c r="X260" s="7"/>
      <c r="Y260" s="7"/>
      <c r="Z260" s="7"/>
      <c r="AA260" s="7"/>
    </row>
    <row r="261" spans="1:27" x14ac:dyDescent="0.2">
      <c r="A261" t="s">
        <v>18</v>
      </c>
      <c r="B261" t="s">
        <v>38843</v>
      </c>
      <c r="C261" t="s">
        <v>495</v>
      </c>
      <c r="D261" t="s">
        <v>566</v>
      </c>
      <c r="E261" t="s">
        <v>38844</v>
      </c>
      <c r="F261" t="s">
        <v>38845</v>
      </c>
      <c r="G261">
        <v>1.9543299999999999</v>
      </c>
      <c r="H261">
        <v>1.95841</v>
      </c>
      <c r="I261">
        <f t="shared" si="43"/>
        <v>5</v>
      </c>
      <c r="J261">
        <v>5</v>
      </c>
      <c r="K261">
        <f t="shared" si="44"/>
        <v>-5</v>
      </c>
      <c r="L261">
        <v>-5</v>
      </c>
      <c r="M261" t="s">
        <v>17</v>
      </c>
      <c r="N261">
        <f t="shared" si="45"/>
        <v>44015.830000000198</v>
      </c>
      <c r="V261" s="7"/>
      <c r="W261" s="7"/>
      <c r="X261" s="7"/>
      <c r="Y261" s="7"/>
      <c r="Z261" s="7"/>
      <c r="AA261" s="7"/>
    </row>
    <row r="262" spans="1:27" x14ac:dyDescent="0.2">
      <c r="A262" t="s">
        <v>18</v>
      </c>
      <c r="B262" t="s">
        <v>38846</v>
      </c>
      <c r="C262" t="s">
        <v>495</v>
      </c>
      <c r="D262" t="s">
        <v>566</v>
      </c>
      <c r="E262" t="s">
        <v>38847</v>
      </c>
      <c r="F262" t="s">
        <v>38848</v>
      </c>
      <c r="G262">
        <v>1.9611700000000001</v>
      </c>
      <c r="H262">
        <v>1.9546399999999999</v>
      </c>
      <c r="I262">
        <f t="shared" si="43"/>
        <v>5</v>
      </c>
      <c r="J262">
        <v>5</v>
      </c>
      <c r="K262">
        <f t="shared" si="44"/>
        <v>4.5999999999999996</v>
      </c>
      <c r="L262">
        <v>4.5999999999999996</v>
      </c>
      <c r="M262" t="s">
        <v>17</v>
      </c>
      <c r="N262">
        <f t="shared" si="45"/>
        <v>44020.830000000198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38849</v>
      </c>
      <c r="C263" t="s">
        <v>495</v>
      </c>
      <c r="D263" t="s">
        <v>566</v>
      </c>
      <c r="E263" t="s">
        <v>38850</v>
      </c>
      <c r="F263" t="s">
        <v>38851</v>
      </c>
      <c r="G263">
        <v>1.9653400000000001</v>
      </c>
      <c r="H263">
        <v>1.9615800000000001</v>
      </c>
      <c r="I263">
        <f t="shared" si="43"/>
        <v>5</v>
      </c>
      <c r="J263">
        <v>5</v>
      </c>
      <c r="K263">
        <f t="shared" si="44"/>
        <v>-5</v>
      </c>
      <c r="L263">
        <v>-5</v>
      </c>
      <c r="M263" t="s">
        <v>17</v>
      </c>
      <c r="N263">
        <f t="shared" si="45"/>
        <v>44016.2300000002</v>
      </c>
      <c r="V263" s="7"/>
      <c r="W263" s="7"/>
      <c r="X263" s="7"/>
      <c r="Y263" s="7"/>
      <c r="Z263" s="7"/>
      <c r="AA263" s="7"/>
    </row>
    <row r="264" spans="1:27" x14ac:dyDescent="0.2">
      <c r="A264" t="s">
        <v>18</v>
      </c>
      <c r="B264" t="s">
        <v>38852</v>
      </c>
      <c r="C264" t="s">
        <v>495</v>
      </c>
      <c r="D264" t="s">
        <v>566</v>
      </c>
      <c r="E264" t="s">
        <v>38853</v>
      </c>
      <c r="F264" t="s">
        <v>38854</v>
      </c>
      <c r="G264">
        <v>1.9635400000000001</v>
      </c>
      <c r="H264">
        <v>1.9657800000000001</v>
      </c>
      <c r="I264">
        <f t="shared" si="43"/>
        <v>5</v>
      </c>
      <c r="J264">
        <v>5</v>
      </c>
      <c r="K264">
        <f t="shared" si="44"/>
        <v>-5</v>
      </c>
      <c r="L264">
        <v>-5</v>
      </c>
      <c r="M264" t="s">
        <v>17</v>
      </c>
      <c r="N264">
        <f t="shared" si="45"/>
        <v>44021.2300000002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38855</v>
      </c>
      <c r="C265" t="s">
        <v>495</v>
      </c>
      <c r="D265" t="s">
        <v>566</v>
      </c>
      <c r="E265" t="s">
        <v>38856</v>
      </c>
      <c r="F265" t="s">
        <v>38857</v>
      </c>
      <c r="G265">
        <v>1.9628699999999999</v>
      </c>
      <c r="H265">
        <v>1.9638500000000001</v>
      </c>
      <c r="I265">
        <f t="shared" si="43"/>
        <v>5</v>
      </c>
      <c r="J265">
        <v>5</v>
      </c>
      <c r="K265">
        <f t="shared" si="44"/>
        <v>4.5999999999999996</v>
      </c>
      <c r="L265">
        <v>4.5999999999999996</v>
      </c>
      <c r="M265" t="s">
        <v>17</v>
      </c>
      <c r="N265">
        <f t="shared" si="45"/>
        <v>44026.2300000002</v>
      </c>
      <c r="V265" s="7"/>
      <c r="W265" s="7"/>
      <c r="X265" s="7"/>
      <c r="Y265" s="7"/>
      <c r="Z265" s="7"/>
      <c r="AA265" s="7"/>
    </row>
    <row r="266" spans="1:27" x14ac:dyDescent="0.2">
      <c r="A266" t="s">
        <v>18</v>
      </c>
      <c r="B266" t="s">
        <v>38858</v>
      </c>
      <c r="C266" t="s">
        <v>495</v>
      </c>
      <c r="D266" t="s">
        <v>566</v>
      </c>
      <c r="E266" t="s">
        <v>38859</v>
      </c>
      <c r="F266" t="s">
        <v>38860</v>
      </c>
      <c r="G266">
        <v>1.95875</v>
      </c>
      <c r="H266">
        <v>1.9624600000000001</v>
      </c>
      <c r="I266">
        <f t="shared" si="43"/>
        <v>5</v>
      </c>
      <c r="J266">
        <v>5</v>
      </c>
      <c r="K266">
        <f t="shared" si="44"/>
        <v>-5</v>
      </c>
      <c r="L266">
        <v>-5</v>
      </c>
      <c r="M266" t="s">
        <v>17</v>
      </c>
      <c r="N266">
        <f t="shared" si="45"/>
        <v>44021.630000000201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38861</v>
      </c>
      <c r="C267" t="s">
        <v>495</v>
      </c>
      <c r="D267" t="s">
        <v>566</v>
      </c>
      <c r="E267" t="s">
        <v>38862</v>
      </c>
      <c r="F267" t="s">
        <v>38863</v>
      </c>
      <c r="G267">
        <v>1.9624600000000001</v>
      </c>
      <c r="H267">
        <v>1.9579899999999999</v>
      </c>
      <c r="I267">
        <f t="shared" si="43"/>
        <v>5</v>
      </c>
      <c r="J267">
        <v>5</v>
      </c>
      <c r="K267">
        <f t="shared" si="44"/>
        <v>-5</v>
      </c>
      <c r="L267">
        <v>-5</v>
      </c>
      <c r="M267" t="s">
        <v>17</v>
      </c>
      <c r="N267">
        <f t="shared" si="45"/>
        <v>44026.630000000201</v>
      </c>
      <c r="V267" s="7"/>
      <c r="W267" s="7"/>
      <c r="X267" s="7"/>
      <c r="Y267" s="7"/>
      <c r="Z267" s="7"/>
      <c r="AA267" s="7"/>
    </row>
    <row r="268" spans="1:27" x14ac:dyDescent="0.2">
      <c r="A268" t="s">
        <v>18</v>
      </c>
      <c r="B268" t="s">
        <v>38864</v>
      </c>
      <c r="C268" t="s">
        <v>495</v>
      </c>
      <c r="D268" t="s">
        <v>566</v>
      </c>
      <c r="E268" t="s">
        <v>38865</v>
      </c>
      <c r="F268" t="s">
        <v>38866</v>
      </c>
      <c r="G268">
        <v>1.9589000000000001</v>
      </c>
      <c r="H268">
        <v>1.9619500000000001</v>
      </c>
      <c r="I268">
        <f t="shared" si="43"/>
        <v>5</v>
      </c>
      <c r="J268">
        <v>5</v>
      </c>
      <c r="K268">
        <f t="shared" si="44"/>
        <v>-5</v>
      </c>
      <c r="L268">
        <v>-5</v>
      </c>
      <c r="M268" t="s">
        <v>17</v>
      </c>
      <c r="N268">
        <f t="shared" si="45"/>
        <v>44031.630000000201</v>
      </c>
      <c r="V268" s="7"/>
      <c r="W268" s="7"/>
      <c r="X268" s="7"/>
      <c r="Y268" s="7"/>
      <c r="Z268" s="7"/>
      <c r="AA268" s="7"/>
    </row>
    <row r="269" spans="1:27" x14ac:dyDescent="0.2">
      <c r="A269" t="s">
        <v>18</v>
      </c>
      <c r="B269" t="s">
        <v>38867</v>
      </c>
      <c r="C269" t="s">
        <v>495</v>
      </c>
      <c r="D269" t="s">
        <v>566</v>
      </c>
      <c r="E269" t="s">
        <v>38868</v>
      </c>
      <c r="F269" t="s">
        <v>38869</v>
      </c>
      <c r="G269">
        <v>1.96271</v>
      </c>
      <c r="H269">
        <v>1.95861</v>
      </c>
      <c r="I269">
        <f t="shared" si="43"/>
        <v>5</v>
      </c>
      <c r="J269">
        <v>5</v>
      </c>
      <c r="K269">
        <f t="shared" si="44"/>
        <v>4.5999999999999996</v>
      </c>
      <c r="L269">
        <v>4.5999999999999996</v>
      </c>
      <c r="M269" t="s">
        <v>17</v>
      </c>
      <c r="N269">
        <f t="shared" si="45"/>
        <v>44036.630000000201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38870</v>
      </c>
      <c r="C270" t="s">
        <v>495</v>
      </c>
      <c r="D270" t="s">
        <v>566</v>
      </c>
      <c r="E270" t="s">
        <v>38871</v>
      </c>
      <c r="F270" t="s">
        <v>38872</v>
      </c>
      <c r="G270">
        <v>1.9632700000000001</v>
      </c>
      <c r="H270">
        <v>1.96329</v>
      </c>
      <c r="I270">
        <f t="shared" si="43"/>
        <v>5</v>
      </c>
      <c r="J270">
        <v>5</v>
      </c>
      <c r="K270">
        <f t="shared" si="44"/>
        <v>4.5999999999999996</v>
      </c>
      <c r="L270">
        <v>4.5999999999999996</v>
      </c>
      <c r="M270" t="s">
        <v>17</v>
      </c>
      <c r="N270">
        <f t="shared" si="45"/>
        <v>44032.030000000203</v>
      </c>
      <c r="V270" s="7"/>
      <c r="W270" s="7"/>
      <c r="X270" s="7"/>
      <c r="Y270" s="7"/>
      <c r="Z270" s="7"/>
      <c r="AA270" s="7"/>
    </row>
    <row r="271" spans="1:27" x14ac:dyDescent="0.2">
      <c r="A271" t="s">
        <v>18</v>
      </c>
      <c r="B271" t="s">
        <v>38873</v>
      </c>
      <c r="C271" t="s">
        <v>495</v>
      </c>
      <c r="D271" t="s">
        <v>566</v>
      </c>
      <c r="E271" t="s">
        <v>38874</v>
      </c>
      <c r="F271" t="s">
        <v>38875</v>
      </c>
      <c r="G271">
        <v>1.9618899999999999</v>
      </c>
      <c r="H271">
        <v>1.9636499999999999</v>
      </c>
      <c r="I271">
        <f t="shared" si="43"/>
        <v>5</v>
      </c>
      <c r="J271">
        <v>5</v>
      </c>
      <c r="K271">
        <f t="shared" si="44"/>
        <v>-5</v>
      </c>
      <c r="L271">
        <v>-5</v>
      </c>
      <c r="M271" t="s">
        <v>17</v>
      </c>
      <c r="N271">
        <f t="shared" si="45"/>
        <v>44027.430000000204</v>
      </c>
      <c r="V271" s="7"/>
      <c r="W271" s="7"/>
      <c r="X271" s="7"/>
      <c r="Y271" s="7"/>
      <c r="Z271" s="7"/>
      <c r="AA271" s="7"/>
    </row>
    <row r="272" spans="1:27" x14ac:dyDescent="0.2">
      <c r="A272" t="s">
        <v>18</v>
      </c>
      <c r="B272" t="s">
        <v>38876</v>
      </c>
      <c r="C272" t="s">
        <v>550</v>
      </c>
      <c r="D272" t="s">
        <v>566</v>
      </c>
      <c r="E272" t="s">
        <v>38877</v>
      </c>
      <c r="F272" t="s">
        <v>38878</v>
      </c>
      <c r="G272">
        <v>1.9665600000000001</v>
      </c>
      <c r="H272">
        <v>1.96157</v>
      </c>
      <c r="I272">
        <f t="shared" si="43"/>
        <v>5</v>
      </c>
      <c r="J272">
        <v>5</v>
      </c>
      <c r="K272">
        <f t="shared" si="44"/>
        <v>4.5999999999999996</v>
      </c>
      <c r="L272">
        <v>4.5999999999999996</v>
      </c>
      <c r="M272" t="s">
        <v>17</v>
      </c>
      <c r="N272">
        <f t="shared" si="45"/>
        <v>44032.430000000204</v>
      </c>
      <c r="V272" s="7"/>
      <c r="W272" s="7"/>
      <c r="X272" s="7"/>
      <c r="Y272" s="7"/>
      <c r="Z272" s="7"/>
      <c r="AA272" s="7"/>
    </row>
    <row r="273" spans="1:27" x14ac:dyDescent="0.2">
      <c r="A273" t="s">
        <v>18</v>
      </c>
      <c r="B273" t="s">
        <v>38879</v>
      </c>
      <c r="C273" t="s">
        <v>495</v>
      </c>
      <c r="D273" t="s">
        <v>566</v>
      </c>
      <c r="E273" t="s">
        <v>38880</v>
      </c>
      <c r="F273" t="s">
        <v>38881</v>
      </c>
      <c r="G273">
        <v>1.9711799999999999</v>
      </c>
      <c r="H273">
        <v>1.9661999999999999</v>
      </c>
      <c r="I273">
        <f t="shared" si="43"/>
        <v>5</v>
      </c>
      <c r="J273">
        <v>5</v>
      </c>
      <c r="K273">
        <f t="shared" si="44"/>
        <v>4.5999999999999996</v>
      </c>
      <c r="L273">
        <v>4.5999999999999996</v>
      </c>
      <c r="M273" t="s">
        <v>17</v>
      </c>
      <c r="N273">
        <f t="shared" si="45"/>
        <v>44027.830000000205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38882</v>
      </c>
      <c r="C274" t="s">
        <v>495</v>
      </c>
      <c r="D274" t="s">
        <v>566</v>
      </c>
      <c r="E274" t="s">
        <v>38883</v>
      </c>
      <c r="F274" t="s">
        <v>38884</v>
      </c>
      <c r="G274">
        <v>1.9753700000000001</v>
      </c>
      <c r="H274">
        <v>1.9712700000000001</v>
      </c>
      <c r="I274">
        <f t="shared" si="43"/>
        <v>5</v>
      </c>
      <c r="J274">
        <v>5</v>
      </c>
      <c r="K274">
        <f t="shared" si="44"/>
        <v>-5</v>
      </c>
      <c r="L274">
        <v>-5</v>
      </c>
      <c r="M274" t="s">
        <v>17</v>
      </c>
      <c r="N274">
        <f t="shared" si="45"/>
        <v>44023.230000000207</v>
      </c>
      <c r="V274" s="7"/>
      <c r="W274" s="7"/>
      <c r="X274" s="7"/>
      <c r="Y274" s="7"/>
      <c r="Z274" s="7"/>
      <c r="AA274" s="7"/>
    </row>
    <row r="275" spans="1:27" x14ac:dyDescent="0.2">
      <c r="A275" t="s">
        <v>18</v>
      </c>
      <c r="B275" t="s">
        <v>38885</v>
      </c>
      <c r="C275" t="s">
        <v>495</v>
      </c>
      <c r="D275" t="s">
        <v>566</v>
      </c>
      <c r="E275" t="s">
        <v>38886</v>
      </c>
      <c r="F275" t="s">
        <v>38887</v>
      </c>
      <c r="G275">
        <v>1.97136</v>
      </c>
      <c r="H275">
        <v>1.97495</v>
      </c>
      <c r="I275">
        <f t="shared" si="43"/>
        <v>5</v>
      </c>
      <c r="J275">
        <v>5</v>
      </c>
      <c r="K275">
        <f t="shared" si="44"/>
        <v>-5</v>
      </c>
      <c r="L275">
        <v>-5</v>
      </c>
      <c r="M275" t="s">
        <v>17</v>
      </c>
      <c r="N275">
        <f t="shared" si="45"/>
        <v>44028.230000000207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38888</v>
      </c>
      <c r="C276" t="s">
        <v>495</v>
      </c>
      <c r="D276" t="s">
        <v>566</v>
      </c>
      <c r="E276" t="s">
        <v>38889</v>
      </c>
      <c r="F276" t="s">
        <v>38890</v>
      </c>
      <c r="G276">
        <v>1.9718100000000001</v>
      </c>
      <c r="H276">
        <v>1.96994</v>
      </c>
      <c r="I276">
        <f t="shared" si="43"/>
        <v>5</v>
      </c>
      <c r="J276">
        <v>5</v>
      </c>
      <c r="K276">
        <f t="shared" si="44"/>
        <v>-5</v>
      </c>
      <c r="L276">
        <v>-5</v>
      </c>
      <c r="M276" t="s">
        <v>17</v>
      </c>
      <c r="N276">
        <f t="shared" si="45"/>
        <v>44033.230000000207</v>
      </c>
      <c r="V276" s="7"/>
      <c r="W276" s="7"/>
      <c r="X276" s="7"/>
      <c r="Y276" s="7"/>
      <c r="Z276" s="7"/>
      <c r="AA276" s="7"/>
    </row>
    <row r="277" spans="1:27" x14ac:dyDescent="0.2">
      <c r="A277" t="s">
        <v>18</v>
      </c>
      <c r="B277" t="s">
        <v>38891</v>
      </c>
      <c r="C277" t="s">
        <v>495</v>
      </c>
      <c r="D277" t="s">
        <v>566</v>
      </c>
      <c r="E277" t="s">
        <v>38892</v>
      </c>
      <c r="F277" t="s">
        <v>38893</v>
      </c>
      <c r="G277">
        <v>1.96898</v>
      </c>
      <c r="H277">
        <v>1.9718199999999999</v>
      </c>
      <c r="I277">
        <f t="shared" si="43"/>
        <v>5</v>
      </c>
      <c r="J277">
        <v>5</v>
      </c>
      <c r="K277">
        <f t="shared" si="44"/>
        <v>-5</v>
      </c>
      <c r="L277">
        <v>-5</v>
      </c>
      <c r="M277" t="s">
        <v>17</v>
      </c>
      <c r="N277">
        <f t="shared" si="45"/>
        <v>44038.230000000207</v>
      </c>
      <c r="V277" s="7"/>
      <c r="W277" s="7"/>
      <c r="X277" s="7"/>
      <c r="Y277" s="7"/>
      <c r="Z277" s="7"/>
      <c r="AA277" s="7"/>
    </row>
    <row r="278" spans="1:27" x14ac:dyDescent="0.2">
      <c r="A278" t="s">
        <v>18</v>
      </c>
      <c r="B278" t="s">
        <v>38894</v>
      </c>
      <c r="C278" t="s">
        <v>495</v>
      </c>
      <c r="D278" t="s">
        <v>566</v>
      </c>
      <c r="E278" t="s">
        <v>38895</v>
      </c>
      <c r="F278" t="s">
        <v>38896</v>
      </c>
      <c r="G278">
        <v>1.96536</v>
      </c>
      <c r="H278">
        <v>1.96861</v>
      </c>
      <c r="I278">
        <f t="shared" si="43"/>
        <v>5</v>
      </c>
      <c r="J278">
        <v>5</v>
      </c>
      <c r="K278">
        <f t="shared" si="44"/>
        <v>-5</v>
      </c>
      <c r="L278">
        <v>-5</v>
      </c>
      <c r="M278" t="s">
        <v>17</v>
      </c>
      <c r="N278">
        <f t="shared" si="45"/>
        <v>44043.230000000207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38897</v>
      </c>
      <c r="C279" t="s">
        <v>495</v>
      </c>
      <c r="D279" t="s">
        <v>566</v>
      </c>
      <c r="E279" t="s">
        <v>38898</v>
      </c>
      <c r="F279" t="s">
        <v>38899</v>
      </c>
      <c r="G279">
        <v>1.9686999999999999</v>
      </c>
      <c r="H279">
        <v>1.9658500000000001</v>
      </c>
      <c r="I279">
        <f t="shared" si="43"/>
        <v>5</v>
      </c>
      <c r="J279">
        <v>5</v>
      </c>
      <c r="K279">
        <f t="shared" si="44"/>
        <v>-5</v>
      </c>
      <c r="L279">
        <v>-5</v>
      </c>
      <c r="M279" t="s">
        <v>17</v>
      </c>
      <c r="N279">
        <f t="shared" si="45"/>
        <v>44048.230000000207</v>
      </c>
      <c r="V279" s="7"/>
      <c r="W279" s="7"/>
      <c r="X279" s="7"/>
      <c r="Y279" s="7"/>
      <c r="Z279" s="7"/>
      <c r="AA279" s="7"/>
    </row>
    <row r="280" spans="1:27" x14ac:dyDescent="0.2">
      <c r="A280" t="s">
        <v>18</v>
      </c>
      <c r="B280" t="s">
        <v>38900</v>
      </c>
      <c r="C280" t="s">
        <v>544</v>
      </c>
      <c r="D280" t="s">
        <v>566</v>
      </c>
      <c r="E280" t="s">
        <v>38901</v>
      </c>
      <c r="F280" t="s">
        <v>38902</v>
      </c>
      <c r="G280">
        <v>1.96502</v>
      </c>
      <c r="H280">
        <v>1.96862</v>
      </c>
      <c r="I280">
        <f t="shared" si="43"/>
        <v>5</v>
      </c>
      <c r="J280">
        <v>5</v>
      </c>
      <c r="K280">
        <f t="shared" si="44"/>
        <v>-5</v>
      </c>
      <c r="L280">
        <v>-5</v>
      </c>
      <c r="M280" t="s">
        <v>17</v>
      </c>
      <c r="N280">
        <f t="shared" si="45"/>
        <v>44053.230000000207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38903</v>
      </c>
      <c r="C281" t="s">
        <v>495</v>
      </c>
      <c r="D281" t="s">
        <v>566</v>
      </c>
      <c r="E281" t="s">
        <v>38904</v>
      </c>
      <c r="F281" t="s">
        <v>38905</v>
      </c>
      <c r="G281">
        <v>1.96669</v>
      </c>
      <c r="H281">
        <v>1.9654799999999999</v>
      </c>
      <c r="I281">
        <f t="shared" si="43"/>
        <v>5</v>
      </c>
      <c r="J281">
        <v>5</v>
      </c>
      <c r="K281">
        <f t="shared" si="44"/>
        <v>-5</v>
      </c>
      <c r="L281">
        <v>-5</v>
      </c>
      <c r="M281" t="s">
        <v>17</v>
      </c>
      <c r="N281">
        <f t="shared" si="45"/>
        <v>44058.230000000207</v>
      </c>
      <c r="V281" s="7"/>
      <c r="W281" s="7"/>
      <c r="X281" s="7"/>
      <c r="Y281" s="7"/>
      <c r="Z281" s="7"/>
      <c r="AA281" s="7"/>
    </row>
    <row r="282" spans="1:27" x14ac:dyDescent="0.2">
      <c r="A282" t="s">
        <v>18</v>
      </c>
      <c r="B282" t="s">
        <v>38906</v>
      </c>
      <c r="C282" t="s">
        <v>495</v>
      </c>
      <c r="D282" t="s">
        <v>566</v>
      </c>
      <c r="E282" t="s">
        <v>38907</v>
      </c>
      <c r="F282" t="s">
        <v>38908</v>
      </c>
      <c r="G282">
        <v>1.9678500000000001</v>
      </c>
      <c r="H282">
        <v>1.96668</v>
      </c>
      <c r="I282">
        <f t="shared" si="43"/>
        <v>5</v>
      </c>
      <c r="J282">
        <v>5</v>
      </c>
      <c r="K282">
        <f t="shared" si="44"/>
        <v>4.5999999999999996</v>
      </c>
      <c r="L282">
        <v>4.5999999999999996</v>
      </c>
      <c r="M282" t="s">
        <v>17</v>
      </c>
      <c r="N282">
        <f t="shared" si="45"/>
        <v>44063.230000000207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38909</v>
      </c>
      <c r="C283" t="s">
        <v>495</v>
      </c>
      <c r="D283" t="s">
        <v>566</v>
      </c>
      <c r="E283" t="s">
        <v>38910</v>
      </c>
      <c r="F283" t="s">
        <v>38911</v>
      </c>
      <c r="G283">
        <v>1.9682999999999999</v>
      </c>
      <c r="H283">
        <v>1.96739</v>
      </c>
      <c r="I283">
        <f t="shared" si="43"/>
        <v>5</v>
      </c>
      <c r="J283">
        <v>5</v>
      </c>
      <c r="K283">
        <f t="shared" si="44"/>
        <v>-5</v>
      </c>
      <c r="L283">
        <v>-5</v>
      </c>
      <c r="M283" t="s">
        <v>17</v>
      </c>
      <c r="N283">
        <f t="shared" si="45"/>
        <v>44058.630000000208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38912</v>
      </c>
      <c r="C284" t="s">
        <v>495</v>
      </c>
      <c r="D284" t="s">
        <v>566</v>
      </c>
      <c r="E284" t="s">
        <v>38913</v>
      </c>
      <c r="F284" t="s">
        <v>38914</v>
      </c>
      <c r="G284">
        <v>1.9663299999999999</v>
      </c>
      <c r="H284">
        <v>1.9681999999999999</v>
      </c>
      <c r="I284">
        <f t="shared" si="43"/>
        <v>5</v>
      </c>
      <c r="J284">
        <v>5</v>
      </c>
      <c r="K284">
        <f t="shared" si="44"/>
        <v>-5</v>
      </c>
      <c r="L284">
        <v>-5</v>
      </c>
      <c r="M284" t="s">
        <v>17</v>
      </c>
      <c r="N284">
        <f t="shared" si="45"/>
        <v>44063.630000000208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18</v>
      </c>
      <c r="B285" t="s">
        <v>38915</v>
      </c>
      <c r="C285" t="s">
        <v>495</v>
      </c>
      <c r="D285" t="s">
        <v>566</v>
      </c>
      <c r="E285" t="s">
        <v>38916</v>
      </c>
      <c r="F285" t="s">
        <v>38917</v>
      </c>
      <c r="G285">
        <v>1.9676899999999999</v>
      </c>
      <c r="H285">
        <v>1.96573</v>
      </c>
      <c r="I285">
        <f t="shared" si="43"/>
        <v>5</v>
      </c>
      <c r="J285">
        <v>5</v>
      </c>
      <c r="K285">
        <f t="shared" si="44"/>
        <v>4.5999999999999996</v>
      </c>
      <c r="L285">
        <v>4.5999999999999996</v>
      </c>
      <c r="M285" t="s">
        <v>17</v>
      </c>
      <c r="N285">
        <f t="shared" si="45"/>
        <v>44068.630000000208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38918</v>
      </c>
      <c r="C286" t="s">
        <v>495</v>
      </c>
      <c r="D286" t="s">
        <v>566</v>
      </c>
      <c r="E286" t="s">
        <v>38919</v>
      </c>
      <c r="F286" t="s">
        <v>38920</v>
      </c>
      <c r="G286">
        <v>1.9720500000000001</v>
      </c>
      <c r="H286">
        <v>1.9676</v>
      </c>
      <c r="I286">
        <f t="shared" si="43"/>
        <v>5</v>
      </c>
      <c r="J286">
        <v>5</v>
      </c>
      <c r="K286">
        <f t="shared" si="44"/>
        <v>-5</v>
      </c>
      <c r="L286">
        <v>-5</v>
      </c>
      <c r="M286" t="s">
        <v>17</v>
      </c>
      <c r="N286">
        <f t="shared" si="45"/>
        <v>44064.03000000021</v>
      </c>
      <c r="V286" s="7"/>
      <c r="W286" s="7"/>
      <c r="X286" s="7"/>
      <c r="Y286" s="7"/>
      <c r="Z286" s="7"/>
      <c r="AA286" s="7"/>
    </row>
    <row r="287" spans="1:27" x14ac:dyDescent="0.2">
      <c r="A287" t="s">
        <v>18</v>
      </c>
      <c r="B287" t="s">
        <v>38921</v>
      </c>
      <c r="C287" t="s">
        <v>495</v>
      </c>
      <c r="D287" t="s">
        <v>566</v>
      </c>
      <c r="E287" t="s">
        <v>38922</v>
      </c>
      <c r="F287" t="s">
        <v>38923</v>
      </c>
      <c r="G287">
        <v>1.96858</v>
      </c>
      <c r="H287">
        <v>1.9716199999999999</v>
      </c>
      <c r="I287">
        <f t="shared" si="43"/>
        <v>5</v>
      </c>
      <c r="J287">
        <v>5</v>
      </c>
      <c r="K287">
        <f t="shared" si="44"/>
        <v>-5</v>
      </c>
      <c r="L287">
        <v>-5</v>
      </c>
      <c r="M287" t="s">
        <v>17</v>
      </c>
      <c r="N287">
        <f t="shared" si="45"/>
        <v>44069.03000000021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38924</v>
      </c>
      <c r="C288" t="s">
        <v>495</v>
      </c>
      <c r="D288" t="s">
        <v>566</v>
      </c>
      <c r="E288" t="s">
        <v>38925</v>
      </c>
      <c r="F288" t="s">
        <v>38926</v>
      </c>
      <c r="G288">
        <v>1.96648</v>
      </c>
      <c r="H288">
        <v>1.9672499999999999</v>
      </c>
      <c r="I288">
        <f t="shared" si="43"/>
        <v>5</v>
      </c>
      <c r="J288">
        <v>5</v>
      </c>
      <c r="K288">
        <f t="shared" si="44"/>
        <v>-5</v>
      </c>
      <c r="L288">
        <v>-5</v>
      </c>
      <c r="M288" t="s">
        <v>17</v>
      </c>
      <c r="N288">
        <f t="shared" si="45"/>
        <v>44074.03000000021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38927</v>
      </c>
      <c r="C289" t="s">
        <v>495</v>
      </c>
      <c r="D289" t="s">
        <v>566</v>
      </c>
      <c r="E289" t="s">
        <v>38928</v>
      </c>
      <c r="F289" t="s">
        <v>38929</v>
      </c>
      <c r="G289">
        <v>1.96669</v>
      </c>
      <c r="H289">
        <v>1.96671</v>
      </c>
      <c r="I289">
        <f t="shared" si="43"/>
        <v>5</v>
      </c>
      <c r="J289">
        <v>5</v>
      </c>
      <c r="K289">
        <f t="shared" si="44"/>
        <v>4.5999999999999996</v>
      </c>
      <c r="L289">
        <v>4.5999999999999996</v>
      </c>
      <c r="M289" t="s">
        <v>17</v>
      </c>
      <c r="N289">
        <f t="shared" si="45"/>
        <v>44079.03000000021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38930</v>
      </c>
      <c r="C290" t="s">
        <v>495</v>
      </c>
      <c r="D290" t="s">
        <v>566</v>
      </c>
      <c r="E290" t="s">
        <v>38931</v>
      </c>
      <c r="F290" t="s">
        <v>38932</v>
      </c>
      <c r="G290">
        <v>1.9668699999999999</v>
      </c>
      <c r="H290">
        <v>1.96723</v>
      </c>
      <c r="I290">
        <f t="shared" si="43"/>
        <v>5</v>
      </c>
      <c r="J290">
        <v>5</v>
      </c>
      <c r="K290">
        <f t="shared" si="44"/>
        <v>4.5999999999999996</v>
      </c>
      <c r="L290">
        <v>4.5999999999999996</v>
      </c>
      <c r="M290" t="s">
        <v>17</v>
      </c>
      <c r="N290">
        <f t="shared" si="45"/>
        <v>44074.430000000211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38933</v>
      </c>
      <c r="C291" t="s">
        <v>495</v>
      </c>
      <c r="D291" t="s">
        <v>566</v>
      </c>
      <c r="E291" t="s">
        <v>38934</v>
      </c>
      <c r="F291" t="s">
        <v>38935</v>
      </c>
      <c r="G291">
        <v>1.96532</v>
      </c>
      <c r="H291">
        <v>1.96641</v>
      </c>
      <c r="I291">
        <f t="shared" si="43"/>
        <v>5</v>
      </c>
      <c r="J291">
        <v>5</v>
      </c>
      <c r="K291">
        <f t="shared" si="44"/>
        <v>4.5999999999999996</v>
      </c>
      <c r="L291">
        <v>4.5999999999999996</v>
      </c>
      <c r="M291" t="s">
        <v>17</v>
      </c>
      <c r="N291">
        <f t="shared" si="45"/>
        <v>44069.830000000213</v>
      </c>
      <c r="V291" s="7"/>
      <c r="W291" s="7"/>
      <c r="X291" s="7"/>
      <c r="Y291" s="7"/>
      <c r="Z291" s="7"/>
      <c r="AA291" s="7"/>
    </row>
    <row r="292" spans="1:27" x14ac:dyDescent="0.2">
      <c r="V292" s="7"/>
      <c r="W292" s="7"/>
      <c r="X292" s="7"/>
      <c r="Y292" s="7"/>
      <c r="Z292" s="7"/>
      <c r="AA292" s="7"/>
    </row>
    <row r="293" spans="1:27" x14ac:dyDescent="0.2">
      <c r="V293" s="7"/>
      <c r="W293" s="7"/>
      <c r="X293" s="7"/>
      <c r="Y293" s="7"/>
      <c r="Z293" s="7"/>
      <c r="AA293" s="7"/>
    </row>
    <row r="294" spans="1:27" x14ac:dyDescent="0.2">
      <c r="V294" s="7"/>
      <c r="W294" s="7"/>
      <c r="X294" s="7"/>
      <c r="Y294" s="7"/>
      <c r="Z294" s="7"/>
      <c r="AA294" s="7"/>
    </row>
    <row r="295" spans="1:27" x14ac:dyDescent="0.2">
      <c r="V295" s="7"/>
      <c r="W295" s="7"/>
      <c r="X295" s="7"/>
      <c r="Y295" s="7"/>
      <c r="Z295" s="7"/>
      <c r="AA295" s="7"/>
    </row>
    <row r="296" spans="1:27" x14ac:dyDescent="0.2">
      <c r="V296" s="7"/>
      <c r="W296" s="7"/>
      <c r="X296" s="7"/>
      <c r="Y296" s="7"/>
      <c r="Z296" s="7"/>
      <c r="AA296" s="7"/>
    </row>
    <row r="297" spans="1:27" x14ac:dyDescent="0.2">
      <c r="V297" s="7"/>
      <c r="W297" s="7"/>
      <c r="X297" s="7"/>
      <c r="Y297" s="7"/>
      <c r="Z297" s="7"/>
      <c r="AA297" s="7"/>
    </row>
    <row r="298" spans="1:27" x14ac:dyDescent="0.2">
      <c r="V298" s="7"/>
      <c r="W298" s="7"/>
      <c r="X298" s="7"/>
      <c r="Y298" s="7"/>
      <c r="Z298" s="7"/>
      <c r="AA298" s="7"/>
    </row>
    <row r="299" spans="1:27" x14ac:dyDescent="0.2">
      <c r="V299" s="7"/>
      <c r="W299" s="7"/>
      <c r="X299" s="7"/>
      <c r="Y299" s="7"/>
      <c r="Z299" s="7"/>
      <c r="AA299" s="7"/>
    </row>
    <row r="300" spans="1:27" x14ac:dyDescent="0.2">
      <c r="V300" s="7"/>
      <c r="W300" s="7"/>
      <c r="X300" s="7"/>
      <c r="Y300" s="7"/>
      <c r="Z300" s="7"/>
      <c r="AA300" s="7"/>
    </row>
    <row r="301" spans="1:27" x14ac:dyDescent="0.2">
      <c r="V301" s="7"/>
      <c r="W301" s="7"/>
      <c r="X301" s="7"/>
      <c r="Y301" s="7"/>
      <c r="Z301" s="7"/>
      <c r="AA301" s="7"/>
    </row>
    <row r="302" spans="1:27" x14ac:dyDescent="0.2">
      <c r="V302" s="7"/>
      <c r="W302" s="7"/>
      <c r="X302" s="7"/>
      <c r="Y302" s="7"/>
      <c r="Z302" s="7"/>
      <c r="AA302" s="7"/>
    </row>
    <row r="303" spans="1:27" x14ac:dyDescent="0.2">
      <c r="V303" s="7"/>
      <c r="W303" s="7"/>
      <c r="X303" s="7"/>
      <c r="Y303" s="7"/>
      <c r="Z303" s="7"/>
      <c r="AA303" s="7"/>
    </row>
    <row r="304" spans="1:27" x14ac:dyDescent="0.2">
      <c r="V304" s="7"/>
      <c r="W304" s="7"/>
      <c r="X304" s="7"/>
      <c r="Y304" s="7"/>
      <c r="Z304" s="7"/>
      <c r="AA304" s="7"/>
    </row>
    <row r="305" spans="22:27" x14ac:dyDescent="0.2">
      <c r="V305" s="7"/>
      <c r="W305" s="7"/>
      <c r="X305" s="7"/>
      <c r="Y305" s="7"/>
      <c r="Z305" s="7"/>
      <c r="AA305" s="7"/>
    </row>
    <row r="306" spans="22:27" x14ac:dyDescent="0.2">
      <c r="V306" s="7"/>
      <c r="W306" s="7"/>
      <c r="X306" s="7"/>
      <c r="Y306" s="7"/>
      <c r="Z306" s="7"/>
      <c r="AA306" s="7"/>
    </row>
    <row r="307" spans="22:27" x14ac:dyDescent="0.2">
      <c r="V307" s="7"/>
      <c r="W307" s="7"/>
      <c r="X307" s="7"/>
      <c r="Y307" s="7"/>
      <c r="Z307" s="7"/>
      <c r="AA307" s="7"/>
    </row>
    <row r="308" spans="22:27" x14ac:dyDescent="0.2">
      <c r="V308" s="7"/>
      <c r="W308" s="7"/>
      <c r="X308" s="7"/>
      <c r="Y308" s="7"/>
      <c r="Z308" s="7"/>
      <c r="AA308" s="7"/>
    </row>
    <row r="309" spans="22:27" x14ac:dyDescent="0.2">
      <c r="V309" s="7"/>
      <c r="W309" s="7"/>
      <c r="X309" s="7"/>
      <c r="Y309" s="7"/>
      <c r="Z309" s="7"/>
      <c r="AA309" s="7"/>
    </row>
    <row r="310" spans="22:27" x14ac:dyDescent="0.2">
      <c r="V310" s="7"/>
      <c r="W310" s="7"/>
      <c r="X310" s="7"/>
      <c r="Y310" s="7"/>
      <c r="Z310" s="7"/>
      <c r="AA310" s="7"/>
    </row>
    <row r="311" spans="22:27" x14ac:dyDescent="0.2">
      <c r="V311" s="7"/>
      <c r="W311" s="7"/>
      <c r="X311" s="7"/>
      <c r="Y311" s="7"/>
      <c r="Z311" s="7"/>
      <c r="AA311" s="7"/>
    </row>
    <row r="312" spans="22:27" x14ac:dyDescent="0.2">
      <c r="V312" s="7"/>
      <c r="W312" s="7"/>
      <c r="X312" s="7"/>
      <c r="Y312" s="7"/>
      <c r="Z312" s="7"/>
      <c r="AA312" s="7"/>
    </row>
    <row r="313" spans="22:27" x14ac:dyDescent="0.2">
      <c r="V313" s="7"/>
      <c r="W313" s="7"/>
      <c r="X313" s="7"/>
      <c r="Y313" s="7"/>
      <c r="Z313" s="7"/>
      <c r="AA313" s="7"/>
    </row>
    <row r="314" spans="22:27" x14ac:dyDescent="0.2">
      <c r="V314" s="7"/>
      <c r="W314" s="7"/>
      <c r="X314" s="7"/>
      <c r="Y314" s="7"/>
      <c r="Z314" s="7"/>
      <c r="AA314" s="7"/>
    </row>
    <row r="315" spans="22:27" x14ac:dyDescent="0.2">
      <c r="V315" s="7"/>
      <c r="W315" s="7"/>
      <c r="X315" s="7"/>
      <c r="Y315" s="7"/>
      <c r="Z315" s="7"/>
      <c r="AA315" s="7"/>
    </row>
    <row r="316" spans="22:27" x14ac:dyDescent="0.2">
      <c r="V316" s="7"/>
      <c r="W316" s="7"/>
      <c r="X316" s="7"/>
      <c r="Y316" s="7"/>
      <c r="Z316" s="7"/>
      <c r="AA316" s="7"/>
    </row>
    <row r="317" spans="22:27" x14ac:dyDescent="0.2">
      <c r="V317" s="7"/>
      <c r="W317" s="7"/>
      <c r="X317" s="7"/>
      <c r="Y317" s="7"/>
      <c r="Z317" s="7"/>
      <c r="AA317" s="7"/>
    </row>
    <row r="318" spans="22:27" x14ac:dyDescent="0.2">
      <c r="V318" s="7"/>
      <c r="W318" s="7"/>
      <c r="X318" s="7"/>
      <c r="Y318" s="7"/>
      <c r="Z318" s="7"/>
      <c r="AA318" s="7"/>
    </row>
    <row r="319" spans="22:27" x14ac:dyDescent="0.2">
      <c r="V319" s="7"/>
      <c r="W319" s="7"/>
      <c r="X319" s="7"/>
      <c r="Y319" s="7"/>
      <c r="Z319" s="7"/>
      <c r="AA319" s="7"/>
    </row>
    <row r="320" spans="22:27" x14ac:dyDescent="0.2">
      <c r="V320" s="7"/>
      <c r="W320" s="7"/>
      <c r="X320" s="7"/>
      <c r="Y320" s="7"/>
      <c r="Z320" s="7"/>
      <c r="AA320" s="7"/>
    </row>
    <row r="321" spans="22:27" x14ac:dyDescent="0.2">
      <c r="V321" s="7"/>
      <c r="W321" s="7"/>
      <c r="X321" s="7"/>
      <c r="Y321" s="7"/>
      <c r="Z321" s="7"/>
      <c r="AA321" s="7"/>
    </row>
    <row r="322" spans="22:27" x14ac:dyDescent="0.2">
      <c r="V322" s="7"/>
      <c r="W322" s="7"/>
      <c r="X322" s="7"/>
      <c r="Y322" s="7"/>
      <c r="Z322" s="7"/>
      <c r="AA322" s="7"/>
    </row>
    <row r="323" spans="22:27" x14ac:dyDescent="0.2">
      <c r="V323" s="7"/>
      <c r="W323" s="7"/>
      <c r="X323" s="7"/>
      <c r="Y323" s="7"/>
      <c r="Z323" s="7"/>
      <c r="AA323" s="7"/>
    </row>
    <row r="324" spans="22:27" x14ac:dyDescent="0.2">
      <c r="V324" s="7"/>
      <c r="W324" s="7"/>
      <c r="X324" s="7"/>
      <c r="Y324" s="7"/>
      <c r="Z324" s="7"/>
      <c r="AA324" s="7"/>
    </row>
    <row r="325" spans="22:27" x14ac:dyDescent="0.2">
      <c r="V325" s="7"/>
      <c r="W325" s="7"/>
      <c r="X325" s="7"/>
      <c r="Y325" s="7"/>
      <c r="Z325" s="7"/>
      <c r="AA325" s="7"/>
    </row>
    <row r="326" spans="22:27" x14ac:dyDescent="0.2">
      <c r="V326" s="7"/>
      <c r="W326" s="7"/>
      <c r="X326" s="7"/>
      <c r="Y326" s="7"/>
      <c r="Z326" s="7"/>
      <c r="AA326" s="7"/>
    </row>
    <row r="327" spans="22:27" x14ac:dyDescent="0.2">
      <c r="V327" s="7"/>
      <c r="W327" s="7"/>
      <c r="X327" s="7"/>
      <c r="Y327" s="7"/>
      <c r="Z327" s="7"/>
      <c r="AA327" s="7"/>
    </row>
    <row r="328" spans="22:27" x14ac:dyDescent="0.2">
      <c r="V328" s="7"/>
      <c r="W328" s="7"/>
      <c r="X328" s="7"/>
      <c r="Y328" s="7"/>
      <c r="Z328" s="7"/>
      <c r="AA328" s="7"/>
    </row>
    <row r="329" spans="22:27" x14ac:dyDescent="0.2">
      <c r="V329" s="7"/>
      <c r="W329" s="7"/>
      <c r="X329" s="7"/>
      <c r="Y329" s="7"/>
      <c r="Z329" s="7"/>
      <c r="AA329" s="7"/>
    </row>
    <row r="330" spans="22:27" x14ac:dyDescent="0.2">
      <c r="V330" s="7"/>
      <c r="W330" s="7"/>
      <c r="X330" s="7"/>
      <c r="Y330" s="7"/>
      <c r="Z330" s="7"/>
      <c r="AA330" s="7"/>
    </row>
    <row r="331" spans="22:27" x14ac:dyDescent="0.2">
      <c r="V331" s="7"/>
      <c r="W331" s="7"/>
      <c r="X331" s="7"/>
      <c r="Y331" s="7"/>
      <c r="Z331" s="7"/>
      <c r="AA331" s="7"/>
    </row>
    <row r="332" spans="22:27" x14ac:dyDescent="0.2">
      <c r="V332" s="7"/>
      <c r="W332" s="7"/>
      <c r="X332" s="7"/>
      <c r="Y332" s="7"/>
      <c r="Z332" s="7"/>
      <c r="AA332" s="7"/>
    </row>
    <row r="333" spans="22:27" x14ac:dyDescent="0.2">
      <c r="V333" s="7"/>
      <c r="W333" s="7"/>
      <c r="X333" s="7"/>
      <c r="Y333" s="7"/>
      <c r="Z333" s="7"/>
      <c r="AA333" s="7"/>
    </row>
    <row r="334" spans="22:27" x14ac:dyDescent="0.2">
      <c r="V334" s="7"/>
      <c r="W334" s="7"/>
      <c r="X334" s="7"/>
      <c r="Y334" s="7"/>
      <c r="Z334" s="7"/>
      <c r="AA334" s="7"/>
    </row>
    <row r="335" spans="22:27" x14ac:dyDescent="0.2">
      <c r="V335" s="7"/>
      <c r="W335" s="7"/>
      <c r="X335" s="7"/>
      <c r="Y335" s="7"/>
      <c r="Z335" s="7"/>
      <c r="AA335" s="7"/>
    </row>
    <row r="336" spans="22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75"/>
  <sheetViews>
    <sheetView tabSelected="1" topLeftCell="A7" workbookViewId="0">
      <selection activeCell="H16" sqref="H16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1.6640625" customWidth="1"/>
    <col min="9" max="9" width="3" customWidth="1"/>
    <col min="11" max="11" width="13.5" customWidth="1"/>
    <col min="12" max="12" width="14" customWidth="1"/>
    <col min="13" max="13" width="11.5" customWidth="1"/>
    <col min="14" max="14" width="12.5" customWidth="1"/>
    <col min="15" max="15" width="12.6640625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45" t="s">
        <v>38102</v>
      </c>
      <c r="C2" s="46">
        <v>200</v>
      </c>
      <c r="E2" s="47" t="s">
        <v>38100</v>
      </c>
      <c r="F2" s="48"/>
      <c r="G2" s="49"/>
    </row>
    <row r="3" spans="2:26" x14ac:dyDescent="0.2">
      <c r="B3" s="35" t="s">
        <v>38103</v>
      </c>
      <c r="C3" s="30">
        <f>C2</f>
        <v>200</v>
      </c>
      <c r="E3" s="27" t="s">
        <v>38114</v>
      </c>
      <c r="F3" s="26" t="s">
        <v>38099</v>
      </c>
      <c r="G3" s="28" t="s">
        <v>38101</v>
      </c>
      <c r="N3" s="1"/>
      <c r="O3" s="1">
        <f>SUM(O5:O2000)</f>
        <v>8400</v>
      </c>
      <c r="P3" s="1">
        <f t="shared" ref="P3:Z3" si="0">SUM(P5:P2000)</f>
        <v>560</v>
      </c>
      <c r="Q3" s="1">
        <f t="shared" si="0"/>
        <v>0</v>
      </c>
      <c r="R3" s="1">
        <f t="shared" si="0"/>
        <v>48000</v>
      </c>
      <c r="S3" s="1">
        <f t="shared" si="0"/>
        <v>48000</v>
      </c>
      <c r="T3" s="1"/>
      <c r="U3" s="1"/>
      <c r="V3" s="1"/>
      <c r="W3" s="1"/>
      <c r="X3" s="1">
        <f t="shared" si="0"/>
        <v>216000</v>
      </c>
      <c r="Y3" s="1">
        <f t="shared" si="0"/>
        <v>168000</v>
      </c>
      <c r="Z3" s="1">
        <f t="shared" si="0"/>
        <v>159040</v>
      </c>
    </row>
    <row r="4" spans="2:26" ht="17" thickBot="1" x14ac:dyDescent="0.25">
      <c r="B4" s="35" t="s">
        <v>23003</v>
      </c>
      <c r="C4" s="30">
        <f>C3+C2</f>
        <v>400</v>
      </c>
      <c r="E4" s="22">
        <v>400</v>
      </c>
      <c r="F4" s="2">
        <v>20</v>
      </c>
      <c r="G4" s="23">
        <v>60</v>
      </c>
      <c r="J4" s="50" t="s">
        <v>38115</v>
      </c>
      <c r="K4" s="50" t="s">
        <v>38116</v>
      </c>
      <c r="L4" s="50" t="s">
        <v>38128</v>
      </c>
      <c r="M4" s="50" t="s">
        <v>38151</v>
      </c>
      <c r="N4" s="50" t="s">
        <v>38118</v>
      </c>
      <c r="O4" s="50" t="s">
        <v>38110</v>
      </c>
      <c r="P4" s="50" t="s">
        <v>38123</v>
      </c>
      <c r="Q4" s="50" t="s">
        <v>38124</v>
      </c>
      <c r="R4" s="50" t="s">
        <v>38102</v>
      </c>
      <c r="S4" s="50" t="s">
        <v>38119</v>
      </c>
      <c r="T4" s="50" t="s">
        <v>38126</v>
      </c>
      <c r="U4" s="50" t="s">
        <v>38125</v>
      </c>
      <c r="V4" s="50" t="s">
        <v>38121</v>
      </c>
      <c r="W4" s="50" t="s">
        <v>38122</v>
      </c>
      <c r="X4" s="50" t="s">
        <v>38120</v>
      </c>
      <c r="Y4" s="50" t="s">
        <v>9</v>
      </c>
      <c r="Z4" s="50" t="s">
        <v>38112</v>
      </c>
    </row>
    <row r="5" spans="2:26" x14ac:dyDescent="0.2">
      <c r="B5" s="35" t="s">
        <v>38104</v>
      </c>
      <c r="C5" s="30">
        <f>C3*50</f>
        <v>10000</v>
      </c>
      <c r="J5" s="29">
        <v>1</v>
      </c>
      <c r="K5" s="25" t="s">
        <v>38127</v>
      </c>
      <c r="L5" s="55" t="s">
        <v>38129</v>
      </c>
      <c r="M5" s="25" t="s">
        <v>38152</v>
      </c>
      <c r="N5" s="24"/>
      <c r="O5" s="24"/>
      <c r="P5" s="24"/>
      <c r="Q5" s="24"/>
      <c r="R5" s="24">
        <v>200</v>
      </c>
      <c r="S5" s="24">
        <f>R5</f>
        <v>200</v>
      </c>
      <c r="T5" s="51">
        <v>45824.625</v>
      </c>
      <c r="U5" s="51">
        <v>45831.625</v>
      </c>
      <c r="V5" s="52">
        <v>400</v>
      </c>
      <c r="W5" s="24"/>
      <c r="X5" s="52">
        <f>$C$7*R5/$C$2</f>
        <v>900</v>
      </c>
      <c r="Y5" s="24">
        <f>X5-R5</f>
        <v>700</v>
      </c>
      <c r="Z5" s="30">
        <f>Y5-SUM(O5:Q5)</f>
        <v>700</v>
      </c>
    </row>
    <row r="6" spans="2:26" x14ac:dyDescent="0.2">
      <c r="B6" s="35" t="s">
        <v>38105</v>
      </c>
      <c r="C6" s="30">
        <f>E23</f>
        <v>500</v>
      </c>
      <c r="J6" s="29">
        <v>2</v>
      </c>
      <c r="K6" s="25" t="s">
        <v>38131</v>
      </c>
      <c r="L6" s="25" t="s">
        <v>38130</v>
      </c>
      <c r="M6" s="24"/>
      <c r="N6" s="24"/>
      <c r="O6" s="24">
        <v>150</v>
      </c>
      <c r="P6" s="24">
        <v>10</v>
      </c>
      <c r="Q6" s="24"/>
      <c r="R6" s="24">
        <v>200</v>
      </c>
      <c r="S6" s="24">
        <f t="shared" ref="S6:S53" si="1">R6</f>
        <v>200</v>
      </c>
      <c r="T6" s="51">
        <v>45826.625</v>
      </c>
      <c r="U6" s="54">
        <v>45833.625</v>
      </c>
      <c r="V6" s="24"/>
      <c r="W6" s="24"/>
      <c r="X6" s="52">
        <f t="shared" ref="X6:X29" si="2">$C$7*R6/$C$2</f>
        <v>900</v>
      </c>
      <c r="Y6" s="24">
        <f t="shared" ref="Y6:Y29" si="3">X6-R6</f>
        <v>700</v>
      </c>
      <c r="Z6" s="30">
        <f t="shared" ref="Z6:Z29" si="4">Y6-SUM(O6:Q6)</f>
        <v>540</v>
      </c>
    </row>
    <row r="7" spans="2:26" x14ac:dyDescent="0.2">
      <c r="B7" s="35" t="s">
        <v>38106</v>
      </c>
      <c r="C7" s="30">
        <f>C4+C6</f>
        <v>900</v>
      </c>
      <c r="J7" s="29">
        <v>3</v>
      </c>
      <c r="K7" s="53" t="s">
        <v>38132</v>
      </c>
      <c r="L7" s="25" t="s">
        <v>38153</v>
      </c>
      <c r="M7" s="67" t="s">
        <v>38158</v>
      </c>
      <c r="N7" s="24"/>
      <c r="O7" s="24">
        <v>150</v>
      </c>
      <c r="P7" s="24">
        <v>10</v>
      </c>
      <c r="Q7" s="24"/>
      <c r="R7" s="24">
        <v>200</v>
      </c>
      <c r="S7" s="24">
        <f t="shared" si="1"/>
        <v>200</v>
      </c>
      <c r="T7" s="51">
        <v>45833.625</v>
      </c>
      <c r="U7" s="51">
        <v>45840.625</v>
      </c>
      <c r="V7" s="24"/>
      <c r="W7" s="24"/>
      <c r="X7" s="52">
        <f t="shared" si="2"/>
        <v>900</v>
      </c>
      <c r="Y7" s="24">
        <f t="shared" si="3"/>
        <v>700</v>
      </c>
      <c r="Z7" s="30">
        <f t="shared" si="4"/>
        <v>540</v>
      </c>
    </row>
    <row r="8" spans="2:26" x14ac:dyDescent="0.2">
      <c r="B8" s="43" t="s">
        <v>38107</v>
      </c>
      <c r="C8" s="44">
        <f>C7-C2</f>
        <v>700</v>
      </c>
      <c r="J8" s="29">
        <v>4</v>
      </c>
      <c r="K8" s="53" t="s">
        <v>38133</v>
      </c>
      <c r="L8" s="25" t="s">
        <v>38154</v>
      </c>
      <c r="M8" s="24"/>
      <c r="N8" s="24"/>
      <c r="O8" s="24">
        <v>150</v>
      </c>
      <c r="P8" s="24">
        <v>10</v>
      </c>
      <c r="Q8" s="24"/>
      <c r="R8" s="24">
        <v>200</v>
      </c>
      <c r="S8" s="24">
        <f t="shared" si="1"/>
        <v>200</v>
      </c>
      <c r="T8" s="51">
        <v>45834.625</v>
      </c>
      <c r="U8" s="51">
        <v>45841.625</v>
      </c>
      <c r="V8" s="24"/>
      <c r="W8" s="24"/>
      <c r="X8" s="52">
        <f t="shared" si="2"/>
        <v>900</v>
      </c>
      <c r="Y8" s="24">
        <f t="shared" si="3"/>
        <v>700</v>
      </c>
      <c r="Z8" s="30">
        <f t="shared" si="4"/>
        <v>540</v>
      </c>
    </row>
    <row r="9" spans="2:26" x14ac:dyDescent="0.2">
      <c r="B9" s="38" t="s">
        <v>38110</v>
      </c>
      <c r="C9" s="34">
        <v>150</v>
      </c>
      <c r="J9" s="29">
        <v>5</v>
      </c>
      <c r="K9" s="53" t="s">
        <v>26844</v>
      </c>
      <c r="L9" s="25" t="s">
        <v>38130</v>
      </c>
      <c r="M9" s="24"/>
      <c r="N9" s="24"/>
      <c r="O9" s="24">
        <v>150</v>
      </c>
      <c r="P9" s="24">
        <v>10</v>
      </c>
      <c r="Q9" s="24"/>
      <c r="R9" s="24">
        <v>200</v>
      </c>
      <c r="S9" s="24">
        <f t="shared" si="1"/>
        <v>200</v>
      </c>
      <c r="T9" s="51">
        <v>45835.625</v>
      </c>
      <c r="U9" s="51">
        <v>45842.625</v>
      </c>
      <c r="V9" s="24"/>
      <c r="W9" s="24"/>
      <c r="X9" s="52">
        <f t="shared" si="2"/>
        <v>900</v>
      </c>
      <c r="Y9" s="24">
        <f t="shared" si="3"/>
        <v>700</v>
      </c>
      <c r="Z9" s="30">
        <f t="shared" si="4"/>
        <v>540</v>
      </c>
    </row>
    <row r="10" spans="2:26" x14ac:dyDescent="0.2">
      <c r="B10" s="37" t="s">
        <v>38111</v>
      </c>
      <c r="C10" s="30">
        <v>10</v>
      </c>
      <c r="J10" s="29">
        <v>6</v>
      </c>
      <c r="K10" s="53" t="s">
        <v>38134</v>
      </c>
      <c r="L10" s="25" t="s">
        <v>38130</v>
      </c>
      <c r="M10" s="24"/>
      <c r="N10" s="24"/>
      <c r="O10" s="24">
        <v>150</v>
      </c>
      <c r="P10" s="24">
        <v>10</v>
      </c>
      <c r="Q10" s="24"/>
      <c r="R10" s="24">
        <v>400</v>
      </c>
      <c r="S10" s="24">
        <f t="shared" si="1"/>
        <v>400</v>
      </c>
      <c r="T10" s="51">
        <v>45836.625</v>
      </c>
      <c r="U10" s="51">
        <v>45843.625</v>
      </c>
      <c r="V10" s="24"/>
      <c r="W10" s="24"/>
      <c r="X10" s="52">
        <f t="shared" si="2"/>
        <v>1800</v>
      </c>
      <c r="Y10" s="24">
        <f t="shared" si="3"/>
        <v>1400</v>
      </c>
      <c r="Z10" s="30">
        <f t="shared" si="4"/>
        <v>1240</v>
      </c>
    </row>
    <row r="11" spans="2:26" x14ac:dyDescent="0.2">
      <c r="B11" s="41" t="s">
        <v>38113</v>
      </c>
      <c r="C11" s="42">
        <f>C10+C9</f>
        <v>160</v>
      </c>
      <c r="J11" s="29">
        <v>7</v>
      </c>
      <c r="K11" s="53" t="s">
        <v>38135</v>
      </c>
      <c r="L11" s="25" t="s">
        <v>38130</v>
      </c>
      <c r="M11" s="24"/>
      <c r="N11" s="24"/>
      <c r="O11" s="24">
        <v>150</v>
      </c>
      <c r="P11" s="24">
        <v>10</v>
      </c>
      <c r="Q11" s="24"/>
      <c r="R11" s="24">
        <v>400</v>
      </c>
      <c r="S11" s="24">
        <f t="shared" si="1"/>
        <v>400</v>
      </c>
      <c r="T11" s="51">
        <v>45837.625</v>
      </c>
      <c r="U11" s="51">
        <v>45844.625</v>
      </c>
      <c r="V11" s="24"/>
      <c r="W11" s="24"/>
      <c r="X11" s="52">
        <f t="shared" si="2"/>
        <v>1800</v>
      </c>
      <c r="Y11" s="24">
        <f t="shared" si="3"/>
        <v>1400</v>
      </c>
      <c r="Z11" s="30">
        <f t="shared" si="4"/>
        <v>1240</v>
      </c>
    </row>
    <row r="12" spans="2:26" x14ac:dyDescent="0.2">
      <c r="B12" s="39" t="s">
        <v>38112</v>
      </c>
      <c r="C12" s="40">
        <f>C8-C11</f>
        <v>540</v>
      </c>
      <c r="J12" s="29">
        <v>8</v>
      </c>
      <c r="K12" s="25" t="s">
        <v>38131</v>
      </c>
      <c r="L12" s="25" t="s">
        <v>38130</v>
      </c>
      <c r="M12" s="24"/>
      <c r="N12" s="24"/>
      <c r="O12" s="24">
        <v>150</v>
      </c>
      <c r="P12" s="24">
        <v>10</v>
      </c>
      <c r="Q12" s="24"/>
      <c r="R12" s="24">
        <v>400</v>
      </c>
      <c r="S12" s="24">
        <f t="shared" si="1"/>
        <v>400</v>
      </c>
      <c r="T12" s="51">
        <v>45838.625</v>
      </c>
      <c r="U12" s="51">
        <v>45845.625</v>
      </c>
      <c r="V12" s="24"/>
      <c r="W12" s="24"/>
      <c r="X12" s="52">
        <f t="shared" si="2"/>
        <v>1800</v>
      </c>
      <c r="Y12" s="24">
        <f t="shared" si="3"/>
        <v>1400</v>
      </c>
      <c r="Z12" s="30">
        <f t="shared" si="4"/>
        <v>1240</v>
      </c>
    </row>
    <row r="13" spans="2:26" x14ac:dyDescent="0.2">
      <c r="J13" s="29">
        <v>9</v>
      </c>
      <c r="K13" s="53" t="s">
        <v>38132</v>
      </c>
      <c r="L13" s="25" t="s">
        <v>38130</v>
      </c>
      <c r="M13" s="24"/>
      <c r="N13" s="24"/>
      <c r="O13" s="24">
        <v>150</v>
      </c>
      <c r="P13" s="24">
        <v>10</v>
      </c>
      <c r="Q13" s="24"/>
      <c r="R13" s="24">
        <v>400</v>
      </c>
      <c r="S13" s="24">
        <f t="shared" si="1"/>
        <v>400</v>
      </c>
      <c r="T13" s="51">
        <v>45839.625</v>
      </c>
      <c r="U13" s="51">
        <v>45846.625</v>
      </c>
      <c r="V13" s="24"/>
      <c r="W13" s="24"/>
      <c r="X13" s="52">
        <f t="shared" si="2"/>
        <v>1800</v>
      </c>
      <c r="Y13" s="24">
        <f t="shared" si="3"/>
        <v>1400</v>
      </c>
      <c r="Z13" s="30">
        <f t="shared" si="4"/>
        <v>1240</v>
      </c>
    </row>
    <row r="14" spans="2:26" x14ac:dyDescent="0.2">
      <c r="B14" s="63" t="s">
        <v>38157</v>
      </c>
      <c r="C14" s="63" t="s">
        <v>38098</v>
      </c>
      <c r="D14" s="63" t="s">
        <v>38114</v>
      </c>
      <c r="E14" s="63" t="s">
        <v>38099</v>
      </c>
      <c r="F14" s="63" t="s">
        <v>38108</v>
      </c>
      <c r="G14" s="63" t="s">
        <v>38101</v>
      </c>
      <c r="H14" s="63" t="s">
        <v>38109</v>
      </c>
      <c r="J14" s="29">
        <v>10</v>
      </c>
      <c r="K14" s="53" t="s">
        <v>38133</v>
      </c>
      <c r="L14" s="25" t="s">
        <v>38130</v>
      </c>
      <c r="M14" s="24"/>
      <c r="N14" s="24"/>
      <c r="O14" s="24">
        <v>150</v>
      </c>
      <c r="P14" s="24">
        <v>10</v>
      </c>
      <c r="Q14" s="24"/>
      <c r="R14" s="24">
        <v>400</v>
      </c>
      <c r="S14" s="24">
        <f t="shared" si="1"/>
        <v>400</v>
      </c>
      <c r="T14" s="51">
        <v>45840.625</v>
      </c>
      <c r="U14" s="51">
        <v>45847.625</v>
      </c>
      <c r="V14" s="24"/>
      <c r="W14" s="24"/>
      <c r="X14" s="52">
        <f t="shared" si="2"/>
        <v>1800</v>
      </c>
      <c r="Y14" s="24">
        <f t="shared" si="3"/>
        <v>1400</v>
      </c>
      <c r="Z14" s="30">
        <f t="shared" si="4"/>
        <v>1240</v>
      </c>
    </row>
    <row r="15" spans="2:26" x14ac:dyDescent="0.2">
      <c r="B15" s="65">
        <v>1</v>
      </c>
      <c r="C15" s="66">
        <v>1</v>
      </c>
      <c r="D15" s="66">
        <f>$E$4*C15</f>
        <v>400</v>
      </c>
      <c r="E15" s="66">
        <f>$F$4*C15</f>
        <v>20</v>
      </c>
      <c r="F15" s="66">
        <f>$C$4+E15</f>
        <v>420</v>
      </c>
      <c r="G15" s="66">
        <f>$G$4*C15</f>
        <v>60</v>
      </c>
      <c r="H15" s="34">
        <f>$D$15+$G$15*(C15-$C$15)</f>
        <v>400</v>
      </c>
      <c r="J15" s="29">
        <v>11</v>
      </c>
      <c r="K15" s="53" t="s">
        <v>26844</v>
      </c>
      <c r="L15" s="25" t="s">
        <v>38130</v>
      </c>
      <c r="M15" s="24"/>
      <c r="N15" s="24"/>
      <c r="O15" s="24">
        <v>150</v>
      </c>
      <c r="P15" s="24">
        <v>10</v>
      </c>
      <c r="Q15" s="24"/>
      <c r="R15" s="24">
        <v>600</v>
      </c>
      <c r="S15" s="24">
        <f t="shared" si="1"/>
        <v>600</v>
      </c>
      <c r="T15" s="51">
        <v>45841.625</v>
      </c>
      <c r="U15" s="51">
        <v>45848.625</v>
      </c>
      <c r="V15" s="24"/>
      <c r="W15" s="24"/>
      <c r="X15" s="52">
        <f t="shared" si="2"/>
        <v>2700</v>
      </c>
      <c r="Y15" s="24">
        <f t="shared" si="3"/>
        <v>2100</v>
      </c>
      <c r="Z15" s="30">
        <f t="shared" si="4"/>
        <v>1940</v>
      </c>
    </row>
    <row r="16" spans="2:26" x14ac:dyDescent="0.2">
      <c r="B16" s="29">
        <v>2</v>
      </c>
      <c r="C16" s="24">
        <v>2</v>
      </c>
      <c r="D16" s="24">
        <f>$E$4*C16</f>
        <v>800</v>
      </c>
      <c r="E16" s="24">
        <f>$F$4*C16</f>
        <v>40</v>
      </c>
      <c r="F16" s="24">
        <f>F15+E16</f>
        <v>460</v>
      </c>
      <c r="G16" s="24">
        <f>$G$4*C16</f>
        <v>120</v>
      </c>
      <c r="H16" s="34">
        <f>$H$15+G15</f>
        <v>460</v>
      </c>
      <c r="J16" s="29">
        <v>12</v>
      </c>
      <c r="K16" s="53" t="s">
        <v>38134</v>
      </c>
      <c r="L16" s="25" t="s">
        <v>38130</v>
      </c>
      <c r="M16" s="24"/>
      <c r="N16" s="24"/>
      <c r="O16" s="24">
        <v>150</v>
      </c>
      <c r="P16" s="24">
        <v>10</v>
      </c>
      <c r="Q16" s="24"/>
      <c r="R16" s="24">
        <v>600</v>
      </c>
      <c r="S16" s="24">
        <f t="shared" si="1"/>
        <v>600</v>
      </c>
      <c r="T16" s="51">
        <v>45842.625</v>
      </c>
      <c r="U16" s="51">
        <v>45849.625</v>
      </c>
      <c r="V16" s="24"/>
      <c r="W16" s="24"/>
      <c r="X16" s="52">
        <f t="shared" si="2"/>
        <v>2700</v>
      </c>
      <c r="Y16" s="24">
        <f t="shared" si="3"/>
        <v>2100</v>
      </c>
      <c r="Z16" s="30">
        <f t="shared" si="4"/>
        <v>1940</v>
      </c>
    </row>
    <row r="17" spans="2:26" x14ac:dyDescent="0.2">
      <c r="B17" s="29">
        <v>3</v>
      </c>
      <c r="C17" s="24">
        <v>3</v>
      </c>
      <c r="D17" s="24">
        <f>$E$4*C17</f>
        <v>1200</v>
      </c>
      <c r="E17" s="24">
        <f>$F$4*C17</f>
        <v>60</v>
      </c>
      <c r="F17" s="24">
        <f>F16+E17</f>
        <v>520</v>
      </c>
      <c r="G17" s="24">
        <f>$G$4*C17</f>
        <v>180</v>
      </c>
      <c r="H17" s="34">
        <f t="shared" ref="H17:H21" si="5">$H$15+G16</f>
        <v>520</v>
      </c>
      <c r="J17" s="29">
        <v>13</v>
      </c>
      <c r="K17" s="53" t="s">
        <v>38135</v>
      </c>
      <c r="L17" s="25" t="s">
        <v>38130</v>
      </c>
      <c r="M17" s="24"/>
      <c r="N17" s="24"/>
      <c r="O17" s="24">
        <v>150</v>
      </c>
      <c r="P17" s="24">
        <v>10</v>
      </c>
      <c r="Q17" s="24"/>
      <c r="R17" s="24">
        <v>600</v>
      </c>
      <c r="S17" s="24">
        <f t="shared" si="1"/>
        <v>600</v>
      </c>
      <c r="T17" s="51">
        <v>45843.625</v>
      </c>
      <c r="U17" s="51">
        <v>45850.625</v>
      </c>
      <c r="V17" s="24"/>
      <c r="W17" s="24"/>
      <c r="X17" s="52">
        <f t="shared" si="2"/>
        <v>2700</v>
      </c>
      <c r="Y17" s="24">
        <f t="shared" si="3"/>
        <v>2100</v>
      </c>
      <c r="Z17" s="30">
        <f t="shared" si="4"/>
        <v>1940</v>
      </c>
    </row>
    <row r="18" spans="2:26" x14ac:dyDescent="0.2">
      <c r="B18" s="29">
        <v>4</v>
      </c>
      <c r="C18" s="24">
        <v>4</v>
      </c>
      <c r="D18" s="24">
        <f>$E$4*C18</f>
        <v>1600</v>
      </c>
      <c r="E18" s="24">
        <f>$F$4*C18</f>
        <v>80</v>
      </c>
      <c r="F18" s="24">
        <f>F17+E18</f>
        <v>600</v>
      </c>
      <c r="G18" s="24">
        <f>$G$4*C18</f>
        <v>240</v>
      </c>
      <c r="H18" s="34">
        <f t="shared" si="5"/>
        <v>580</v>
      </c>
      <c r="J18" s="29">
        <v>14</v>
      </c>
      <c r="K18" s="25" t="s">
        <v>38131</v>
      </c>
      <c r="L18" s="25" t="s">
        <v>38130</v>
      </c>
      <c r="M18" s="24"/>
      <c r="N18" s="24"/>
      <c r="O18" s="24">
        <v>150</v>
      </c>
      <c r="P18" s="24">
        <v>10</v>
      </c>
      <c r="Q18" s="24"/>
      <c r="R18" s="24">
        <v>600</v>
      </c>
      <c r="S18" s="24">
        <f t="shared" si="1"/>
        <v>600</v>
      </c>
      <c r="T18" s="51">
        <v>45844.625</v>
      </c>
      <c r="U18" s="51">
        <v>45851.625</v>
      </c>
      <c r="V18" s="24"/>
      <c r="W18" s="24"/>
      <c r="X18" s="52">
        <f t="shared" si="2"/>
        <v>2700</v>
      </c>
      <c r="Y18" s="24">
        <f t="shared" si="3"/>
        <v>2100</v>
      </c>
      <c r="Z18" s="30">
        <f t="shared" si="4"/>
        <v>1940</v>
      </c>
    </row>
    <row r="19" spans="2:26" x14ac:dyDescent="0.2">
      <c r="B19" s="29">
        <v>5</v>
      </c>
      <c r="C19" s="24">
        <v>5</v>
      </c>
      <c r="D19" s="24">
        <f>$E$4*C19</f>
        <v>2000</v>
      </c>
      <c r="E19" s="24">
        <f>$F$4*C19</f>
        <v>100</v>
      </c>
      <c r="F19" s="24">
        <f>F18+E19</f>
        <v>700</v>
      </c>
      <c r="G19" s="24">
        <f>$G$4*C19</f>
        <v>300</v>
      </c>
      <c r="H19" s="34">
        <f t="shared" si="5"/>
        <v>640</v>
      </c>
      <c r="J19" s="29">
        <v>15</v>
      </c>
      <c r="K19" s="53" t="s">
        <v>38132</v>
      </c>
      <c r="L19" s="25" t="s">
        <v>38130</v>
      </c>
      <c r="M19" s="24"/>
      <c r="N19" s="24"/>
      <c r="O19" s="24">
        <v>150</v>
      </c>
      <c r="P19" s="24">
        <v>10</v>
      </c>
      <c r="Q19" s="24"/>
      <c r="R19" s="24">
        <v>600</v>
      </c>
      <c r="S19" s="24">
        <f t="shared" si="1"/>
        <v>600</v>
      </c>
      <c r="T19" s="51">
        <v>45845.625</v>
      </c>
      <c r="U19" s="51">
        <v>45852.625</v>
      </c>
      <c r="V19" s="24"/>
      <c r="W19" s="24"/>
      <c r="X19" s="52">
        <f t="shared" si="2"/>
        <v>2700</v>
      </c>
      <c r="Y19" s="24">
        <f t="shared" si="3"/>
        <v>2100</v>
      </c>
      <c r="Z19" s="30">
        <f t="shared" si="4"/>
        <v>1940</v>
      </c>
    </row>
    <row r="20" spans="2:26" x14ac:dyDescent="0.2">
      <c r="B20" s="29">
        <v>6</v>
      </c>
      <c r="C20" s="24">
        <v>7</v>
      </c>
      <c r="D20" s="24">
        <f>$E$4*C20</f>
        <v>2800</v>
      </c>
      <c r="E20" s="24">
        <f>$F$4*C20</f>
        <v>140</v>
      </c>
      <c r="F20" s="24">
        <f>F19+E20</f>
        <v>840</v>
      </c>
      <c r="G20" s="24">
        <f>$G$4*C20</f>
        <v>420</v>
      </c>
      <c r="H20" s="34">
        <f t="shared" si="5"/>
        <v>700</v>
      </c>
      <c r="J20" s="29">
        <v>16</v>
      </c>
      <c r="K20" s="53" t="s">
        <v>38133</v>
      </c>
      <c r="L20" s="25" t="s">
        <v>38130</v>
      </c>
      <c r="M20" s="24"/>
      <c r="N20" s="24"/>
      <c r="O20" s="24">
        <v>150</v>
      </c>
      <c r="P20" s="24">
        <v>10</v>
      </c>
      <c r="Q20" s="24"/>
      <c r="R20" s="52">
        <v>1000</v>
      </c>
      <c r="S20" s="24">
        <f t="shared" si="1"/>
        <v>1000</v>
      </c>
      <c r="T20" s="51">
        <v>45846.625</v>
      </c>
      <c r="U20" s="51">
        <v>45853.625</v>
      </c>
      <c r="V20" s="24"/>
      <c r="W20" s="24"/>
      <c r="X20" s="52">
        <f t="shared" si="2"/>
        <v>4500</v>
      </c>
      <c r="Y20" s="24">
        <f t="shared" si="3"/>
        <v>3500</v>
      </c>
      <c r="Z20" s="30">
        <f t="shared" si="4"/>
        <v>3340</v>
      </c>
    </row>
    <row r="21" spans="2:26" x14ac:dyDescent="0.2">
      <c r="B21" s="29">
        <v>7</v>
      </c>
      <c r="C21" s="24">
        <v>9</v>
      </c>
      <c r="D21" s="24">
        <f>$E$4*C21</f>
        <v>3600</v>
      </c>
      <c r="E21" s="24">
        <f>$F$4*C21</f>
        <v>180</v>
      </c>
      <c r="F21" s="24">
        <f>F20+E21</f>
        <v>1020</v>
      </c>
      <c r="G21" s="24">
        <f>$G$4*C21</f>
        <v>540</v>
      </c>
      <c r="H21" s="34">
        <f t="shared" si="5"/>
        <v>820</v>
      </c>
      <c r="J21" s="29">
        <v>17</v>
      </c>
      <c r="K21" s="53" t="s">
        <v>26844</v>
      </c>
      <c r="L21" s="25" t="s">
        <v>38130</v>
      </c>
      <c r="M21" s="24"/>
      <c r="N21" s="24"/>
      <c r="O21" s="24">
        <v>150</v>
      </c>
      <c r="P21" s="24">
        <v>10</v>
      </c>
      <c r="Q21" s="24"/>
      <c r="R21" s="52">
        <v>1000</v>
      </c>
      <c r="S21" s="24">
        <f t="shared" si="1"/>
        <v>1000</v>
      </c>
      <c r="T21" s="51">
        <v>45847.625</v>
      </c>
      <c r="U21" s="51">
        <v>45854.625</v>
      </c>
      <c r="V21" s="24"/>
      <c r="W21" s="24"/>
      <c r="X21" s="52">
        <f t="shared" si="2"/>
        <v>4500</v>
      </c>
      <c r="Y21" s="24">
        <f t="shared" si="3"/>
        <v>3500</v>
      </c>
      <c r="Z21" s="30">
        <f t="shared" si="4"/>
        <v>3340</v>
      </c>
    </row>
    <row r="22" spans="2:26" x14ac:dyDescent="0.2">
      <c r="B22" s="31"/>
      <c r="C22" s="32"/>
      <c r="D22" s="32"/>
      <c r="E22" s="32"/>
      <c r="F22" s="32"/>
      <c r="G22" s="32"/>
      <c r="H22" s="33"/>
      <c r="J22" s="29">
        <v>18</v>
      </c>
      <c r="K22" s="53" t="s">
        <v>38134</v>
      </c>
      <c r="L22" s="25" t="s">
        <v>38130</v>
      </c>
      <c r="M22" s="24"/>
      <c r="N22" s="24"/>
      <c r="O22" s="24">
        <v>150</v>
      </c>
      <c r="P22" s="24">
        <v>10</v>
      </c>
      <c r="Q22" s="24"/>
      <c r="R22" s="52">
        <v>1000</v>
      </c>
      <c r="S22" s="24">
        <f t="shared" si="1"/>
        <v>1000</v>
      </c>
      <c r="T22" s="51">
        <v>45848.625</v>
      </c>
      <c r="U22" s="51">
        <v>45855.625</v>
      </c>
      <c r="V22" s="24"/>
      <c r="W22" s="24"/>
      <c r="X22" s="52">
        <f t="shared" si="2"/>
        <v>4500</v>
      </c>
      <c r="Y22" s="24">
        <f t="shared" si="3"/>
        <v>3500</v>
      </c>
      <c r="Z22" s="30">
        <f t="shared" si="4"/>
        <v>3340</v>
      </c>
    </row>
    <row r="23" spans="2:26" x14ac:dyDescent="0.2">
      <c r="B23" s="68" t="s">
        <v>38159</v>
      </c>
      <c r="C23" s="64"/>
      <c r="D23" s="64">
        <f>SUM(D18:D22)</f>
        <v>10000</v>
      </c>
      <c r="E23" s="64">
        <f>SUM(E18:E22)</f>
        <v>500</v>
      </c>
      <c r="F23" s="64"/>
      <c r="G23" s="64"/>
      <c r="H23" s="64"/>
      <c r="J23" s="29">
        <v>19</v>
      </c>
      <c r="K23" s="53" t="s">
        <v>38135</v>
      </c>
      <c r="L23" s="25" t="s">
        <v>38130</v>
      </c>
      <c r="M23" s="24"/>
      <c r="N23" s="24"/>
      <c r="O23" s="24">
        <v>150</v>
      </c>
      <c r="P23" s="24">
        <v>10</v>
      </c>
      <c r="Q23" s="24"/>
      <c r="R23" s="52">
        <v>1000</v>
      </c>
      <c r="S23" s="24">
        <f t="shared" si="1"/>
        <v>1000</v>
      </c>
      <c r="T23" s="51">
        <v>45849.625</v>
      </c>
      <c r="U23" s="51">
        <v>45856.625</v>
      </c>
      <c r="V23" s="24"/>
      <c r="W23" s="24"/>
      <c r="X23" s="52">
        <f t="shared" si="2"/>
        <v>4500</v>
      </c>
      <c r="Y23" s="24">
        <f t="shared" si="3"/>
        <v>3500</v>
      </c>
      <c r="Z23" s="30">
        <f t="shared" si="4"/>
        <v>3340</v>
      </c>
    </row>
    <row r="24" spans="2:26" x14ac:dyDescent="0.2">
      <c r="J24" s="29">
        <v>20</v>
      </c>
      <c r="K24" s="25" t="s">
        <v>38131</v>
      </c>
      <c r="L24" s="25" t="s">
        <v>38130</v>
      </c>
      <c r="M24" s="24"/>
      <c r="N24" s="24"/>
      <c r="O24" s="24">
        <v>150</v>
      </c>
      <c r="P24" s="24">
        <v>10</v>
      </c>
      <c r="Q24" s="24"/>
      <c r="R24" s="52">
        <v>1000</v>
      </c>
      <c r="S24" s="24">
        <f t="shared" si="1"/>
        <v>1000</v>
      </c>
      <c r="T24" s="51">
        <v>45850.625</v>
      </c>
      <c r="U24" s="51">
        <v>45857.625</v>
      </c>
      <c r="V24" s="24"/>
      <c r="W24" s="24"/>
      <c r="X24" s="52">
        <f t="shared" si="2"/>
        <v>4500</v>
      </c>
      <c r="Y24" s="24">
        <f t="shared" si="3"/>
        <v>3500</v>
      </c>
      <c r="Z24" s="30">
        <f t="shared" si="4"/>
        <v>3340</v>
      </c>
    </row>
    <row r="25" spans="2:26" x14ac:dyDescent="0.2">
      <c r="B25" s="63" t="s">
        <v>38157</v>
      </c>
      <c r="C25" s="63" t="s">
        <v>38098</v>
      </c>
      <c r="D25" s="63" t="s">
        <v>38114</v>
      </c>
      <c r="E25" s="63" t="s">
        <v>38099</v>
      </c>
      <c r="F25" s="63" t="s">
        <v>38108</v>
      </c>
      <c r="G25" s="63" t="s">
        <v>38101</v>
      </c>
      <c r="H25" s="63" t="s">
        <v>38109</v>
      </c>
      <c r="J25" s="29">
        <v>21</v>
      </c>
      <c r="K25" s="53" t="s">
        <v>38132</v>
      </c>
      <c r="L25" s="25" t="s">
        <v>38130</v>
      </c>
      <c r="M25" s="24"/>
      <c r="N25" s="24"/>
      <c r="O25" s="24">
        <v>150</v>
      </c>
      <c r="P25" s="24">
        <v>10</v>
      </c>
      <c r="Q25" s="24"/>
      <c r="R25" s="52">
        <v>1000</v>
      </c>
      <c r="S25" s="24">
        <f t="shared" si="1"/>
        <v>1000</v>
      </c>
      <c r="T25" s="51">
        <v>45851.625</v>
      </c>
      <c r="U25" s="51">
        <v>45858.625</v>
      </c>
      <c r="V25" s="24"/>
      <c r="W25" s="24"/>
      <c r="X25" s="52">
        <f t="shared" si="2"/>
        <v>4500</v>
      </c>
      <c r="Y25" s="24">
        <f t="shared" si="3"/>
        <v>3500</v>
      </c>
      <c r="Z25" s="30">
        <f t="shared" si="4"/>
        <v>3340</v>
      </c>
    </row>
    <row r="26" spans="2:26" x14ac:dyDescent="0.2">
      <c r="B26" s="65">
        <v>1</v>
      </c>
      <c r="C26" s="66">
        <f>C15*2</f>
        <v>2</v>
      </c>
      <c r="D26" s="66">
        <f>$E$4*C26</f>
        <v>800</v>
      </c>
      <c r="E26" s="66">
        <f>$F$4*C26</f>
        <v>40</v>
      </c>
      <c r="F26" s="66">
        <f>800+E26</f>
        <v>840</v>
      </c>
      <c r="G26" s="66">
        <f>$G$4*C26</f>
        <v>120</v>
      </c>
      <c r="H26" s="34">
        <f>2*H15</f>
        <v>800</v>
      </c>
      <c r="J26" s="29">
        <v>22</v>
      </c>
      <c r="K26" s="53" t="s">
        <v>38133</v>
      </c>
      <c r="L26" s="25" t="s">
        <v>38130</v>
      </c>
      <c r="M26" s="24"/>
      <c r="N26" s="24"/>
      <c r="O26" s="24">
        <v>150</v>
      </c>
      <c r="P26" s="24">
        <v>10</v>
      </c>
      <c r="Q26" s="24"/>
      <c r="R26" s="52">
        <v>1000</v>
      </c>
      <c r="S26" s="24">
        <f t="shared" si="1"/>
        <v>1000</v>
      </c>
      <c r="T26" s="51">
        <v>45852.625</v>
      </c>
      <c r="U26" s="51">
        <v>45859.625</v>
      </c>
      <c r="V26" s="24"/>
      <c r="W26" s="24"/>
      <c r="X26" s="52">
        <f t="shared" si="2"/>
        <v>4500</v>
      </c>
      <c r="Y26" s="24">
        <f t="shared" si="3"/>
        <v>3500</v>
      </c>
      <c r="Z26" s="30">
        <f t="shared" si="4"/>
        <v>3340</v>
      </c>
    </row>
    <row r="27" spans="2:26" x14ac:dyDescent="0.2">
      <c r="B27" s="29">
        <v>2</v>
      </c>
      <c r="C27" s="24">
        <f t="shared" ref="C27:C32" si="6">C16*2</f>
        <v>4</v>
      </c>
      <c r="D27" s="24">
        <f>$E$4*C27</f>
        <v>1600</v>
      </c>
      <c r="E27" s="24">
        <f>$F$4*C27</f>
        <v>80</v>
      </c>
      <c r="F27" s="24">
        <f>F26+E27</f>
        <v>920</v>
      </c>
      <c r="G27" s="24">
        <f>$G$4*C27</f>
        <v>240</v>
      </c>
      <c r="H27" s="30">
        <f t="shared" ref="H27:H32" si="7">2*H16</f>
        <v>920</v>
      </c>
      <c r="J27" s="29">
        <v>23</v>
      </c>
      <c r="K27" s="53" t="s">
        <v>26844</v>
      </c>
      <c r="L27" s="25" t="s">
        <v>38130</v>
      </c>
      <c r="M27" s="24"/>
      <c r="N27" s="24"/>
      <c r="O27" s="24">
        <v>150</v>
      </c>
      <c r="P27" s="24">
        <v>10</v>
      </c>
      <c r="Q27" s="24"/>
      <c r="R27" s="52">
        <v>1000</v>
      </c>
      <c r="S27" s="24">
        <f t="shared" si="1"/>
        <v>1000</v>
      </c>
      <c r="T27" s="51">
        <v>45853.625</v>
      </c>
      <c r="U27" s="51">
        <v>45860.625</v>
      </c>
      <c r="V27" s="24"/>
      <c r="W27" s="24"/>
      <c r="X27" s="52">
        <f t="shared" si="2"/>
        <v>4500</v>
      </c>
      <c r="Y27" s="24">
        <f t="shared" si="3"/>
        <v>3500</v>
      </c>
      <c r="Z27" s="30">
        <f t="shared" si="4"/>
        <v>3340</v>
      </c>
    </row>
    <row r="28" spans="2:26" x14ac:dyDescent="0.2">
      <c r="B28" s="29">
        <v>3</v>
      </c>
      <c r="C28" s="24">
        <f t="shared" si="6"/>
        <v>6</v>
      </c>
      <c r="D28" s="24">
        <f>$E$4*C28</f>
        <v>2400</v>
      </c>
      <c r="E28" s="24">
        <f>$F$4*C28</f>
        <v>120</v>
      </c>
      <c r="F28" s="24">
        <f>F27+E28</f>
        <v>1040</v>
      </c>
      <c r="G28" s="24">
        <f>$G$4*C28</f>
        <v>360</v>
      </c>
      <c r="H28" s="30">
        <f t="shared" si="7"/>
        <v>1040</v>
      </c>
      <c r="J28" s="29">
        <v>24</v>
      </c>
      <c r="K28" s="53" t="s">
        <v>38134</v>
      </c>
      <c r="L28" s="25" t="s">
        <v>38130</v>
      </c>
      <c r="M28" s="24"/>
      <c r="N28" s="24"/>
      <c r="O28" s="24">
        <v>150</v>
      </c>
      <c r="P28" s="24">
        <v>10</v>
      </c>
      <c r="Q28" s="24"/>
      <c r="R28" s="52">
        <v>1000</v>
      </c>
      <c r="S28" s="24">
        <f t="shared" si="1"/>
        <v>1000</v>
      </c>
      <c r="T28" s="51">
        <v>45854.625</v>
      </c>
      <c r="U28" s="51">
        <v>45861.625</v>
      </c>
      <c r="V28" s="24"/>
      <c r="W28" s="24"/>
      <c r="X28" s="52">
        <f t="shared" si="2"/>
        <v>4500</v>
      </c>
      <c r="Y28" s="24">
        <f t="shared" si="3"/>
        <v>3500</v>
      </c>
      <c r="Z28" s="30">
        <f t="shared" si="4"/>
        <v>3340</v>
      </c>
    </row>
    <row r="29" spans="2:26" x14ac:dyDescent="0.2">
      <c r="B29" s="29">
        <v>4</v>
      </c>
      <c r="C29" s="24">
        <f t="shared" si="6"/>
        <v>8</v>
      </c>
      <c r="D29" s="24">
        <f>$E$4*C29</f>
        <v>3200</v>
      </c>
      <c r="E29" s="24">
        <f>$F$4*C29</f>
        <v>160</v>
      </c>
      <c r="F29" s="24">
        <f>F28+E29</f>
        <v>1200</v>
      </c>
      <c r="G29" s="24">
        <f>$G$4*C29</f>
        <v>480</v>
      </c>
      <c r="H29" s="30">
        <f t="shared" si="7"/>
        <v>1160</v>
      </c>
      <c r="J29" s="29">
        <v>25</v>
      </c>
      <c r="K29" s="53" t="s">
        <v>38135</v>
      </c>
      <c r="L29" s="25" t="s">
        <v>38130</v>
      </c>
      <c r="M29" s="24"/>
      <c r="N29" s="24"/>
      <c r="O29" s="24">
        <v>150</v>
      </c>
      <c r="P29" s="24">
        <v>10</v>
      </c>
      <c r="Q29" s="24"/>
      <c r="R29" s="52">
        <v>1000</v>
      </c>
      <c r="S29" s="24">
        <f t="shared" si="1"/>
        <v>1000</v>
      </c>
      <c r="T29" s="51">
        <v>45855.625</v>
      </c>
      <c r="U29" s="51">
        <v>45862.625</v>
      </c>
      <c r="V29" s="24"/>
      <c r="W29" s="24"/>
      <c r="X29" s="52">
        <f t="shared" si="2"/>
        <v>4500</v>
      </c>
      <c r="Y29" s="24">
        <f t="shared" si="3"/>
        <v>3500</v>
      </c>
      <c r="Z29" s="30">
        <f t="shared" si="4"/>
        <v>3340</v>
      </c>
    </row>
    <row r="30" spans="2:26" x14ac:dyDescent="0.2">
      <c r="B30" s="29">
        <v>5</v>
      </c>
      <c r="C30" s="24">
        <f t="shared" si="6"/>
        <v>10</v>
      </c>
      <c r="D30" s="24">
        <f>$E$4*C30</f>
        <v>4000</v>
      </c>
      <c r="E30" s="24">
        <f>$F$4*C30</f>
        <v>200</v>
      </c>
      <c r="F30" s="24">
        <f>F29+E30</f>
        <v>1400</v>
      </c>
      <c r="G30" s="24">
        <f>$G$4*C30</f>
        <v>600</v>
      </c>
      <c r="H30" s="30">
        <f t="shared" si="7"/>
        <v>1280</v>
      </c>
      <c r="J30" s="29">
        <v>26</v>
      </c>
      <c r="K30" s="53" t="s">
        <v>38135</v>
      </c>
      <c r="L30" s="25" t="s">
        <v>38130</v>
      </c>
      <c r="M30" s="24"/>
      <c r="N30" s="24"/>
      <c r="O30" s="24">
        <v>150</v>
      </c>
      <c r="P30" s="24">
        <v>10</v>
      </c>
      <c r="Q30" s="24"/>
      <c r="R30" s="52">
        <v>1000</v>
      </c>
      <c r="S30" s="24">
        <f t="shared" si="1"/>
        <v>1000</v>
      </c>
      <c r="T30" s="51">
        <v>45856.625</v>
      </c>
      <c r="U30" s="51">
        <v>45863.625</v>
      </c>
      <c r="V30" s="24"/>
      <c r="W30" s="24"/>
      <c r="X30" s="52">
        <f t="shared" ref="X30:X39" si="8">$C$7*R30/$C$2</f>
        <v>4500</v>
      </c>
      <c r="Y30" s="24">
        <f t="shared" ref="Y30:Y39" si="9">X30-R30</f>
        <v>3500</v>
      </c>
      <c r="Z30" s="30">
        <f t="shared" ref="Z30:Z39" si="10">Y30-SUM(O30:Q30)</f>
        <v>3340</v>
      </c>
    </row>
    <row r="31" spans="2:26" x14ac:dyDescent="0.2">
      <c r="B31" s="29">
        <v>6</v>
      </c>
      <c r="C31" s="24">
        <f t="shared" si="6"/>
        <v>14</v>
      </c>
      <c r="D31" s="24">
        <f>$E$4*C31</f>
        <v>5600</v>
      </c>
      <c r="E31" s="24">
        <f>$F$4*C31</f>
        <v>280</v>
      </c>
      <c r="F31" s="24">
        <f>F30+E31</f>
        <v>1680</v>
      </c>
      <c r="G31" s="24">
        <f>$G$4*C31</f>
        <v>840</v>
      </c>
      <c r="H31" s="30">
        <f t="shared" si="7"/>
        <v>1400</v>
      </c>
      <c r="J31" s="29">
        <v>27</v>
      </c>
      <c r="K31" s="53" t="s">
        <v>38135</v>
      </c>
      <c r="L31" s="25" t="s">
        <v>38130</v>
      </c>
      <c r="M31" s="24"/>
      <c r="N31" s="24"/>
      <c r="O31" s="24">
        <v>150</v>
      </c>
      <c r="P31" s="24">
        <v>10</v>
      </c>
      <c r="Q31" s="24"/>
      <c r="R31" s="52">
        <v>1000</v>
      </c>
      <c r="S31" s="24">
        <f t="shared" si="1"/>
        <v>1000</v>
      </c>
      <c r="T31" s="51">
        <v>45857.625</v>
      </c>
      <c r="U31" s="51">
        <v>45864.625</v>
      </c>
      <c r="V31" s="24"/>
      <c r="W31" s="24"/>
      <c r="X31" s="52">
        <f t="shared" si="8"/>
        <v>4500</v>
      </c>
      <c r="Y31" s="24">
        <f t="shared" si="9"/>
        <v>3500</v>
      </c>
      <c r="Z31" s="30">
        <f t="shared" si="10"/>
        <v>3340</v>
      </c>
    </row>
    <row r="32" spans="2:26" x14ac:dyDescent="0.2">
      <c r="B32" s="29">
        <v>7</v>
      </c>
      <c r="C32" s="24">
        <f t="shared" si="6"/>
        <v>18</v>
      </c>
      <c r="D32" s="24">
        <f>$E$4*C32</f>
        <v>7200</v>
      </c>
      <c r="E32" s="24">
        <f>$F$4*C32</f>
        <v>360</v>
      </c>
      <c r="F32" s="24">
        <f>F31+E32</f>
        <v>2040</v>
      </c>
      <c r="G32" s="24">
        <f>$G$4*C32</f>
        <v>1080</v>
      </c>
      <c r="H32" s="30">
        <f t="shared" si="7"/>
        <v>1640</v>
      </c>
      <c r="J32" s="29">
        <v>28</v>
      </c>
      <c r="K32" s="53" t="s">
        <v>38135</v>
      </c>
      <c r="L32" s="25" t="s">
        <v>38130</v>
      </c>
      <c r="M32" s="24"/>
      <c r="N32" s="24"/>
      <c r="O32" s="24">
        <v>150</v>
      </c>
      <c r="P32" s="24">
        <v>10</v>
      </c>
      <c r="Q32" s="24"/>
      <c r="R32" s="52">
        <v>1000</v>
      </c>
      <c r="S32" s="24">
        <f t="shared" si="1"/>
        <v>1000</v>
      </c>
      <c r="T32" s="51">
        <v>45858.625</v>
      </c>
      <c r="U32" s="51">
        <v>45865.625</v>
      </c>
      <c r="V32" s="24"/>
      <c r="W32" s="24"/>
      <c r="X32" s="52">
        <f t="shared" si="8"/>
        <v>4500</v>
      </c>
      <c r="Y32" s="24">
        <f t="shared" si="9"/>
        <v>3500</v>
      </c>
      <c r="Z32" s="30">
        <f t="shared" si="10"/>
        <v>3340</v>
      </c>
    </row>
    <row r="33" spans="2:26" x14ac:dyDescent="0.2">
      <c r="B33" s="31"/>
      <c r="C33" s="32"/>
      <c r="D33" s="32"/>
      <c r="E33" s="32"/>
      <c r="F33" s="32"/>
      <c r="G33" s="32"/>
      <c r="H33" s="33"/>
      <c r="J33" s="29">
        <v>29</v>
      </c>
      <c r="K33" s="53" t="s">
        <v>38135</v>
      </c>
      <c r="L33" s="25" t="s">
        <v>38130</v>
      </c>
      <c r="M33" s="24"/>
      <c r="N33" s="24"/>
      <c r="O33" s="24">
        <v>150</v>
      </c>
      <c r="P33" s="24">
        <v>10</v>
      </c>
      <c r="Q33" s="24"/>
      <c r="R33" s="52">
        <v>1000</v>
      </c>
      <c r="S33" s="24">
        <f t="shared" si="1"/>
        <v>1000</v>
      </c>
      <c r="T33" s="51">
        <v>45859.625</v>
      </c>
      <c r="U33" s="51">
        <v>45866.625</v>
      </c>
      <c r="V33" s="24"/>
      <c r="W33" s="24"/>
      <c r="X33" s="52">
        <f t="shared" si="8"/>
        <v>4500</v>
      </c>
      <c r="Y33" s="24">
        <f t="shared" si="9"/>
        <v>3500</v>
      </c>
      <c r="Z33" s="30">
        <f t="shared" si="10"/>
        <v>3340</v>
      </c>
    </row>
    <row r="34" spans="2:26" x14ac:dyDescent="0.2">
      <c r="B34" s="68" t="s">
        <v>38160</v>
      </c>
      <c r="C34" s="64"/>
      <c r="D34" s="64">
        <f>SUM(D29:D33)</f>
        <v>20000</v>
      </c>
      <c r="E34" s="64">
        <f>SUM(E29:E33)</f>
        <v>1000</v>
      </c>
      <c r="F34" s="64"/>
      <c r="G34" s="64"/>
      <c r="H34" s="64"/>
      <c r="J34" s="29">
        <v>30</v>
      </c>
      <c r="K34" s="53" t="s">
        <v>38135</v>
      </c>
      <c r="L34" s="25" t="s">
        <v>38130</v>
      </c>
      <c r="M34" s="24"/>
      <c r="N34" s="24"/>
      <c r="O34" s="24">
        <v>150</v>
      </c>
      <c r="P34" s="24">
        <v>10</v>
      </c>
      <c r="Q34" s="24"/>
      <c r="R34" s="52">
        <v>1000</v>
      </c>
      <c r="S34" s="24">
        <f t="shared" si="1"/>
        <v>1000</v>
      </c>
      <c r="T34" s="51">
        <v>45860.625</v>
      </c>
      <c r="U34" s="51">
        <v>45867.625</v>
      </c>
      <c r="V34" s="24"/>
      <c r="W34" s="24"/>
      <c r="X34" s="52">
        <f t="shared" si="8"/>
        <v>4500</v>
      </c>
      <c r="Y34" s="24">
        <f t="shared" si="9"/>
        <v>3500</v>
      </c>
      <c r="Z34" s="30">
        <f t="shared" si="10"/>
        <v>3340</v>
      </c>
    </row>
    <row r="35" spans="2:26" x14ac:dyDescent="0.2">
      <c r="J35" s="29">
        <v>31</v>
      </c>
      <c r="K35" s="53" t="s">
        <v>38135</v>
      </c>
      <c r="L35" s="25" t="s">
        <v>38130</v>
      </c>
      <c r="M35" s="24"/>
      <c r="N35" s="24"/>
      <c r="O35" s="24">
        <v>150</v>
      </c>
      <c r="P35" s="24">
        <v>10</v>
      </c>
      <c r="Q35" s="24"/>
      <c r="R35" s="52">
        <v>1000</v>
      </c>
      <c r="S35" s="24">
        <f t="shared" si="1"/>
        <v>1000</v>
      </c>
      <c r="T35" s="51">
        <v>45861.625</v>
      </c>
      <c r="U35" s="51">
        <v>45868.625</v>
      </c>
      <c r="V35" s="24"/>
      <c r="W35" s="24"/>
      <c r="X35" s="52">
        <f t="shared" si="8"/>
        <v>4500</v>
      </c>
      <c r="Y35" s="24">
        <f t="shared" si="9"/>
        <v>3500</v>
      </c>
      <c r="Z35" s="30">
        <f t="shared" si="10"/>
        <v>3340</v>
      </c>
    </row>
    <row r="36" spans="2:26" x14ac:dyDescent="0.2">
      <c r="B36" s="63" t="s">
        <v>38157</v>
      </c>
      <c r="C36" s="63" t="s">
        <v>38098</v>
      </c>
      <c r="D36" s="63" t="s">
        <v>38114</v>
      </c>
      <c r="E36" s="63" t="s">
        <v>38099</v>
      </c>
      <c r="F36" s="63" t="s">
        <v>38108</v>
      </c>
      <c r="G36" s="63" t="s">
        <v>38101</v>
      </c>
      <c r="H36" s="63" t="s">
        <v>38109</v>
      </c>
      <c r="J36" s="29">
        <v>32</v>
      </c>
      <c r="K36" s="53" t="s">
        <v>38135</v>
      </c>
      <c r="L36" s="25" t="s">
        <v>38130</v>
      </c>
      <c r="M36" s="24"/>
      <c r="N36" s="24"/>
      <c r="O36" s="24">
        <v>150</v>
      </c>
      <c r="P36" s="24">
        <v>10</v>
      </c>
      <c r="Q36" s="24"/>
      <c r="R36" s="52">
        <v>1000</v>
      </c>
      <c r="S36" s="24">
        <f t="shared" si="1"/>
        <v>1000</v>
      </c>
      <c r="T36" s="51">
        <v>45862.625</v>
      </c>
      <c r="U36" s="51">
        <v>45869.625</v>
      </c>
      <c r="V36" s="24"/>
      <c r="W36" s="24"/>
      <c r="X36" s="52">
        <f t="shared" si="8"/>
        <v>4500</v>
      </c>
      <c r="Y36" s="24">
        <f t="shared" si="9"/>
        <v>3500</v>
      </c>
      <c r="Z36" s="30">
        <f t="shared" si="10"/>
        <v>3340</v>
      </c>
    </row>
    <row r="37" spans="2:26" x14ac:dyDescent="0.2">
      <c r="B37" s="65">
        <v>1</v>
      </c>
      <c r="C37" s="66">
        <f>3*C15</f>
        <v>3</v>
      </c>
      <c r="D37" s="66">
        <f>$E$4*C37</f>
        <v>1200</v>
      </c>
      <c r="E37" s="66">
        <f>$F$4*C37</f>
        <v>60</v>
      </c>
      <c r="F37" s="66">
        <f>1200+E37</f>
        <v>1260</v>
      </c>
      <c r="G37" s="66">
        <f>$G$4*C37</f>
        <v>180</v>
      </c>
      <c r="H37" s="34">
        <f>3*H15</f>
        <v>1200</v>
      </c>
      <c r="J37" s="29">
        <v>33</v>
      </c>
      <c r="K37" s="53" t="s">
        <v>38135</v>
      </c>
      <c r="L37" s="25" t="s">
        <v>38130</v>
      </c>
      <c r="M37" s="24"/>
      <c r="N37" s="24"/>
      <c r="O37" s="24">
        <v>150</v>
      </c>
      <c r="P37" s="24">
        <v>10</v>
      </c>
      <c r="Q37" s="24"/>
      <c r="R37" s="52">
        <v>1000</v>
      </c>
      <c r="S37" s="24">
        <f t="shared" si="1"/>
        <v>1000</v>
      </c>
      <c r="T37" s="51">
        <v>45863.625</v>
      </c>
      <c r="U37" s="51">
        <v>45870.625</v>
      </c>
      <c r="V37" s="24"/>
      <c r="W37" s="24"/>
      <c r="X37" s="52">
        <f t="shared" si="8"/>
        <v>4500</v>
      </c>
      <c r="Y37" s="24">
        <f t="shared" si="9"/>
        <v>3500</v>
      </c>
      <c r="Z37" s="30">
        <f t="shared" si="10"/>
        <v>3340</v>
      </c>
    </row>
    <row r="38" spans="2:26" x14ac:dyDescent="0.2">
      <c r="B38" s="29">
        <v>2</v>
      </c>
      <c r="C38" s="24">
        <f t="shared" ref="C38:C43" si="11">3*C16</f>
        <v>6</v>
      </c>
      <c r="D38" s="24">
        <f>$E$4*C38</f>
        <v>2400</v>
      </c>
      <c r="E38" s="24">
        <f>$F$4*C38</f>
        <v>120</v>
      </c>
      <c r="F38" s="24">
        <f>F37+E38</f>
        <v>1380</v>
      </c>
      <c r="G38" s="24">
        <f>$G$4*C38</f>
        <v>360</v>
      </c>
      <c r="H38" s="30">
        <f t="shared" ref="H38:H43" si="12">3*H16</f>
        <v>1380</v>
      </c>
      <c r="J38" s="29">
        <v>34</v>
      </c>
      <c r="K38" s="53" t="s">
        <v>38135</v>
      </c>
      <c r="L38" s="25" t="s">
        <v>38130</v>
      </c>
      <c r="M38" s="24"/>
      <c r="N38" s="24"/>
      <c r="O38" s="24">
        <v>150</v>
      </c>
      <c r="P38" s="24">
        <v>10</v>
      </c>
      <c r="Q38" s="24"/>
      <c r="R38" s="52">
        <v>1000</v>
      </c>
      <c r="S38" s="24">
        <f t="shared" si="1"/>
        <v>1000</v>
      </c>
      <c r="T38" s="51">
        <v>45864.625</v>
      </c>
      <c r="U38" s="51">
        <v>45871.625</v>
      </c>
      <c r="V38" s="24"/>
      <c r="W38" s="24"/>
      <c r="X38" s="52">
        <f t="shared" si="8"/>
        <v>4500</v>
      </c>
      <c r="Y38" s="24">
        <f t="shared" si="9"/>
        <v>3500</v>
      </c>
      <c r="Z38" s="30">
        <f t="shared" si="10"/>
        <v>3340</v>
      </c>
    </row>
    <row r="39" spans="2:26" x14ac:dyDescent="0.2">
      <c r="B39" s="29">
        <v>3</v>
      </c>
      <c r="C39" s="24">
        <f t="shared" si="11"/>
        <v>9</v>
      </c>
      <c r="D39" s="24">
        <f>$E$4*C39</f>
        <v>3600</v>
      </c>
      <c r="E39" s="24">
        <f>$F$4*C39</f>
        <v>180</v>
      </c>
      <c r="F39" s="24">
        <f>F38+E39</f>
        <v>1560</v>
      </c>
      <c r="G39" s="24">
        <f>$G$4*C39</f>
        <v>540</v>
      </c>
      <c r="H39" s="30">
        <f t="shared" si="12"/>
        <v>1560</v>
      </c>
      <c r="J39" s="29">
        <v>35</v>
      </c>
      <c r="K39" s="53" t="s">
        <v>38135</v>
      </c>
      <c r="L39" s="25" t="s">
        <v>38130</v>
      </c>
      <c r="M39" s="24"/>
      <c r="N39" s="24"/>
      <c r="O39" s="24">
        <v>150</v>
      </c>
      <c r="P39" s="24">
        <v>10</v>
      </c>
      <c r="Q39" s="24"/>
      <c r="R39" s="52">
        <v>1000</v>
      </c>
      <c r="S39" s="24">
        <f t="shared" si="1"/>
        <v>1000</v>
      </c>
      <c r="T39" s="51">
        <v>45865.625</v>
      </c>
      <c r="U39" s="51">
        <v>45872.625</v>
      </c>
      <c r="V39" s="24"/>
      <c r="W39" s="24"/>
      <c r="X39" s="52">
        <f t="shared" si="8"/>
        <v>4500</v>
      </c>
      <c r="Y39" s="24">
        <f t="shared" si="9"/>
        <v>3500</v>
      </c>
      <c r="Z39" s="30">
        <f t="shared" si="10"/>
        <v>3340</v>
      </c>
    </row>
    <row r="40" spans="2:26" x14ac:dyDescent="0.2">
      <c r="B40" s="29">
        <v>4</v>
      </c>
      <c r="C40" s="24">
        <f t="shared" si="11"/>
        <v>12</v>
      </c>
      <c r="D40" s="24">
        <f>$E$4*C40</f>
        <v>4800</v>
      </c>
      <c r="E40" s="24">
        <f>$F$4*C40</f>
        <v>240</v>
      </c>
      <c r="F40" s="24">
        <f>F39+E40</f>
        <v>1800</v>
      </c>
      <c r="G40" s="24">
        <f>$G$4*C40</f>
        <v>720</v>
      </c>
      <c r="H40" s="30">
        <f t="shared" si="12"/>
        <v>1740</v>
      </c>
      <c r="J40" s="29">
        <v>36</v>
      </c>
      <c r="K40" s="53" t="s">
        <v>38135</v>
      </c>
      <c r="L40" s="25" t="s">
        <v>38130</v>
      </c>
      <c r="M40" s="24"/>
      <c r="N40" s="24"/>
      <c r="O40" s="24">
        <v>150</v>
      </c>
      <c r="P40" s="24">
        <v>10</v>
      </c>
      <c r="Q40" s="24"/>
      <c r="R40" s="52">
        <v>1000</v>
      </c>
      <c r="S40" s="24">
        <f t="shared" si="1"/>
        <v>1000</v>
      </c>
      <c r="T40" s="51">
        <v>45866.625</v>
      </c>
      <c r="U40" s="51">
        <v>45873.625</v>
      </c>
      <c r="V40" s="24"/>
      <c r="W40" s="24"/>
      <c r="X40" s="52">
        <f t="shared" ref="X40:X53" si="13">$C$7*R40/$C$2</f>
        <v>4500</v>
      </c>
      <c r="Y40" s="24">
        <f t="shared" ref="Y40:Y53" si="14">X40-R40</f>
        <v>3500</v>
      </c>
      <c r="Z40" s="30">
        <f t="shared" ref="Z40:Z53" si="15">Y40-SUM(O40:Q40)</f>
        <v>3340</v>
      </c>
    </row>
    <row r="41" spans="2:26" x14ac:dyDescent="0.2">
      <c r="B41" s="29">
        <v>5</v>
      </c>
      <c r="C41" s="24">
        <f t="shared" si="11"/>
        <v>15</v>
      </c>
      <c r="D41" s="24">
        <f>$E$4*C41</f>
        <v>6000</v>
      </c>
      <c r="E41" s="24">
        <f>$F$4*C41</f>
        <v>300</v>
      </c>
      <c r="F41" s="24">
        <f>F40+E41</f>
        <v>2100</v>
      </c>
      <c r="G41" s="24">
        <f>$G$4*C41</f>
        <v>900</v>
      </c>
      <c r="H41" s="30">
        <f t="shared" si="12"/>
        <v>1920</v>
      </c>
      <c r="J41" s="29">
        <v>37</v>
      </c>
      <c r="K41" s="53" t="s">
        <v>38135</v>
      </c>
      <c r="L41" s="25" t="s">
        <v>38130</v>
      </c>
      <c r="M41" s="24"/>
      <c r="N41" s="24"/>
      <c r="O41" s="24">
        <v>150</v>
      </c>
      <c r="P41" s="24">
        <v>10</v>
      </c>
      <c r="Q41" s="24"/>
      <c r="R41" s="52">
        <v>1000</v>
      </c>
      <c r="S41" s="24">
        <f t="shared" si="1"/>
        <v>1000</v>
      </c>
      <c r="T41" s="51">
        <v>45867.625</v>
      </c>
      <c r="U41" s="51">
        <v>45874.625</v>
      </c>
      <c r="V41" s="24"/>
      <c r="W41" s="24"/>
      <c r="X41" s="52">
        <f t="shared" si="13"/>
        <v>4500</v>
      </c>
      <c r="Y41" s="24">
        <f t="shared" si="14"/>
        <v>3500</v>
      </c>
      <c r="Z41" s="30">
        <f t="shared" si="15"/>
        <v>3340</v>
      </c>
    </row>
    <row r="42" spans="2:26" x14ac:dyDescent="0.2">
      <c r="B42" s="29">
        <v>6</v>
      </c>
      <c r="C42" s="24">
        <f t="shared" si="11"/>
        <v>21</v>
      </c>
      <c r="D42" s="24">
        <f>$E$4*C42</f>
        <v>8400</v>
      </c>
      <c r="E42" s="24">
        <f>$F$4*C42</f>
        <v>420</v>
      </c>
      <c r="F42" s="24">
        <f>F41+E42</f>
        <v>2520</v>
      </c>
      <c r="G42" s="24">
        <f>$G$4*C42</f>
        <v>1260</v>
      </c>
      <c r="H42" s="30">
        <f t="shared" si="12"/>
        <v>2100</v>
      </c>
      <c r="J42" s="29">
        <v>38</v>
      </c>
      <c r="K42" s="53" t="s">
        <v>38135</v>
      </c>
      <c r="L42" s="25" t="s">
        <v>38130</v>
      </c>
      <c r="M42" s="24"/>
      <c r="N42" s="24"/>
      <c r="O42" s="24">
        <v>150</v>
      </c>
      <c r="P42" s="24">
        <v>10</v>
      </c>
      <c r="Q42" s="24"/>
      <c r="R42" s="52">
        <v>1000</v>
      </c>
      <c r="S42" s="24">
        <f t="shared" si="1"/>
        <v>1000</v>
      </c>
      <c r="T42" s="51">
        <v>45868.625</v>
      </c>
      <c r="U42" s="51">
        <v>45875.625</v>
      </c>
      <c r="V42" s="24"/>
      <c r="W42" s="24"/>
      <c r="X42" s="52">
        <f t="shared" si="13"/>
        <v>4500</v>
      </c>
      <c r="Y42" s="24">
        <f t="shared" si="14"/>
        <v>3500</v>
      </c>
      <c r="Z42" s="30">
        <f t="shared" si="15"/>
        <v>3340</v>
      </c>
    </row>
    <row r="43" spans="2:26" x14ac:dyDescent="0.2">
      <c r="B43" s="29">
        <v>7</v>
      </c>
      <c r="C43" s="24">
        <f t="shared" si="11"/>
        <v>27</v>
      </c>
      <c r="D43" s="24">
        <f>$E$4*C43</f>
        <v>10800</v>
      </c>
      <c r="E43" s="24">
        <f>$F$4*C43</f>
        <v>540</v>
      </c>
      <c r="F43" s="24">
        <f>F42+E43</f>
        <v>3060</v>
      </c>
      <c r="G43" s="24">
        <f>$G$4*C43</f>
        <v>1620</v>
      </c>
      <c r="H43" s="30">
        <f t="shared" si="12"/>
        <v>2460</v>
      </c>
      <c r="J43" s="29">
        <v>39</v>
      </c>
      <c r="K43" s="53" t="s">
        <v>38135</v>
      </c>
      <c r="L43" s="25" t="s">
        <v>38130</v>
      </c>
      <c r="M43" s="24"/>
      <c r="N43" s="24"/>
      <c r="O43" s="24">
        <v>150</v>
      </c>
      <c r="P43" s="24">
        <v>10</v>
      </c>
      <c r="Q43" s="24"/>
      <c r="R43" s="52">
        <v>1000</v>
      </c>
      <c r="S43" s="24">
        <f t="shared" si="1"/>
        <v>1000</v>
      </c>
      <c r="T43" s="51">
        <v>45869.625</v>
      </c>
      <c r="U43" s="51">
        <v>45876.625</v>
      </c>
      <c r="V43" s="24"/>
      <c r="W43" s="24"/>
      <c r="X43" s="52">
        <f t="shared" si="13"/>
        <v>4500</v>
      </c>
      <c r="Y43" s="24">
        <f t="shared" si="14"/>
        <v>3500</v>
      </c>
      <c r="Z43" s="30">
        <f t="shared" si="15"/>
        <v>3340</v>
      </c>
    </row>
    <row r="44" spans="2:26" x14ac:dyDescent="0.2">
      <c r="B44" s="31"/>
      <c r="C44" s="32"/>
      <c r="D44" s="32"/>
      <c r="E44" s="32"/>
      <c r="F44" s="32"/>
      <c r="G44" s="32"/>
      <c r="H44" s="33"/>
      <c r="J44" s="29">
        <v>40</v>
      </c>
      <c r="K44" s="53" t="s">
        <v>38135</v>
      </c>
      <c r="L44" s="25" t="s">
        <v>38130</v>
      </c>
      <c r="M44" s="24"/>
      <c r="N44" s="24"/>
      <c r="O44" s="24">
        <v>150</v>
      </c>
      <c r="P44" s="24">
        <v>10</v>
      </c>
      <c r="Q44" s="24"/>
      <c r="R44" s="52">
        <v>1000</v>
      </c>
      <c r="S44" s="24">
        <f t="shared" si="1"/>
        <v>1000</v>
      </c>
      <c r="T44" s="51">
        <v>45870.625</v>
      </c>
      <c r="U44" s="51">
        <v>45877.625</v>
      </c>
      <c r="V44" s="24"/>
      <c r="W44" s="24"/>
      <c r="X44" s="52">
        <f t="shared" si="13"/>
        <v>4500</v>
      </c>
      <c r="Y44" s="24">
        <f t="shared" si="14"/>
        <v>3500</v>
      </c>
      <c r="Z44" s="30">
        <f t="shared" si="15"/>
        <v>3340</v>
      </c>
    </row>
    <row r="45" spans="2:26" x14ac:dyDescent="0.2">
      <c r="B45" s="68" t="s">
        <v>38161</v>
      </c>
      <c r="C45" s="64"/>
      <c r="D45" s="64">
        <f>SUM(D40:D44)</f>
        <v>30000</v>
      </c>
      <c r="E45" s="64">
        <f>SUM(E40:E44)</f>
        <v>1500</v>
      </c>
      <c r="F45" s="64"/>
      <c r="G45" s="64"/>
      <c r="H45" s="64"/>
      <c r="J45" s="29">
        <v>41</v>
      </c>
      <c r="K45" s="53" t="s">
        <v>38135</v>
      </c>
      <c r="L45" s="25" t="s">
        <v>38130</v>
      </c>
      <c r="M45" s="24"/>
      <c r="N45" s="24"/>
      <c r="O45" s="24">
        <v>150</v>
      </c>
      <c r="P45" s="24">
        <v>10</v>
      </c>
      <c r="Q45" s="24"/>
      <c r="R45" s="52">
        <v>1000</v>
      </c>
      <c r="S45" s="24">
        <f t="shared" si="1"/>
        <v>1000</v>
      </c>
      <c r="T45" s="51">
        <v>45871.625</v>
      </c>
      <c r="U45" s="51">
        <v>45878.625</v>
      </c>
      <c r="V45" s="24"/>
      <c r="W45" s="24"/>
      <c r="X45" s="52">
        <f t="shared" si="13"/>
        <v>4500</v>
      </c>
      <c r="Y45" s="24">
        <f t="shared" si="14"/>
        <v>3500</v>
      </c>
      <c r="Z45" s="30">
        <f t="shared" si="15"/>
        <v>3340</v>
      </c>
    </row>
    <row r="46" spans="2:26" x14ac:dyDescent="0.2">
      <c r="J46" s="29">
        <v>42</v>
      </c>
      <c r="K46" s="53" t="s">
        <v>38135</v>
      </c>
      <c r="L46" s="25" t="s">
        <v>38130</v>
      </c>
      <c r="M46" s="24"/>
      <c r="N46" s="24"/>
      <c r="O46" s="24">
        <v>150</v>
      </c>
      <c r="P46" s="24">
        <v>10</v>
      </c>
      <c r="Q46" s="24"/>
      <c r="R46" s="52">
        <v>1000</v>
      </c>
      <c r="S46" s="24">
        <f t="shared" si="1"/>
        <v>1000</v>
      </c>
      <c r="T46" s="51">
        <v>45872.625</v>
      </c>
      <c r="U46" s="51">
        <v>45879.625</v>
      </c>
      <c r="V46" s="24"/>
      <c r="W46" s="24"/>
      <c r="X46" s="52">
        <f t="shared" si="13"/>
        <v>4500</v>
      </c>
      <c r="Y46" s="24">
        <f t="shared" si="14"/>
        <v>3500</v>
      </c>
      <c r="Z46" s="30">
        <f t="shared" si="15"/>
        <v>3340</v>
      </c>
    </row>
    <row r="47" spans="2:26" x14ac:dyDescent="0.2">
      <c r="B47" s="63" t="s">
        <v>38157</v>
      </c>
      <c r="C47" s="63" t="s">
        <v>38098</v>
      </c>
      <c r="D47" s="63" t="s">
        <v>38114</v>
      </c>
      <c r="E47" s="63" t="s">
        <v>38099</v>
      </c>
      <c r="F47" s="63" t="s">
        <v>38108</v>
      </c>
      <c r="G47" s="63" t="s">
        <v>38101</v>
      </c>
      <c r="H47" s="63" t="s">
        <v>38109</v>
      </c>
      <c r="J47" s="29">
        <v>43</v>
      </c>
      <c r="K47" s="53" t="s">
        <v>38135</v>
      </c>
      <c r="L47" s="25" t="s">
        <v>38130</v>
      </c>
      <c r="M47" s="24"/>
      <c r="N47" s="24"/>
      <c r="O47" s="24">
        <v>150</v>
      </c>
      <c r="P47" s="24">
        <v>10</v>
      </c>
      <c r="Q47" s="24"/>
      <c r="R47" s="52">
        <v>1000</v>
      </c>
      <c r="S47" s="24">
        <f t="shared" si="1"/>
        <v>1000</v>
      </c>
      <c r="T47" s="51">
        <v>45873.625</v>
      </c>
      <c r="U47" s="51">
        <v>45880.625</v>
      </c>
      <c r="V47" s="24"/>
      <c r="W47" s="24"/>
      <c r="X47" s="52">
        <f t="shared" si="13"/>
        <v>4500</v>
      </c>
      <c r="Y47" s="24">
        <f t="shared" si="14"/>
        <v>3500</v>
      </c>
      <c r="Z47" s="30">
        <f t="shared" si="15"/>
        <v>3340</v>
      </c>
    </row>
    <row r="48" spans="2:26" x14ac:dyDescent="0.2">
      <c r="B48" s="65">
        <v>1</v>
      </c>
      <c r="C48" s="66">
        <f>5*C15</f>
        <v>5</v>
      </c>
      <c r="D48" s="66">
        <f>$E$4*C48</f>
        <v>2000</v>
      </c>
      <c r="E48" s="66">
        <f>$F$4*C48</f>
        <v>100</v>
      </c>
      <c r="F48" s="66">
        <f>2000+E48</f>
        <v>2100</v>
      </c>
      <c r="G48" s="66">
        <f>$G$4*C48</f>
        <v>300</v>
      </c>
      <c r="H48" s="34">
        <f>5*H15</f>
        <v>2000</v>
      </c>
      <c r="J48" s="29">
        <v>44</v>
      </c>
      <c r="K48" s="53" t="s">
        <v>38135</v>
      </c>
      <c r="L48" s="25" t="s">
        <v>38130</v>
      </c>
      <c r="M48" s="24"/>
      <c r="N48" s="24"/>
      <c r="O48" s="24">
        <v>150</v>
      </c>
      <c r="P48" s="24">
        <v>10</v>
      </c>
      <c r="Q48" s="24"/>
      <c r="R48" s="52">
        <v>1000</v>
      </c>
      <c r="S48" s="24">
        <f t="shared" si="1"/>
        <v>1000</v>
      </c>
      <c r="T48" s="51">
        <v>45874.625</v>
      </c>
      <c r="U48" s="51">
        <v>45881.625</v>
      </c>
      <c r="V48" s="24"/>
      <c r="W48" s="24"/>
      <c r="X48" s="52">
        <f t="shared" si="13"/>
        <v>4500</v>
      </c>
      <c r="Y48" s="24">
        <f t="shared" si="14"/>
        <v>3500</v>
      </c>
      <c r="Z48" s="30">
        <f t="shared" si="15"/>
        <v>3340</v>
      </c>
    </row>
    <row r="49" spans="2:26" x14ac:dyDescent="0.2">
      <c r="B49" s="29">
        <v>2</v>
      </c>
      <c r="C49" s="24">
        <f t="shared" ref="C49:C54" si="16">5*C16</f>
        <v>10</v>
      </c>
      <c r="D49" s="24">
        <f>$E$4*C49</f>
        <v>4000</v>
      </c>
      <c r="E49" s="24">
        <f>$F$4*C49</f>
        <v>200</v>
      </c>
      <c r="F49" s="24">
        <f>F48+E49</f>
        <v>2300</v>
      </c>
      <c r="G49" s="24">
        <f>$G$4*C49</f>
        <v>600</v>
      </c>
      <c r="H49" s="30">
        <f t="shared" ref="H49:H54" si="17">5*H16</f>
        <v>2300</v>
      </c>
      <c r="J49" s="29">
        <v>45</v>
      </c>
      <c r="K49" s="53" t="s">
        <v>38135</v>
      </c>
      <c r="L49" s="25" t="s">
        <v>38130</v>
      </c>
      <c r="M49" s="24"/>
      <c r="N49" s="24"/>
      <c r="O49" s="24">
        <v>150</v>
      </c>
      <c r="P49" s="24">
        <v>10</v>
      </c>
      <c r="Q49" s="24"/>
      <c r="R49" s="52">
        <v>1000</v>
      </c>
      <c r="S49" s="24">
        <f t="shared" si="1"/>
        <v>1000</v>
      </c>
      <c r="T49" s="51">
        <v>45875.625</v>
      </c>
      <c r="U49" s="51">
        <v>45882.625</v>
      </c>
      <c r="V49" s="24"/>
      <c r="W49" s="24"/>
      <c r="X49" s="52">
        <f t="shared" si="13"/>
        <v>4500</v>
      </c>
      <c r="Y49" s="24">
        <f t="shared" si="14"/>
        <v>3500</v>
      </c>
      <c r="Z49" s="30">
        <f t="shared" si="15"/>
        <v>3340</v>
      </c>
    </row>
    <row r="50" spans="2:26" x14ac:dyDescent="0.2">
      <c r="B50" s="29">
        <v>3</v>
      </c>
      <c r="C50" s="24">
        <f t="shared" si="16"/>
        <v>15</v>
      </c>
      <c r="D50" s="24">
        <f>$E$4*C50</f>
        <v>6000</v>
      </c>
      <c r="E50" s="24">
        <f>$F$4*C50</f>
        <v>300</v>
      </c>
      <c r="F50" s="24">
        <f>F49+E50</f>
        <v>2600</v>
      </c>
      <c r="G50" s="24">
        <f>$G$4*C50</f>
        <v>900</v>
      </c>
      <c r="H50" s="30">
        <f t="shared" si="17"/>
        <v>2600</v>
      </c>
      <c r="J50" s="29">
        <v>46</v>
      </c>
      <c r="K50" s="53" t="s">
        <v>38135</v>
      </c>
      <c r="L50" s="25" t="s">
        <v>38130</v>
      </c>
      <c r="M50" s="24"/>
      <c r="N50" s="24"/>
      <c r="O50" s="24">
        <v>150</v>
      </c>
      <c r="P50" s="24">
        <v>10</v>
      </c>
      <c r="Q50" s="24"/>
      <c r="R50" s="52">
        <v>1000</v>
      </c>
      <c r="S50" s="24">
        <f t="shared" si="1"/>
        <v>1000</v>
      </c>
      <c r="T50" s="51">
        <v>45876.625</v>
      </c>
      <c r="U50" s="51">
        <v>45883.625</v>
      </c>
      <c r="V50" s="24"/>
      <c r="W50" s="24"/>
      <c r="X50" s="52">
        <f t="shared" si="13"/>
        <v>4500</v>
      </c>
      <c r="Y50" s="24">
        <f t="shared" si="14"/>
        <v>3500</v>
      </c>
      <c r="Z50" s="30">
        <f t="shared" si="15"/>
        <v>3340</v>
      </c>
    </row>
    <row r="51" spans="2:26" x14ac:dyDescent="0.2">
      <c r="B51" s="29">
        <v>4</v>
      </c>
      <c r="C51" s="24">
        <f t="shared" si="16"/>
        <v>20</v>
      </c>
      <c r="D51" s="24">
        <f>$E$4*C51</f>
        <v>8000</v>
      </c>
      <c r="E51" s="24">
        <f>$F$4*C51</f>
        <v>400</v>
      </c>
      <c r="F51" s="24">
        <f>F50+E51</f>
        <v>3000</v>
      </c>
      <c r="G51" s="24">
        <f>$G$4*C51</f>
        <v>1200</v>
      </c>
      <c r="H51" s="30">
        <f t="shared" si="17"/>
        <v>2900</v>
      </c>
      <c r="J51" s="29">
        <v>47</v>
      </c>
      <c r="K51" s="53" t="s">
        <v>38135</v>
      </c>
      <c r="L51" s="25" t="s">
        <v>38130</v>
      </c>
      <c r="M51" s="24"/>
      <c r="N51" s="24"/>
      <c r="O51" s="24">
        <v>150</v>
      </c>
      <c r="P51" s="24">
        <v>10</v>
      </c>
      <c r="Q51" s="24"/>
      <c r="R51" s="52">
        <v>1000</v>
      </c>
      <c r="S51" s="24">
        <f t="shared" si="1"/>
        <v>1000</v>
      </c>
      <c r="T51" s="51">
        <v>45877.625</v>
      </c>
      <c r="U51" s="51">
        <v>45884.625</v>
      </c>
      <c r="V51" s="24"/>
      <c r="W51" s="24"/>
      <c r="X51" s="52">
        <f t="shared" si="13"/>
        <v>4500</v>
      </c>
      <c r="Y51" s="24">
        <f t="shared" si="14"/>
        <v>3500</v>
      </c>
      <c r="Z51" s="30">
        <f t="shared" si="15"/>
        <v>3340</v>
      </c>
    </row>
    <row r="52" spans="2:26" x14ac:dyDescent="0.2">
      <c r="B52" s="29">
        <v>5</v>
      </c>
      <c r="C52" s="24">
        <f t="shared" si="16"/>
        <v>25</v>
      </c>
      <c r="D52" s="24">
        <f>$E$4*C52</f>
        <v>10000</v>
      </c>
      <c r="E52" s="24">
        <f>$F$4*C52</f>
        <v>500</v>
      </c>
      <c r="F52" s="24">
        <f>F51+E52</f>
        <v>3500</v>
      </c>
      <c r="G52" s="24">
        <f>$G$4*C52</f>
        <v>1500</v>
      </c>
      <c r="H52" s="30">
        <f t="shared" si="17"/>
        <v>3200</v>
      </c>
      <c r="J52" s="29">
        <v>48</v>
      </c>
      <c r="K52" s="53" t="s">
        <v>38135</v>
      </c>
      <c r="L52" s="25" t="s">
        <v>38130</v>
      </c>
      <c r="M52" s="24"/>
      <c r="N52" s="24"/>
      <c r="O52" s="24">
        <v>150</v>
      </c>
      <c r="P52" s="24">
        <v>10</v>
      </c>
      <c r="Q52" s="24"/>
      <c r="R52" s="52">
        <v>1000</v>
      </c>
      <c r="S52" s="24">
        <f t="shared" si="1"/>
        <v>1000</v>
      </c>
      <c r="T52" s="51">
        <v>45878.625</v>
      </c>
      <c r="U52" s="51">
        <v>45885.625</v>
      </c>
      <c r="V52" s="24"/>
      <c r="W52" s="24"/>
      <c r="X52" s="52">
        <f t="shared" si="13"/>
        <v>4500</v>
      </c>
      <c r="Y52" s="24">
        <f t="shared" si="14"/>
        <v>3500</v>
      </c>
      <c r="Z52" s="30">
        <f t="shared" si="15"/>
        <v>3340</v>
      </c>
    </row>
    <row r="53" spans="2:26" x14ac:dyDescent="0.2">
      <c r="B53" s="29">
        <v>6</v>
      </c>
      <c r="C53" s="24">
        <f t="shared" si="16"/>
        <v>35</v>
      </c>
      <c r="D53" s="24">
        <f>$E$4*C53</f>
        <v>14000</v>
      </c>
      <c r="E53" s="24">
        <f>$F$4*C53</f>
        <v>700</v>
      </c>
      <c r="F53" s="24">
        <f>F52+E53</f>
        <v>4200</v>
      </c>
      <c r="G53" s="24">
        <f>$G$4*C53</f>
        <v>2100</v>
      </c>
      <c r="H53" s="30">
        <f t="shared" si="17"/>
        <v>3500</v>
      </c>
      <c r="J53" s="29">
        <v>49</v>
      </c>
      <c r="K53" s="53" t="s">
        <v>38135</v>
      </c>
      <c r="L53" s="25" t="s">
        <v>38130</v>
      </c>
      <c r="M53" s="24"/>
      <c r="N53" s="24"/>
      <c r="O53" s="24">
        <v>150</v>
      </c>
      <c r="P53" s="24">
        <v>10</v>
      </c>
      <c r="Q53" s="24"/>
      <c r="R53" s="52">
        <v>1000</v>
      </c>
      <c r="S53" s="24">
        <f t="shared" si="1"/>
        <v>1000</v>
      </c>
      <c r="T53" s="51">
        <v>45879.625</v>
      </c>
      <c r="U53" s="51">
        <v>45886.625</v>
      </c>
      <c r="V53" s="24"/>
      <c r="W53" s="24"/>
      <c r="X53" s="52">
        <f t="shared" si="13"/>
        <v>4500</v>
      </c>
      <c r="Y53" s="24">
        <f t="shared" si="14"/>
        <v>3500</v>
      </c>
      <c r="Z53" s="30">
        <f t="shared" si="15"/>
        <v>3340</v>
      </c>
    </row>
    <row r="54" spans="2:26" x14ac:dyDescent="0.2">
      <c r="B54" s="29">
        <v>7</v>
      </c>
      <c r="C54" s="24">
        <f t="shared" si="16"/>
        <v>45</v>
      </c>
      <c r="D54" s="24">
        <f>$E$4*C54</f>
        <v>18000</v>
      </c>
      <c r="E54" s="24">
        <f>$F$4*C54</f>
        <v>900</v>
      </c>
      <c r="F54" s="24">
        <f>F53+E54</f>
        <v>5100</v>
      </c>
      <c r="G54" s="24">
        <f>$G$4*C54</f>
        <v>2700</v>
      </c>
      <c r="H54" s="30">
        <f t="shared" si="17"/>
        <v>4100</v>
      </c>
      <c r="J54" s="29">
        <v>50</v>
      </c>
      <c r="K54" s="53" t="s">
        <v>38135</v>
      </c>
      <c r="L54" s="25" t="s">
        <v>38130</v>
      </c>
      <c r="M54" s="24"/>
      <c r="N54" s="24"/>
      <c r="O54" s="24">
        <v>150</v>
      </c>
      <c r="P54" s="24">
        <v>10</v>
      </c>
      <c r="Q54" s="24"/>
      <c r="R54" s="52">
        <v>1000</v>
      </c>
      <c r="S54" s="24">
        <f t="shared" ref="S54:S74" si="18">R54</f>
        <v>1000</v>
      </c>
      <c r="T54" s="51">
        <v>45880.625</v>
      </c>
      <c r="U54" s="51">
        <v>45887.625</v>
      </c>
      <c r="V54" s="24"/>
      <c r="W54" s="24"/>
      <c r="X54" s="52">
        <f t="shared" ref="X54:X76" si="19">$C$7*R54/$C$2</f>
        <v>4500</v>
      </c>
      <c r="Y54" s="24">
        <f t="shared" ref="Y54:Y74" si="20">X54-R54</f>
        <v>3500</v>
      </c>
      <c r="Z54" s="30">
        <f t="shared" ref="Z54:Z74" si="21">Y54-SUM(O54:Q54)</f>
        <v>3340</v>
      </c>
    </row>
    <row r="55" spans="2:26" x14ac:dyDescent="0.2">
      <c r="B55" s="31"/>
      <c r="C55" s="32"/>
      <c r="D55" s="32"/>
      <c r="E55" s="32"/>
      <c r="F55" s="32"/>
      <c r="G55" s="32"/>
      <c r="H55" s="33"/>
      <c r="J55" s="29">
        <v>51</v>
      </c>
      <c r="K55" s="53" t="s">
        <v>38135</v>
      </c>
      <c r="L55" s="25" t="s">
        <v>38130</v>
      </c>
      <c r="M55" s="24"/>
      <c r="N55" s="24"/>
      <c r="O55" s="24">
        <v>150</v>
      </c>
      <c r="P55" s="24">
        <v>10</v>
      </c>
      <c r="Q55" s="24"/>
      <c r="R55" s="52">
        <v>1000</v>
      </c>
      <c r="S55" s="24">
        <f t="shared" si="18"/>
        <v>1000</v>
      </c>
      <c r="T55" s="51">
        <v>45881.625</v>
      </c>
      <c r="U55" s="51">
        <v>45888.625</v>
      </c>
      <c r="V55" s="24"/>
      <c r="W55" s="24"/>
      <c r="X55" s="52">
        <f t="shared" si="19"/>
        <v>4500</v>
      </c>
      <c r="Y55" s="24">
        <f t="shared" si="20"/>
        <v>3500</v>
      </c>
      <c r="Z55" s="30">
        <f t="shared" si="21"/>
        <v>3340</v>
      </c>
    </row>
    <row r="56" spans="2:26" x14ac:dyDescent="0.2">
      <c r="B56" s="68" t="s">
        <v>38162</v>
      </c>
      <c r="C56" s="64"/>
      <c r="D56" s="64">
        <f>SUM(D51:D55)</f>
        <v>50000</v>
      </c>
      <c r="E56" s="64">
        <f>SUM(E51:E55)</f>
        <v>2500</v>
      </c>
      <c r="F56" s="64"/>
      <c r="G56" s="64"/>
      <c r="H56" s="64"/>
      <c r="J56" s="29">
        <v>52</v>
      </c>
      <c r="K56" s="53" t="s">
        <v>38135</v>
      </c>
      <c r="L56" s="25" t="s">
        <v>38130</v>
      </c>
      <c r="M56" s="24"/>
      <c r="N56" s="24"/>
      <c r="O56" s="24">
        <v>150</v>
      </c>
      <c r="P56" s="24">
        <v>10</v>
      </c>
      <c r="Q56" s="24"/>
      <c r="R56" s="52">
        <v>1000</v>
      </c>
      <c r="S56" s="24">
        <f t="shared" si="18"/>
        <v>1000</v>
      </c>
      <c r="T56" s="51">
        <v>45882.625</v>
      </c>
      <c r="U56" s="51">
        <v>45889.625</v>
      </c>
      <c r="V56" s="24"/>
      <c r="W56" s="24"/>
      <c r="X56" s="52">
        <f t="shared" si="19"/>
        <v>4500</v>
      </c>
      <c r="Y56" s="24">
        <f t="shared" si="20"/>
        <v>3500</v>
      </c>
      <c r="Z56" s="30">
        <f t="shared" si="21"/>
        <v>3340</v>
      </c>
    </row>
    <row r="57" spans="2:26" x14ac:dyDescent="0.2">
      <c r="J57" s="29">
        <v>53</v>
      </c>
      <c r="K57" s="53" t="s">
        <v>38135</v>
      </c>
      <c r="L57" s="25" t="s">
        <v>38130</v>
      </c>
      <c r="M57" s="24"/>
      <c r="N57" s="24"/>
      <c r="O57" s="24">
        <v>150</v>
      </c>
      <c r="P57" s="24">
        <v>10</v>
      </c>
      <c r="Q57" s="24"/>
      <c r="R57" s="52">
        <v>1000</v>
      </c>
      <c r="S57" s="24">
        <f t="shared" si="18"/>
        <v>1000</v>
      </c>
      <c r="T57" s="51">
        <v>45883.625</v>
      </c>
      <c r="U57" s="51">
        <v>45890.625</v>
      </c>
      <c r="V57" s="24"/>
      <c r="W57" s="24"/>
      <c r="X57" s="52">
        <f t="shared" si="19"/>
        <v>4500</v>
      </c>
      <c r="Y57" s="24">
        <f t="shared" si="20"/>
        <v>3500</v>
      </c>
      <c r="Z57" s="30">
        <f t="shared" si="21"/>
        <v>3340</v>
      </c>
    </row>
    <row r="58" spans="2:26" x14ac:dyDescent="0.2">
      <c r="J58" s="29">
        <v>54</v>
      </c>
      <c r="K58" s="53" t="s">
        <v>38135</v>
      </c>
      <c r="L58" s="25" t="s">
        <v>38130</v>
      </c>
      <c r="M58" s="24"/>
      <c r="N58" s="24"/>
      <c r="O58" s="24">
        <v>150</v>
      </c>
      <c r="P58" s="24">
        <v>10</v>
      </c>
      <c r="Q58" s="24"/>
      <c r="R58" s="52">
        <v>1000</v>
      </c>
      <c r="S58" s="24">
        <f t="shared" si="18"/>
        <v>1000</v>
      </c>
      <c r="T58" s="51">
        <v>45884.625</v>
      </c>
      <c r="U58" s="51">
        <v>45891.625</v>
      </c>
      <c r="V58" s="24"/>
      <c r="W58" s="24"/>
      <c r="X58" s="52">
        <f t="shared" si="19"/>
        <v>4500</v>
      </c>
      <c r="Y58" s="24">
        <f t="shared" si="20"/>
        <v>3500</v>
      </c>
      <c r="Z58" s="30">
        <f t="shared" si="21"/>
        <v>3340</v>
      </c>
    </row>
    <row r="59" spans="2:26" x14ac:dyDescent="0.2">
      <c r="J59" s="29">
        <v>55</v>
      </c>
      <c r="K59" s="53" t="s">
        <v>38135</v>
      </c>
      <c r="L59" s="25" t="s">
        <v>38130</v>
      </c>
      <c r="M59" s="24"/>
      <c r="N59" s="24"/>
      <c r="O59" s="24">
        <v>150</v>
      </c>
      <c r="P59" s="24">
        <v>10</v>
      </c>
      <c r="Q59" s="24"/>
      <c r="R59" s="52">
        <v>1000</v>
      </c>
      <c r="S59" s="24">
        <f t="shared" si="18"/>
        <v>1000</v>
      </c>
      <c r="T59" s="51">
        <v>45885.625</v>
      </c>
      <c r="U59" s="51">
        <v>45892.625</v>
      </c>
      <c r="V59" s="24"/>
      <c r="W59" s="24"/>
      <c r="X59" s="52">
        <f t="shared" si="19"/>
        <v>4500</v>
      </c>
      <c r="Y59" s="24">
        <f t="shared" si="20"/>
        <v>3500</v>
      </c>
      <c r="Z59" s="30">
        <f t="shared" si="21"/>
        <v>3340</v>
      </c>
    </row>
    <row r="60" spans="2:26" x14ac:dyDescent="0.2">
      <c r="J60" s="29">
        <v>56</v>
      </c>
      <c r="K60" s="53" t="s">
        <v>38135</v>
      </c>
      <c r="L60" s="25" t="s">
        <v>38130</v>
      </c>
      <c r="M60" s="24"/>
      <c r="N60" s="24"/>
      <c r="O60" s="24">
        <v>150</v>
      </c>
      <c r="P60" s="24">
        <v>10</v>
      </c>
      <c r="Q60" s="24"/>
      <c r="R60" s="52">
        <v>1000</v>
      </c>
      <c r="S60" s="24">
        <f t="shared" si="18"/>
        <v>1000</v>
      </c>
      <c r="T60" s="51">
        <v>45886.625</v>
      </c>
      <c r="U60" s="51">
        <v>45893.625</v>
      </c>
      <c r="V60" s="24"/>
      <c r="W60" s="24"/>
      <c r="X60" s="52">
        <f t="shared" si="19"/>
        <v>4500</v>
      </c>
      <c r="Y60" s="24">
        <f t="shared" si="20"/>
        <v>3500</v>
      </c>
      <c r="Z60" s="30">
        <f t="shared" si="21"/>
        <v>3340</v>
      </c>
    </row>
    <row r="61" spans="2:26" x14ac:dyDescent="0.2">
      <c r="J61" s="29">
        <v>57</v>
      </c>
      <c r="K61" s="53" t="s">
        <v>38135</v>
      </c>
      <c r="L61" s="25" t="s">
        <v>38130</v>
      </c>
      <c r="M61" s="24"/>
      <c r="N61" s="24"/>
      <c r="O61" s="24">
        <v>150</v>
      </c>
      <c r="P61" s="24">
        <v>10</v>
      </c>
      <c r="Q61" s="24"/>
      <c r="R61" s="52">
        <v>1000</v>
      </c>
      <c r="S61" s="24">
        <f t="shared" si="18"/>
        <v>1000</v>
      </c>
      <c r="T61" s="51">
        <v>45887.625</v>
      </c>
      <c r="U61" s="51">
        <v>45894.625</v>
      </c>
      <c r="V61" s="24"/>
      <c r="W61" s="24"/>
      <c r="X61" s="52">
        <f t="shared" si="19"/>
        <v>4500</v>
      </c>
      <c r="Y61" s="24">
        <f t="shared" si="20"/>
        <v>3500</v>
      </c>
      <c r="Z61" s="30">
        <f t="shared" si="21"/>
        <v>3340</v>
      </c>
    </row>
    <row r="62" spans="2:26" x14ac:dyDescent="0.2">
      <c r="J62" s="29"/>
      <c r="K62" s="53"/>
      <c r="L62" s="25"/>
      <c r="M62" s="24"/>
      <c r="N62" s="24"/>
      <c r="O62" s="24"/>
      <c r="P62" s="24"/>
      <c r="Q62" s="24"/>
      <c r="R62" s="52"/>
      <c r="S62" s="24"/>
      <c r="T62" s="51"/>
      <c r="U62" s="51"/>
      <c r="V62" s="24"/>
      <c r="W62" s="24"/>
      <c r="X62" s="52"/>
      <c r="Y62" s="24"/>
      <c r="Z62" s="30"/>
    </row>
    <row r="63" spans="2:26" x14ac:dyDescent="0.2">
      <c r="J63" s="29"/>
      <c r="K63" s="53"/>
      <c r="L63" s="25"/>
      <c r="M63" s="24"/>
      <c r="N63" s="24"/>
      <c r="O63" s="24"/>
      <c r="P63" s="24"/>
      <c r="Q63" s="24"/>
      <c r="R63" s="52"/>
      <c r="S63" s="24"/>
      <c r="T63" s="51"/>
      <c r="U63" s="51"/>
      <c r="V63" s="24"/>
      <c r="W63" s="24"/>
      <c r="X63" s="52"/>
      <c r="Y63" s="24"/>
      <c r="Z63" s="30"/>
    </row>
    <row r="64" spans="2:26" x14ac:dyDescent="0.2">
      <c r="J64" s="29"/>
      <c r="K64" s="53"/>
      <c r="L64" s="25"/>
      <c r="M64" s="24"/>
      <c r="N64" s="24"/>
      <c r="O64" s="24"/>
      <c r="P64" s="24"/>
      <c r="Q64" s="24"/>
      <c r="R64" s="52"/>
      <c r="S64" s="24"/>
      <c r="T64" s="51"/>
      <c r="U64" s="51"/>
      <c r="V64" s="24"/>
      <c r="W64" s="24"/>
      <c r="X64" s="52"/>
      <c r="Y64" s="24"/>
      <c r="Z64" s="30"/>
    </row>
    <row r="65" spans="10:26" x14ac:dyDescent="0.2">
      <c r="J65" s="29"/>
      <c r="K65" s="53"/>
      <c r="L65" s="25"/>
      <c r="M65" s="24"/>
      <c r="N65" s="24"/>
      <c r="O65" s="24"/>
      <c r="P65" s="24"/>
      <c r="Q65" s="24"/>
      <c r="R65" s="52"/>
      <c r="S65" s="24"/>
      <c r="T65" s="51"/>
      <c r="U65" s="51"/>
      <c r="V65" s="24"/>
      <c r="W65" s="24"/>
      <c r="X65" s="52"/>
      <c r="Y65" s="24"/>
      <c r="Z65" s="30"/>
    </row>
    <row r="66" spans="10:26" x14ac:dyDescent="0.2">
      <c r="J66" s="29"/>
      <c r="K66" s="53"/>
      <c r="L66" s="25"/>
      <c r="M66" s="24"/>
      <c r="N66" s="24"/>
      <c r="O66" s="24"/>
      <c r="P66" s="24"/>
      <c r="Q66" s="24"/>
      <c r="R66" s="52"/>
      <c r="S66" s="24"/>
      <c r="T66" s="51"/>
      <c r="U66" s="51"/>
      <c r="V66" s="24"/>
      <c r="W66" s="24"/>
      <c r="X66" s="52"/>
      <c r="Y66" s="24"/>
      <c r="Z66" s="30"/>
    </row>
    <row r="67" spans="10:26" x14ac:dyDescent="0.2">
      <c r="J67" s="29"/>
      <c r="K67" s="53"/>
      <c r="L67" s="25"/>
      <c r="M67" s="24"/>
      <c r="N67" s="24"/>
      <c r="O67" s="24"/>
      <c r="P67" s="24"/>
      <c r="Q67" s="24"/>
      <c r="R67" s="52"/>
      <c r="S67" s="24"/>
      <c r="T67" s="51"/>
      <c r="U67" s="51"/>
      <c r="V67" s="24"/>
      <c r="W67" s="24"/>
      <c r="X67" s="52"/>
      <c r="Y67" s="24"/>
      <c r="Z67" s="30"/>
    </row>
    <row r="68" spans="10:26" x14ac:dyDescent="0.2">
      <c r="J68" s="29"/>
      <c r="K68" s="53"/>
      <c r="L68" s="25"/>
      <c r="M68" s="24"/>
      <c r="N68" s="24"/>
      <c r="O68" s="24"/>
      <c r="P68" s="24"/>
      <c r="Q68" s="24"/>
      <c r="R68" s="52"/>
      <c r="S68" s="24"/>
      <c r="T68" s="51"/>
      <c r="U68" s="51"/>
      <c r="V68" s="24"/>
      <c r="W68" s="24"/>
      <c r="X68" s="52"/>
      <c r="Y68" s="24"/>
      <c r="Z68" s="30"/>
    </row>
    <row r="69" spans="10:26" x14ac:dyDescent="0.2">
      <c r="J69" s="29"/>
      <c r="K69" s="53"/>
      <c r="L69" s="25"/>
      <c r="M69" s="24"/>
      <c r="N69" s="24"/>
      <c r="O69" s="24"/>
      <c r="P69" s="24"/>
      <c r="Q69" s="24"/>
      <c r="R69" s="52"/>
      <c r="S69" s="24"/>
      <c r="T69" s="51"/>
      <c r="U69" s="51"/>
      <c r="V69" s="24"/>
      <c r="W69" s="24"/>
      <c r="X69" s="52"/>
      <c r="Y69" s="24"/>
      <c r="Z69" s="30"/>
    </row>
    <row r="70" spans="10:26" x14ac:dyDescent="0.2">
      <c r="J70" s="29"/>
      <c r="K70" s="53"/>
      <c r="L70" s="25"/>
      <c r="M70" s="24"/>
      <c r="N70" s="24"/>
      <c r="O70" s="24"/>
      <c r="P70" s="24"/>
      <c r="Q70" s="24"/>
      <c r="R70" s="52"/>
      <c r="S70" s="24"/>
      <c r="T70" s="51"/>
      <c r="U70" s="51"/>
      <c r="V70" s="24"/>
      <c r="W70" s="24"/>
      <c r="X70" s="52"/>
      <c r="Y70" s="24"/>
      <c r="Z70" s="30"/>
    </row>
    <row r="71" spans="10:26" x14ac:dyDescent="0.2">
      <c r="J71" s="29"/>
      <c r="K71" s="53"/>
      <c r="L71" s="25"/>
      <c r="M71" s="24"/>
      <c r="N71" s="24"/>
      <c r="O71" s="24"/>
      <c r="P71" s="24"/>
      <c r="Q71" s="24"/>
      <c r="R71" s="52"/>
      <c r="S71" s="24"/>
      <c r="T71" s="51"/>
      <c r="U71" s="51"/>
      <c r="V71" s="24"/>
      <c r="W71" s="24"/>
      <c r="X71" s="52"/>
      <c r="Y71" s="24"/>
      <c r="Z71" s="30"/>
    </row>
    <row r="72" spans="10:26" x14ac:dyDescent="0.2">
      <c r="J72" s="29"/>
      <c r="K72" s="53"/>
      <c r="L72" s="25"/>
      <c r="M72" s="24"/>
      <c r="N72" s="24"/>
      <c r="O72" s="24"/>
      <c r="P72" s="24"/>
      <c r="Q72" s="24"/>
      <c r="R72" s="52"/>
      <c r="S72" s="24"/>
      <c r="T72" s="51"/>
      <c r="U72" s="51"/>
      <c r="V72" s="24"/>
      <c r="W72" s="24"/>
      <c r="X72" s="52"/>
      <c r="Y72" s="24"/>
      <c r="Z72" s="30"/>
    </row>
    <row r="73" spans="10:26" x14ac:dyDescent="0.2">
      <c r="J73" s="29"/>
      <c r="K73" s="53"/>
      <c r="L73" s="25"/>
      <c r="M73" s="24"/>
      <c r="N73" s="24"/>
      <c r="O73" s="24"/>
      <c r="P73" s="24"/>
      <c r="Q73" s="24"/>
      <c r="R73" s="52"/>
      <c r="S73" s="24"/>
      <c r="T73" s="51"/>
      <c r="U73" s="51"/>
      <c r="V73" s="24"/>
      <c r="W73" s="24"/>
      <c r="X73" s="52"/>
      <c r="Y73" s="24"/>
      <c r="Z73" s="30"/>
    </row>
    <row r="74" spans="10:26" x14ac:dyDescent="0.2">
      <c r="J74" s="29"/>
      <c r="K74" s="53"/>
      <c r="L74" s="25"/>
      <c r="M74" s="24"/>
      <c r="N74" s="24"/>
      <c r="O74" s="24"/>
      <c r="P74" s="24"/>
      <c r="Q74" s="24"/>
      <c r="R74" s="52"/>
      <c r="S74" s="24"/>
      <c r="T74" s="51"/>
      <c r="U74" s="51"/>
      <c r="V74" s="24"/>
      <c r="W74" s="24"/>
      <c r="X74" s="52"/>
      <c r="Y74" s="24"/>
      <c r="Z74" s="30"/>
    </row>
    <row r="75" spans="10:26" x14ac:dyDescent="0.2">
      <c r="J75" s="31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3"/>
    </row>
  </sheetData>
  <mergeCells count="1">
    <mergeCell ref="E2:G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Z30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6" x14ac:dyDescent="0.2">
      <c r="B2" s="50" t="s">
        <v>38136</v>
      </c>
      <c r="C2" s="40" t="s">
        <v>38150</v>
      </c>
      <c r="D2" s="40" t="s">
        <v>38137</v>
      </c>
      <c r="E2" s="40" t="s">
        <v>38128</v>
      </c>
      <c r="F2" s="40" t="s">
        <v>38117</v>
      </c>
      <c r="G2" s="40" t="s">
        <v>38110</v>
      </c>
      <c r="H2" s="40" t="s">
        <v>38123</v>
      </c>
      <c r="I2" s="59" t="s">
        <v>38145</v>
      </c>
      <c r="J2" s="50" t="s">
        <v>38155</v>
      </c>
      <c r="K2" s="40" t="s">
        <v>38146</v>
      </c>
      <c r="L2" s="40" t="s">
        <v>38156</v>
      </c>
      <c r="M2" s="40" t="s">
        <v>38138</v>
      </c>
      <c r="N2" s="40" t="s">
        <v>38141</v>
      </c>
      <c r="O2" s="40" t="s">
        <v>38098</v>
      </c>
      <c r="P2" s="40" t="s">
        <v>38140</v>
      </c>
      <c r="Q2" s="59" t="s">
        <v>38139</v>
      </c>
      <c r="R2" s="50" t="s">
        <v>38147</v>
      </c>
      <c r="S2" s="50" t="s">
        <v>38148</v>
      </c>
      <c r="T2" s="50" t="s">
        <v>38149</v>
      </c>
    </row>
    <row r="3" spans="2:26" x14ac:dyDescent="0.2">
      <c r="B3" s="35" t="s">
        <v>38142</v>
      </c>
      <c r="C3" s="25"/>
      <c r="D3" s="25" t="s">
        <v>38143</v>
      </c>
      <c r="E3" s="61" t="s">
        <v>38129</v>
      </c>
      <c r="F3" s="25"/>
      <c r="G3" s="25"/>
      <c r="H3" s="25"/>
      <c r="I3" s="25"/>
      <c r="J3" s="35"/>
      <c r="K3" s="25"/>
      <c r="L3" s="25"/>
      <c r="M3" s="25"/>
      <c r="N3" s="25"/>
      <c r="O3" s="25"/>
      <c r="P3" s="25"/>
      <c r="Q3" s="54"/>
      <c r="R3" s="62"/>
      <c r="S3" s="24"/>
      <c r="T3" s="42"/>
      <c r="U3" s="60"/>
      <c r="V3" s="60"/>
      <c r="W3" s="60"/>
      <c r="X3" s="60"/>
      <c r="Y3" s="24"/>
      <c r="Z3" s="24"/>
    </row>
    <row r="4" spans="2:26" x14ac:dyDescent="0.2">
      <c r="B4" s="35" t="s">
        <v>38131</v>
      </c>
      <c r="C4" s="25"/>
      <c r="D4" s="25"/>
      <c r="E4" s="25" t="s">
        <v>38144</v>
      </c>
      <c r="F4" s="25"/>
      <c r="G4" s="25">
        <v>150</v>
      </c>
      <c r="H4" s="25">
        <v>10</v>
      </c>
      <c r="I4" s="25"/>
      <c r="J4" s="35"/>
      <c r="K4" s="25"/>
      <c r="L4" s="25"/>
      <c r="M4" s="25"/>
      <c r="N4" s="25"/>
      <c r="O4" s="25"/>
      <c r="P4" s="25"/>
      <c r="Q4" s="54"/>
      <c r="R4" s="62"/>
      <c r="S4" s="24"/>
      <c r="T4" s="56"/>
      <c r="U4" s="25"/>
      <c r="V4" s="25"/>
      <c r="W4" s="25"/>
      <c r="X4" s="25"/>
      <c r="Y4" s="24"/>
      <c r="Z4" s="24"/>
    </row>
    <row r="5" spans="2:26" x14ac:dyDescent="0.2">
      <c r="B5" s="35"/>
      <c r="C5" s="25"/>
      <c r="D5" s="25"/>
      <c r="E5" s="25"/>
      <c r="F5" s="25"/>
      <c r="G5" s="25"/>
      <c r="H5" s="25"/>
      <c r="I5" s="25"/>
      <c r="J5" s="35"/>
      <c r="K5" s="25"/>
      <c r="L5" s="25"/>
      <c r="M5" s="25"/>
      <c r="N5" s="25"/>
      <c r="O5" s="25"/>
      <c r="P5" s="25"/>
      <c r="Q5" s="54"/>
      <c r="R5" s="62"/>
      <c r="S5" s="24"/>
      <c r="T5" s="56"/>
      <c r="U5" s="25"/>
      <c r="V5" s="25"/>
      <c r="W5" s="25"/>
      <c r="X5" s="25"/>
      <c r="Y5" s="24"/>
      <c r="Z5" s="24"/>
    </row>
    <row r="6" spans="2:26" x14ac:dyDescent="0.2">
      <c r="B6" s="35"/>
      <c r="C6" s="25"/>
      <c r="D6" s="25"/>
      <c r="E6" s="25"/>
      <c r="F6" s="25"/>
      <c r="G6" s="25"/>
      <c r="H6" s="25"/>
      <c r="I6" s="25"/>
      <c r="J6" s="35"/>
      <c r="K6" s="25"/>
      <c r="L6" s="25"/>
      <c r="M6" s="25"/>
      <c r="N6" s="25"/>
      <c r="O6" s="25"/>
      <c r="P6" s="25"/>
      <c r="Q6" s="54"/>
      <c r="R6" s="62"/>
      <c r="S6" s="24"/>
      <c r="T6" s="56"/>
      <c r="U6" s="25"/>
      <c r="V6" s="25"/>
      <c r="W6" s="25"/>
      <c r="X6" s="25"/>
      <c r="Y6" s="24"/>
      <c r="Z6" s="24"/>
    </row>
    <row r="7" spans="2:26" x14ac:dyDescent="0.2">
      <c r="B7" s="35"/>
      <c r="C7" s="25"/>
      <c r="D7" s="25"/>
      <c r="E7" s="25"/>
      <c r="F7" s="25"/>
      <c r="G7" s="25"/>
      <c r="H7" s="25"/>
      <c r="I7" s="25"/>
      <c r="J7" s="35"/>
      <c r="K7" s="25"/>
      <c r="L7" s="25"/>
      <c r="M7" s="25"/>
      <c r="N7" s="25"/>
      <c r="O7" s="25"/>
      <c r="P7" s="25"/>
      <c r="Q7" s="54"/>
      <c r="R7" s="62"/>
      <c r="S7" s="24"/>
      <c r="T7" s="56"/>
      <c r="U7" s="25"/>
      <c r="V7" s="25"/>
      <c r="W7" s="25"/>
      <c r="X7" s="25"/>
      <c r="Y7" s="24"/>
      <c r="Z7" s="24"/>
    </row>
    <row r="8" spans="2:26" x14ac:dyDescent="0.2">
      <c r="B8" s="35"/>
      <c r="C8" s="25"/>
      <c r="D8" s="25"/>
      <c r="E8" s="25"/>
      <c r="F8" s="25"/>
      <c r="G8" s="25"/>
      <c r="H8" s="25"/>
      <c r="I8" s="25"/>
      <c r="J8" s="35"/>
      <c r="K8" s="25"/>
      <c r="L8" s="25"/>
      <c r="M8" s="25"/>
      <c r="N8" s="25"/>
      <c r="O8" s="25"/>
      <c r="P8" s="25"/>
      <c r="Q8" s="54"/>
      <c r="R8" s="62"/>
      <c r="S8" s="24"/>
      <c r="T8" s="56"/>
      <c r="U8" s="25"/>
      <c r="V8" s="25"/>
      <c r="W8" s="25"/>
      <c r="X8" s="25"/>
      <c r="Y8" s="24"/>
      <c r="Z8" s="24"/>
    </row>
    <row r="9" spans="2:26" x14ac:dyDescent="0.2">
      <c r="B9" s="35"/>
      <c r="C9" s="25"/>
      <c r="D9" s="25"/>
      <c r="E9" s="25"/>
      <c r="F9" s="25"/>
      <c r="G9" s="25"/>
      <c r="H9" s="25"/>
      <c r="I9" s="25"/>
      <c r="J9" s="35"/>
      <c r="K9" s="25"/>
      <c r="L9" s="25"/>
      <c r="M9" s="25"/>
      <c r="N9" s="25"/>
      <c r="O9" s="25"/>
      <c r="P9" s="25"/>
      <c r="Q9" s="54"/>
      <c r="R9" s="62"/>
      <c r="S9" s="24"/>
      <c r="T9" s="56"/>
      <c r="U9" s="25"/>
      <c r="V9" s="25"/>
      <c r="W9" s="25"/>
      <c r="X9" s="25"/>
      <c r="Y9" s="24"/>
      <c r="Z9" s="24"/>
    </row>
    <row r="10" spans="2:26" x14ac:dyDescent="0.2">
      <c r="B10" s="35"/>
      <c r="C10" s="25"/>
      <c r="D10" s="25"/>
      <c r="E10" s="25"/>
      <c r="F10" s="25"/>
      <c r="G10" s="25"/>
      <c r="H10" s="25"/>
      <c r="I10" s="25"/>
      <c r="J10" s="35"/>
      <c r="K10" s="25"/>
      <c r="L10" s="25"/>
      <c r="M10" s="25"/>
      <c r="N10" s="25"/>
      <c r="O10" s="25"/>
      <c r="P10" s="25"/>
      <c r="Q10" s="54"/>
      <c r="R10" s="62"/>
      <c r="S10" s="24"/>
      <c r="T10" s="56"/>
      <c r="U10" s="25"/>
      <c r="V10" s="25"/>
      <c r="W10" s="25"/>
      <c r="X10" s="25"/>
      <c r="Y10" s="24"/>
      <c r="Z10" s="24"/>
    </row>
    <row r="11" spans="2:26" x14ac:dyDescent="0.2">
      <c r="B11" s="35"/>
      <c r="C11" s="25"/>
      <c r="D11" s="25"/>
      <c r="E11" s="25"/>
      <c r="F11" s="25"/>
      <c r="G11" s="25"/>
      <c r="H11" s="25"/>
      <c r="I11" s="25"/>
      <c r="J11" s="35"/>
      <c r="K11" s="25"/>
      <c r="L11" s="25"/>
      <c r="M11" s="25"/>
      <c r="N11" s="25"/>
      <c r="O11" s="25"/>
      <c r="P11" s="25"/>
      <c r="Q11" s="54"/>
      <c r="R11" s="62"/>
      <c r="S11" s="24"/>
      <c r="T11" s="56"/>
      <c r="U11" s="25"/>
      <c r="V11" s="25"/>
      <c r="W11" s="25"/>
      <c r="X11" s="25"/>
      <c r="Y11" s="24"/>
      <c r="Z11" s="24"/>
    </row>
    <row r="12" spans="2:26" x14ac:dyDescent="0.2">
      <c r="B12" s="35"/>
      <c r="C12" s="25"/>
      <c r="D12" s="25"/>
      <c r="E12" s="25"/>
      <c r="F12" s="25"/>
      <c r="G12" s="25"/>
      <c r="H12" s="25"/>
      <c r="I12" s="25"/>
      <c r="J12" s="35"/>
      <c r="K12" s="25"/>
      <c r="L12" s="25"/>
      <c r="M12" s="25"/>
      <c r="N12" s="25"/>
      <c r="O12" s="25"/>
      <c r="P12" s="25"/>
      <c r="Q12" s="54"/>
      <c r="R12" s="62"/>
      <c r="S12" s="24"/>
      <c r="T12" s="56"/>
      <c r="U12" s="25"/>
      <c r="V12" s="25"/>
      <c r="W12" s="25"/>
      <c r="X12" s="25"/>
      <c r="Y12" s="24"/>
      <c r="Z12" s="24"/>
    </row>
    <row r="13" spans="2:26" x14ac:dyDescent="0.2">
      <c r="B13" s="35"/>
      <c r="C13" s="25"/>
      <c r="D13" s="25"/>
      <c r="E13" s="25"/>
      <c r="F13" s="25"/>
      <c r="G13" s="25"/>
      <c r="H13" s="25"/>
      <c r="I13" s="25"/>
      <c r="J13" s="35"/>
      <c r="K13" s="25"/>
      <c r="L13" s="25"/>
      <c r="M13" s="25"/>
      <c r="N13" s="25"/>
      <c r="O13" s="25"/>
      <c r="P13" s="25"/>
      <c r="Q13" s="54"/>
      <c r="R13" s="62"/>
      <c r="S13" s="24"/>
      <c r="T13" s="56"/>
      <c r="U13" s="25"/>
      <c r="V13" s="25"/>
      <c r="W13" s="25"/>
      <c r="X13" s="25"/>
      <c r="Y13" s="24"/>
      <c r="Z13" s="24"/>
    </row>
    <row r="14" spans="2:26" x14ac:dyDescent="0.2">
      <c r="B14" s="35"/>
      <c r="C14" s="25"/>
      <c r="D14" s="25"/>
      <c r="E14" s="25"/>
      <c r="F14" s="25"/>
      <c r="G14" s="25"/>
      <c r="H14" s="25"/>
      <c r="I14" s="25"/>
      <c r="J14" s="35"/>
      <c r="K14" s="25"/>
      <c r="L14" s="25"/>
      <c r="M14" s="25"/>
      <c r="N14" s="25"/>
      <c r="O14" s="25"/>
      <c r="P14" s="25"/>
      <c r="Q14" s="54"/>
      <c r="R14" s="62"/>
      <c r="S14" s="24"/>
      <c r="T14" s="56"/>
      <c r="U14" s="25"/>
      <c r="V14" s="25"/>
      <c r="W14" s="25"/>
      <c r="X14" s="25"/>
      <c r="Y14" s="24"/>
      <c r="Z14" s="24"/>
    </row>
    <row r="15" spans="2:26" x14ac:dyDescent="0.2">
      <c r="B15" s="35"/>
      <c r="C15" s="25"/>
      <c r="D15" s="25"/>
      <c r="E15" s="25"/>
      <c r="F15" s="25"/>
      <c r="G15" s="25"/>
      <c r="H15" s="25"/>
      <c r="I15" s="25"/>
      <c r="J15" s="35"/>
      <c r="K15" s="25"/>
      <c r="L15" s="25"/>
      <c r="M15" s="25"/>
      <c r="N15" s="25"/>
      <c r="O15" s="25"/>
      <c r="P15" s="25"/>
      <c r="Q15" s="54"/>
      <c r="R15" s="62"/>
      <c r="S15" s="24"/>
      <c r="T15" s="56"/>
      <c r="U15" s="25"/>
      <c r="V15" s="25"/>
      <c r="W15" s="25"/>
      <c r="X15" s="25"/>
      <c r="Y15" s="24"/>
      <c r="Z15" s="24"/>
    </row>
    <row r="16" spans="2:26" x14ac:dyDescent="0.2">
      <c r="B16" s="35"/>
      <c r="C16" s="25"/>
      <c r="D16" s="25"/>
      <c r="E16" s="25"/>
      <c r="F16" s="25"/>
      <c r="G16" s="25"/>
      <c r="H16" s="25"/>
      <c r="I16" s="25"/>
      <c r="J16" s="35"/>
      <c r="K16" s="25"/>
      <c r="L16" s="25"/>
      <c r="M16" s="25"/>
      <c r="N16" s="25"/>
      <c r="O16" s="25"/>
      <c r="P16" s="25"/>
      <c r="Q16" s="54"/>
      <c r="R16" s="62"/>
      <c r="S16" s="24"/>
      <c r="T16" s="56"/>
      <c r="U16" s="25"/>
      <c r="V16" s="25"/>
      <c r="W16" s="25"/>
      <c r="X16" s="25"/>
      <c r="Y16" s="24"/>
      <c r="Z16" s="24"/>
    </row>
    <row r="17" spans="2:26" x14ac:dyDescent="0.2">
      <c r="B17" s="35"/>
      <c r="C17" s="25"/>
      <c r="D17" s="25"/>
      <c r="E17" s="25"/>
      <c r="F17" s="25"/>
      <c r="G17" s="25"/>
      <c r="H17" s="25"/>
      <c r="I17" s="25"/>
      <c r="J17" s="35"/>
      <c r="K17" s="25"/>
      <c r="L17" s="25"/>
      <c r="M17" s="25"/>
      <c r="N17" s="25"/>
      <c r="O17" s="25"/>
      <c r="P17" s="25"/>
      <c r="Q17" s="54"/>
      <c r="R17" s="62"/>
      <c r="S17" s="24"/>
      <c r="T17" s="56"/>
      <c r="U17" s="25"/>
      <c r="V17" s="25"/>
      <c r="W17" s="25"/>
      <c r="X17" s="25"/>
      <c r="Y17" s="24"/>
      <c r="Z17" s="24"/>
    </row>
    <row r="18" spans="2:26" x14ac:dyDescent="0.2">
      <c r="B18" s="35"/>
      <c r="C18" s="25"/>
      <c r="D18" s="25"/>
      <c r="E18" s="25"/>
      <c r="F18" s="25"/>
      <c r="G18" s="25"/>
      <c r="H18" s="25"/>
      <c r="I18" s="25"/>
      <c r="J18" s="35"/>
      <c r="K18" s="25"/>
      <c r="L18" s="25"/>
      <c r="M18" s="25"/>
      <c r="N18" s="25"/>
      <c r="O18" s="25"/>
      <c r="P18" s="25"/>
      <c r="Q18" s="54"/>
      <c r="R18" s="62"/>
      <c r="S18" s="24"/>
      <c r="T18" s="56"/>
      <c r="U18" s="25"/>
      <c r="V18" s="25"/>
      <c r="W18" s="25"/>
      <c r="X18" s="25"/>
      <c r="Y18" s="24"/>
      <c r="Z18" s="24"/>
    </row>
    <row r="19" spans="2:26" x14ac:dyDescent="0.2">
      <c r="B19" s="35"/>
      <c r="C19" s="25"/>
      <c r="D19" s="25"/>
      <c r="E19" s="25"/>
      <c r="F19" s="25"/>
      <c r="G19" s="25"/>
      <c r="H19" s="25"/>
      <c r="I19" s="25"/>
      <c r="J19" s="35"/>
      <c r="K19" s="25"/>
      <c r="L19" s="25"/>
      <c r="M19" s="25"/>
      <c r="N19" s="25"/>
      <c r="O19" s="25"/>
      <c r="P19" s="25"/>
      <c r="Q19" s="54"/>
      <c r="R19" s="62"/>
      <c r="S19" s="24"/>
      <c r="T19" s="56"/>
      <c r="U19" s="25"/>
      <c r="V19" s="25"/>
      <c r="W19" s="25"/>
      <c r="X19" s="25"/>
      <c r="Y19" s="24"/>
      <c r="Z19" s="24"/>
    </row>
    <row r="20" spans="2:26" x14ac:dyDescent="0.2">
      <c r="B20" s="35"/>
      <c r="C20" s="25"/>
      <c r="D20" s="25"/>
      <c r="E20" s="25"/>
      <c r="F20" s="25"/>
      <c r="G20" s="25"/>
      <c r="H20" s="25"/>
      <c r="I20" s="25"/>
      <c r="J20" s="35"/>
      <c r="K20" s="25"/>
      <c r="L20" s="25"/>
      <c r="M20" s="25"/>
      <c r="N20" s="25"/>
      <c r="O20" s="25"/>
      <c r="P20" s="25"/>
      <c r="Q20" s="54"/>
      <c r="R20" s="62"/>
      <c r="S20" s="24"/>
      <c r="T20" s="56"/>
      <c r="U20" s="25"/>
      <c r="V20" s="25"/>
      <c r="W20" s="25"/>
      <c r="X20" s="25"/>
      <c r="Y20" s="24"/>
      <c r="Z20" s="24"/>
    </row>
    <row r="21" spans="2:26" x14ac:dyDescent="0.2">
      <c r="B21" s="35"/>
      <c r="C21" s="25"/>
      <c r="D21" s="25"/>
      <c r="E21" s="25"/>
      <c r="F21" s="25"/>
      <c r="G21" s="25"/>
      <c r="H21" s="25"/>
      <c r="I21" s="25"/>
      <c r="J21" s="35"/>
      <c r="K21" s="25"/>
      <c r="L21" s="25"/>
      <c r="M21" s="25"/>
      <c r="N21" s="25"/>
      <c r="O21" s="25"/>
      <c r="P21" s="25"/>
      <c r="Q21" s="54"/>
      <c r="R21" s="62"/>
      <c r="S21" s="24"/>
      <c r="T21" s="56"/>
      <c r="U21" s="25"/>
      <c r="V21" s="25"/>
      <c r="W21" s="25"/>
      <c r="X21" s="25"/>
      <c r="Y21" s="24"/>
      <c r="Z21" s="24"/>
    </row>
    <row r="22" spans="2:26" x14ac:dyDescent="0.2">
      <c r="B22" s="35"/>
      <c r="C22" s="25"/>
      <c r="D22" s="25"/>
      <c r="E22" s="25"/>
      <c r="F22" s="25"/>
      <c r="G22" s="25"/>
      <c r="H22" s="25"/>
      <c r="I22" s="25"/>
      <c r="J22" s="35"/>
      <c r="K22" s="25"/>
      <c r="L22" s="25"/>
      <c r="M22" s="25"/>
      <c r="N22" s="25"/>
      <c r="O22" s="25"/>
      <c r="P22" s="25"/>
      <c r="Q22" s="54"/>
      <c r="R22" s="62"/>
      <c r="S22" s="24"/>
      <c r="T22" s="56"/>
      <c r="U22" s="25"/>
      <c r="V22" s="25"/>
      <c r="W22" s="25"/>
      <c r="X22" s="25"/>
      <c r="Y22" s="24"/>
      <c r="Z22" s="24"/>
    </row>
    <row r="23" spans="2:26" x14ac:dyDescent="0.2">
      <c r="B23" s="35"/>
      <c r="C23" s="25"/>
      <c r="D23" s="25"/>
      <c r="E23" s="25"/>
      <c r="F23" s="25"/>
      <c r="G23" s="25"/>
      <c r="H23" s="25"/>
      <c r="I23" s="25"/>
      <c r="J23" s="35"/>
      <c r="K23" s="25"/>
      <c r="L23" s="25"/>
      <c r="M23" s="25"/>
      <c r="N23" s="25"/>
      <c r="O23" s="25"/>
      <c r="P23" s="25"/>
      <c r="Q23" s="54"/>
      <c r="R23" s="62"/>
      <c r="S23" s="24"/>
      <c r="T23" s="56"/>
      <c r="U23" s="25"/>
      <c r="V23" s="25"/>
      <c r="W23" s="25"/>
      <c r="X23" s="25"/>
      <c r="Y23" s="24"/>
      <c r="Z23" s="24"/>
    </row>
    <row r="24" spans="2:26" x14ac:dyDescent="0.2">
      <c r="B24" s="35"/>
      <c r="C24" s="25"/>
      <c r="D24" s="25"/>
      <c r="E24" s="25"/>
      <c r="F24" s="25"/>
      <c r="G24" s="25"/>
      <c r="H24" s="25"/>
      <c r="I24" s="25"/>
      <c r="J24" s="35"/>
      <c r="K24" s="25"/>
      <c r="L24" s="25"/>
      <c r="M24" s="25"/>
      <c r="N24" s="25"/>
      <c r="O24" s="25"/>
      <c r="P24" s="25"/>
      <c r="Q24" s="54"/>
      <c r="R24" s="62"/>
      <c r="S24" s="24"/>
      <c r="T24" s="56"/>
      <c r="U24" s="25"/>
      <c r="V24" s="25"/>
      <c r="W24" s="25"/>
      <c r="X24" s="25"/>
      <c r="Y24" s="24"/>
      <c r="Z24" s="24"/>
    </row>
    <row r="25" spans="2:26" x14ac:dyDescent="0.2">
      <c r="B25" s="35"/>
      <c r="C25" s="25"/>
      <c r="D25" s="25"/>
      <c r="E25" s="25"/>
      <c r="F25" s="25"/>
      <c r="G25" s="25"/>
      <c r="H25" s="25"/>
      <c r="I25" s="25"/>
      <c r="J25" s="35"/>
      <c r="K25" s="25"/>
      <c r="L25" s="25"/>
      <c r="M25" s="25"/>
      <c r="N25" s="25"/>
      <c r="O25" s="25"/>
      <c r="P25" s="25"/>
      <c r="Q25" s="54"/>
      <c r="R25" s="62"/>
      <c r="S25" s="24"/>
      <c r="T25" s="56"/>
      <c r="U25" s="25"/>
      <c r="V25" s="25"/>
      <c r="W25" s="25"/>
      <c r="X25" s="25"/>
      <c r="Y25" s="24"/>
      <c r="Z25" s="24"/>
    </row>
    <row r="26" spans="2:26" x14ac:dyDescent="0.2">
      <c r="B26" s="35"/>
      <c r="C26" s="25"/>
      <c r="D26" s="25"/>
      <c r="E26" s="25"/>
      <c r="F26" s="25"/>
      <c r="G26" s="25"/>
      <c r="H26" s="25"/>
      <c r="I26" s="25"/>
      <c r="J26" s="35"/>
      <c r="K26" s="25"/>
      <c r="L26" s="25"/>
      <c r="M26" s="25"/>
      <c r="N26" s="25"/>
      <c r="O26" s="25"/>
      <c r="P26" s="25"/>
      <c r="Q26" s="54"/>
      <c r="R26" s="62"/>
      <c r="S26" s="24"/>
      <c r="T26" s="56"/>
      <c r="U26" s="25"/>
      <c r="V26" s="25"/>
      <c r="W26" s="25"/>
      <c r="X26" s="25"/>
      <c r="Y26" s="24"/>
      <c r="Z26" s="24"/>
    </row>
    <row r="27" spans="2:26" x14ac:dyDescent="0.2">
      <c r="B27" s="35"/>
      <c r="C27" s="25"/>
      <c r="D27" s="25"/>
      <c r="E27" s="25"/>
      <c r="F27" s="25"/>
      <c r="G27" s="25"/>
      <c r="H27" s="25"/>
      <c r="I27" s="25"/>
      <c r="J27" s="35"/>
      <c r="K27" s="25"/>
      <c r="L27" s="25"/>
      <c r="M27" s="25"/>
      <c r="N27" s="25"/>
      <c r="O27" s="25"/>
      <c r="P27" s="25"/>
      <c r="Q27" s="54"/>
      <c r="R27" s="62"/>
      <c r="S27" s="24"/>
      <c r="T27" s="56"/>
      <c r="U27" s="25"/>
      <c r="V27" s="25"/>
      <c r="W27" s="25"/>
      <c r="X27" s="25"/>
      <c r="Y27" s="24"/>
      <c r="Z27" s="24"/>
    </row>
    <row r="28" spans="2:26" x14ac:dyDescent="0.2">
      <c r="B28" s="36"/>
      <c r="C28" s="57"/>
      <c r="D28" s="57"/>
      <c r="E28" s="57"/>
      <c r="F28" s="57"/>
      <c r="G28" s="57"/>
      <c r="H28" s="57"/>
      <c r="I28" s="57"/>
      <c r="J28" s="36"/>
      <c r="K28" s="57"/>
      <c r="L28" s="57"/>
      <c r="M28" s="57"/>
      <c r="N28" s="57"/>
      <c r="O28" s="57"/>
      <c r="P28" s="57"/>
      <c r="Q28" s="57"/>
      <c r="R28" s="36"/>
      <c r="S28" s="32"/>
      <c r="T28" s="58"/>
      <c r="U28" s="25"/>
      <c r="V28" s="25"/>
      <c r="W28" s="25"/>
      <c r="X28" s="25"/>
      <c r="Y28" s="24"/>
      <c r="Z28" s="24"/>
    </row>
    <row r="29" spans="2:26" x14ac:dyDescent="0.2">
      <c r="T29" s="25"/>
      <c r="U29" s="25"/>
      <c r="V29" s="25"/>
      <c r="W29" s="25"/>
      <c r="X29" s="25"/>
      <c r="Y29" s="24"/>
      <c r="Z29" s="24"/>
    </row>
    <row r="30" spans="2:26" x14ac:dyDescent="0.2">
      <c r="T30" s="24"/>
      <c r="U30" s="24"/>
      <c r="V30" s="24"/>
      <c r="W30" s="24"/>
      <c r="X30" s="24"/>
      <c r="Y30" s="24"/>
      <c r="Z30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Test21-MAMA(Moz)</vt:lpstr>
      <vt:lpstr>Test21-MAMA(Moz 5)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2025-06-17T10:33:56Z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