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/>
  <bookViews>
    <workbookView xWindow="360" yWindow="330" windowWidth="15480" windowHeight="8895" tabRatio="760"/>
  </bookViews>
  <sheets>
    <sheet name="1- Riegosa - Identificacion" sheetId="1" r:id="rId1"/>
    <sheet name="2 - Risgos - Mitigacion" sheetId="2" r:id="rId2"/>
    <sheet name="3. Risgos - Contingencia" sheetId="5" r:id="rId3"/>
    <sheet name="4 - Matriz de Problemas" sheetId="3" r:id="rId4"/>
    <sheet name="Identificación de Riesgos. Ayud" sheetId="6" r:id="rId5"/>
    <sheet name="Tablas" sheetId="4" r:id="rId6"/>
  </sheets>
  <definedNames>
    <definedName name="_xlnm._FilterDatabase" localSheetId="0" hidden="1">'1- Riegosa - Identificacion'!$A$17:$L$41</definedName>
    <definedName name="_xlnm._FilterDatabase" localSheetId="1" hidden="1">'2 - Risgos - Mitigacion'!$A$6:$E$6</definedName>
    <definedName name="CorrectiveActionStatus">Tablas!$F$12:$F$15</definedName>
    <definedName name="IncludeWeekly">Tablas!$F$26:$F$28</definedName>
    <definedName name="MitigationStatusValues">Tablas!$C$13:$C$16</definedName>
    <definedName name="MitigationStrategy">Tablas!$C$30:$C$35</definedName>
    <definedName name="ProblemCategory">Tablas!$F$17:$F$24</definedName>
    <definedName name="ProblemStatus">Tablas!$F$5:$F$8</definedName>
    <definedName name="ProjectPhase">Tablas!$C$18:$C$27</definedName>
    <definedName name="RiskValues">Tablas!$C$4:$C$7</definedName>
    <definedName name="StatusValues">Tablas!$C$9:$C$11</definedName>
    <definedName name="YesNo">Tablas!$F$26:$F$28</definedName>
    <definedName name="Z_60E57BA7_3FC4_4D9D_93E6_8278AA36C6EE_.wvu.FilterData" localSheetId="0" hidden="1">'1- Riegosa - Identificacion'!$A$17:$L$41</definedName>
    <definedName name="Z_60E57BA7_3FC4_4D9D_93E6_8278AA36C6EE_.wvu.FilterData" localSheetId="1" hidden="1">'2 - Risgos - Mitigacion'!$A$6:$E$6</definedName>
    <definedName name="Z_6EA88785_6DF9_4F35_9BB1_F8928A316E04_.wvu.FilterData" localSheetId="0" hidden="1">'1- Riegosa - Identificacion'!$A$17:$L$41</definedName>
    <definedName name="Z_6EA88785_6DF9_4F35_9BB1_F8928A316E04_.wvu.FilterData" localSheetId="1" hidden="1">'2 - Risgos - Mitigacion'!$A$6:$E$6</definedName>
  </definedNames>
  <calcPr calcId="145621"/>
  <customWorkbookViews>
    <customWorkbookView name="Yanina Winkelried - Personal View" guid="{60E57BA7-3FC4-4D9D-93E6-8278AA36C6EE}" mergeInterval="0" personalView="1" maximized="1" windowWidth="1020" windowHeight="605" activeSheetId="1" showComments="commIndAndComment"/>
    <customWorkbookView name="juan.torres - Personal View" guid="{6EA88785-6DF9-4F35-9BB1-F8928A316E04}" mergeInterval="0" personalView="1" maximized="1" windowWidth="1148" windowHeight="675" activeSheetId="2"/>
  </customWorkbookViews>
</workbook>
</file>

<file path=xl/calcChain.xml><?xml version="1.0" encoding="utf-8"?>
<calcChain xmlns="http://schemas.openxmlformats.org/spreadsheetml/2006/main">
  <c r="J18" i="1" l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L43" i="1"/>
  <c r="L44" i="1"/>
  <c r="E32" i="2"/>
  <c r="E33" i="2"/>
  <c r="E34" i="2"/>
  <c r="G15" i="3"/>
  <c r="G16" i="3"/>
  <c r="G17" i="3"/>
  <c r="G18" i="3"/>
  <c r="F32" i="3"/>
  <c r="F33" i="3"/>
  <c r="F34" i="3"/>
  <c r="F35" i="3"/>
</calcChain>
</file>

<file path=xl/comments1.xml><?xml version="1.0" encoding="utf-8"?>
<comments xmlns="http://schemas.openxmlformats.org/spreadsheetml/2006/main">
  <authors>
    <author>Familia Torres Castillo</author>
  </authors>
  <commentList>
    <comment ref="K17" authorId="0">
      <text>
        <r>
          <rPr>
            <b/>
            <sz val="8"/>
            <color indexed="81"/>
            <rFont val="Tahoma"/>
          </rPr>
          <t xml:space="preserve">Estrategias de Mitigación
1.  Evadir:  Se está consciente del riesgo pero no se revisará y será trasladado a otro responsable.
2.  Aceptar: Se está consciente del riesgo y se aceptan las consecuencias del mismo si llegara a ocurrir.
3.  Controlar: Se estará alerta del riesgo y se tomarán acciones específicas para mitigarlo.
4.  Establecer Contingencia: Se estará alerta del riesgo y se asegurarán provisiones por si llegara a suceder el evento.
5.  Transferir: Se estará alerta del riesgo y se transferirá parcial o totalmente a otra entidad. (Cliente, proveedor, gerente, etc.)
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<sst xmlns="http://schemas.openxmlformats.org/spreadsheetml/2006/main" count="244" uniqueCount="181">
  <si>
    <t>Risk #</t>
  </si>
  <si>
    <t>Status</t>
  </si>
  <si>
    <t>Disminución de Interés en el proyecto</t>
  </si>
  <si>
    <t>Incuplimiento de los plazos</t>
  </si>
  <si>
    <t>Open</t>
  </si>
  <si>
    <t>Descripción riesgo 2</t>
  </si>
  <si>
    <t>efecto estimado riesgo 2</t>
  </si>
  <si>
    <t>Descripción riesgo 3</t>
  </si>
  <si>
    <t>Efecto estimado riesgo 3</t>
  </si>
  <si>
    <t>Risk mitigation action</t>
  </si>
  <si>
    <t>Responsible</t>
  </si>
  <si>
    <t>Target Date</t>
  </si>
  <si>
    <t>Presentar el avance en reuniones</t>
  </si>
  <si>
    <t>Juan Torres</t>
  </si>
  <si>
    <t>Mitigation 1 riesgo 2</t>
  </si>
  <si>
    <t>Pedro P.</t>
  </si>
  <si>
    <t>15/04/2006</t>
  </si>
  <si>
    <t>Closed</t>
  </si>
  <si>
    <t>Mitigation 2 riesgo 2</t>
  </si>
  <si>
    <t>Luis H.</t>
  </si>
  <si>
    <t>Probability / Impact</t>
  </si>
  <si>
    <t>Risk Status</t>
  </si>
  <si>
    <t>Mitigation Status</t>
  </si>
  <si>
    <t>Pending</t>
  </si>
  <si>
    <t>In process</t>
  </si>
  <si>
    <t>Finished</t>
  </si>
  <si>
    <t>Client</t>
  </si>
  <si>
    <t>Project</t>
  </si>
  <si>
    <t>Risk Rating</t>
  </si>
  <si>
    <t>Project Phase</t>
  </si>
  <si>
    <t>Project Planning</t>
  </si>
  <si>
    <t>Requirements Definition</t>
  </si>
  <si>
    <t>Analysis</t>
  </si>
  <si>
    <t>Design</t>
  </si>
  <si>
    <t>Development</t>
  </si>
  <si>
    <t>Testing</t>
  </si>
  <si>
    <t>Training</t>
  </si>
  <si>
    <t>Installation</t>
  </si>
  <si>
    <t>Project Closure</t>
  </si>
  <si>
    <t>All</t>
  </si>
  <si>
    <t>Date Found</t>
  </si>
  <si>
    <t>Total Open Risks</t>
  </si>
  <si>
    <t>Total Closed Risks</t>
  </si>
  <si>
    <t>Total Pending Mitigation Activities</t>
  </si>
  <si>
    <t>Total Mitigation Activities in process</t>
  </si>
  <si>
    <t>Total Mitigation Activities Finished</t>
  </si>
  <si>
    <t>Problem Matrix</t>
  </si>
  <si>
    <t>Identified Problems</t>
  </si>
  <si>
    <t>No</t>
  </si>
  <si>
    <t>Description</t>
  </si>
  <si>
    <t>Effect</t>
  </si>
  <si>
    <t>Problem Category</t>
  </si>
  <si>
    <t>Include in Weekly Report?</t>
  </si>
  <si>
    <t>Resp</t>
  </si>
  <si>
    <t>P01</t>
  </si>
  <si>
    <t>Servidor con fallas intermitentes</t>
  </si>
  <si>
    <t>Lentitud en la programación, frustración del personal</t>
  </si>
  <si>
    <t>HW / SW Platform</t>
  </si>
  <si>
    <t>P02</t>
  </si>
  <si>
    <t>Documentación incompleta para modulo XYZ</t>
  </si>
  <si>
    <t>Spec no completado, retraso en inicio de programación</t>
  </si>
  <si>
    <t>Yes</t>
  </si>
  <si>
    <t>P03</t>
  </si>
  <si>
    <t>Recurso ABC enfermo por 5 días</t>
  </si>
  <si>
    <t>Retraso en modulo MNP</t>
  </si>
  <si>
    <t>Task Assg.</t>
  </si>
  <si>
    <t>Total Open Problems</t>
  </si>
  <si>
    <t>Total Problems in Evaluation</t>
  </si>
  <si>
    <t>Total Problems with Task Assigned</t>
  </si>
  <si>
    <t>Total Closed Problems</t>
  </si>
  <si>
    <t>Corrective Actions</t>
  </si>
  <si>
    <t>Problems</t>
  </si>
  <si>
    <t>Estimated Date</t>
  </si>
  <si>
    <t>CA01</t>
  </si>
  <si>
    <t>Revisión por AP</t>
  </si>
  <si>
    <t>Juan C. Torres</t>
  </si>
  <si>
    <t>CA02</t>
  </si>
  <si>
    <t>Email al cliente 12/12/05</t>
  </si>
  <si>
    <t>CA03</t>
  </si>
  <si>
    <t>Solicitar a DR recurso de reemplazo</t>
  </si>
  <si>
    <t>Completed</t>
  </si>
  <si>
    <t>Total Open Actions</t>
  </si>
  <si>
    <t>Total Assigned Actions</t>
  </si>
  <si>
    <t>Total Actions in Progess</t>
  </si>
  <si>
    <t>Total Completed Actions</t>
  </si>
  <si>
    <t>ProblemStatus</t>
  </si>
  <si>
    <t>In Evaluation</t>
  </si>
  <si>
    <t xml:space="preserve"> </t>
  </si>
  <si>
    <t>CorrectiveActionStatus</t>
  </si>
  <si>
    <t>Assigned</t>
  </si>
  <si>
    <t>In Progress</t>
  </si>
  <si>
    <t>ProblemCategory</t>
  </si>
  <si>
    <t>Technology</t>
  </si>
  <si>
    <t>Personnel</t>
  </si>
  <si>
    <t>Data Base</t>
  </si>
  <si>
    <t>YesNo</t>
  </si>
  <si>
    <t>IR01</t>
  </si>
  <si>
    <t>IR02</t>
  </si>
  <si>
    <t>IR03</t>
  </si>
  <si>
    <t>Internal Risk</t>
  </si>
  <si>
    <t>Release / All</t>
  </si>
  <si>
    <t>Internal Risks Contingency</t>
  </si>
  <si>
    <t>Risk contingency action</t>
  </si>
  <si>
    <t>This grid is used to record and keep track of the contingency activities defined to be executed in case the risks actually happen</t>
  </si>
  <si>
    <t>Comments
(Include ACTUAL actions performed)</t>
  </si>
  <si>
    <t>Comments</t>
  </si>
  <si>
    <t>Environment</t>
  </si>
  <si>
    <t>Natural Environment</t>
  </si>
  <si>
    <t>Site and facilities</t>
  </si>
  <si>
    <t>Local services</t>
  </si>
  <si>
    <t>Political environment</t>
  </si>
  <si>
    <t>Legal environment</t>
  </si>
  <si>
    <t>Cultural environment</t>
  </si>
  <si>
    <t>Market</t>
  </si>
  <si>
    <t>Labor conditions</t>
  </si>
  <si>
    <t>Financial conditions</t>
  </si>
  <si>
    <t>Competition</t>
  </si>
  <si>
    <t>Demand</t>
  </si>
  <si>
    <t>Project-related (internal)</t>
  </si>
  <si>
    <t>Organization and Management</t>
  </si>
  <si>
    <t>Financial constraints</t>
  </si>
  <si>
    <t>Organization stability</t>
  </si>
  <si>
    <t>Organization experience</t>
  </si>
  <si>
    <t>Organization culture</t>
  </si>
  <si>
    <t>Organization location</t>
  </si>
  <si>
    <t>Management experience</t>
  </si>
  <si>
    <t>Customer</t>
  </si>
  <si>
    <t>Requirement definition</t>
  </si>
  <si>
    <t>Requirement uncertainty</t>
  </si>
  <si>
    <t>Requirement complexity</t>
  </si>
  <si>
    <t>Relationship with the customer</t>
  </si>
  <si>
    <t>Technology availability</t>
  </si>
  <si>
    <t>Technology maturity</t>
  </si>
  <si>
    <t>Technology limits</t>
  </si>
  <si>
    <t>Personnel/Material resources</t>
  </si>
  <si>
    <t>Personnel skill set</t>
  </si>
  <si>
    <t>Personnel experience</t>
  </si>
  <si>
    <t>Resource availability</t>
  </si>
  <si>
    <t>Quality of material resources</t>
  </si>
  <si>
    <t>Testing Resources</t>
  </si>
  <si>
    <t>Actual Date</t>
  </si>
  <si>
    <t>MitigationStrategy</t>
  </si>
  <si>
    <t>Evade</t>
  </si>
  <si>
    <t>Accept</t>
  </si>
  <si>
    <t>Control</t>
  </si>
  <si>
    <t>Establish Contingency</t>
  </si>
  <si>
    <t>Transfer</t>
  </si>
  <si>
    <t>Template version: 2.0</t>
  </si>
  <si>
    <t>MDP Consulting S.A.</t>
  </si>
  <si>
    <t>Sistema de Administración de Outsourcing</t>
  </si>
  <si>
    <t>Fecha Creación</t>
  </si>
  <si>
    <t>Autor</t>
  </si>
  <si>
    <t>Wilfredo Urtecho Peláez</t>
  </si>
  <si>
    <t>Matriz de Riesgos</t>
  </si>
  <si>
    <r>
      <t xml:space="preserve">Risk Rating: </t>
    </r>
    <r>
      <rPr>
        <sz val="10"/>
        <rFont val="Arial"/>
        <family val="2"/>
      </rPr>
      <t>Este valor es calculado automaticamente</t>
    </r>
  </si>
  <si>
    <t>basado en la siguiente tabla</t>
  </si>
  <si>
    <t>Probabilidad</t>
  </si>
  <si>
    <t>Impacto</t>
  </si>
  <si>
    <t>1 - Menor</t>
  </si>
  <si>
    <t>2 - Moderado</t>
  </si>
  <si>
    <t>3 - Severo</t>
  </si>
  <si>
    <t>1 - Bajo</t>
  </si>
  <si>
    <t>2 - Mediano</t>
  </si>
  <si>
    <t>3 - Alto</t>
  </si>
  <si>
    <t>Esta cuadrícula se utiliza para identificar y realizar un seguimiento de los riesgos del proyecto. Para cada riesgo, un nivel de probabilidad y el impacto debe ser registrado, así como su estatus.</t>
  </si>
  <si>
    <t>Identificación de Riesgos</t>
  </si>
  <si>
    <t>Riesgo #</t>
  </si>
  <si>
    <t>Descripción del Riego</t>
  </si>
  <si>
    <t>Categoria</t>
  </si>
  <si>
    <t>Efecto estimado</t>
  </si>
  <si>
    <t>Fecha de identificación</t>
  </si>
  <si>
    <t>Fase del Proyecto</t>
  </si>
  <si>
    <t>Version / Todos</t>
  </si>
  <si>
    <t>Estrategia de Mitigación</t>
  </si>
  <si>
    <t>Comentarios</t>
  </si>
  <si>
    <t>Mitigación de Riesgos</t>
  </si>
  <si>
    <t>Esta cuadrícula se utiliza para registrar y realizar un seguimiento de las actividades de mitigación definidas para hacer frente a los riesgos identificados.</t>
  </si>
  <si>
    <t>Identificación de Riesgos - Ayudas</t>
  </si>
  <si>
    <t>Estructura de Desglose del Riesgo</t>
  </si>
  <si>
    <t>Utilice la siguiente lista como una ayuda para identificar los riesgos relacionados con el proyecto.</t>
  </si>
  <si>
    <t>Riegos Externos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</si>
</sst>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1" xfId="0" applyBorder="1" applyAlignment="1" applyProtection="1">
      <alignment horizontal="center" vertical="top" wrapText="1"/>
      <protection locked="0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 applyAlignment="1" applyProtection="1">
      <alignment horizontal="center" vertical="top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0" borderId="0" xfId="0" applyFont="1"/>
    <xf numFmtId="0" fontId="0" fillId="0" borderId="1" xfId="0" applyBorder="1" applyAlignment="1">
      <alignment horizontal="center" vertical="top"/>
    </xf>
    <xf numFmtId="0" fontId="1" fillId="0" borderId="0" xfId="0" applyFont="1" applyFill="1" applyBorder="1" applyAlignment="1" applyProtection="1">
      <alignment vertical="top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0" fillId="0" borderId="0" xfId="0" applyAlignment="1" applyProtection="1">
      <alignment vertical="top"/>
      <protection locked="0"/>
    </xf>
    <xf numFmtId="0" fontId="1" fillId="2" borderId="1" xfId="0" applyFont="1" applyFill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5" xfId="0" applyBorder="1" applyAlignment="1" applyProtection="1">
      <alignment vertical="top"/>
    </xf>
    <xf numFmtId="0" fontId="0" fillId="0" borderId="6" xfId="0" applyBorder="1" applyAlignment="1" applyProtection="1">
      <alignment horizontal="center" vertical="top"/>
    </xf>
    <xf numFmtId="0" fontId="0" fillId="0" borderId="2" xfId="0" applyBorder="1" applyAlignment="1" applyProtection="1">
      <alignment horizontal="center" vertical="top"/>
    </xf>
    <xf numFmtId="0" fontId="0" fillId="0" borderId="6" xfId="0" applyBorder="1" applyAlignment="1" applyProtection="1">
      <alignment horizontal="left" vertical="top"/>
    </xf>
    <xf numFmtId="0" fontId="0" fillId="3" borderId="2" xfId="0" applyFill="1" applyBorder="1" applyAlignment="1" applyProtection="1">
      <alignment horizontal="center" vertical="top"/>
    </xf>
    <xf numFmtId="0" fontId="0" fillId="4" borderId="2" xfId="0" applyFill="1" applyBorder="1" applyAlignment="1" applyProtection="1">
      <alignment horizontal="center" vertical="top"/>
    </xf>
    <xf numFmtId="0" fontId="4" fillId="0" borderId="0" xfId="0" applyFont="1" applyFill="1" applyBorder="1" applyAlignment="1">
      <alignment vertical="top"/>
    </xf>
    <xf numFmtId="0" fontId="0" fillId="0" borderId="5" xfId="0" applyBorder="1" applyAlignment="1" applyProtection="1">
      <alignment horizontal="left" vertical="top"/>
    </xf>
    <xf numFmtId="0" fontId="0" fillId="0" borderId="7" xfId="0" applyBorder="1" applyAlignment="1" applyProtection="1">
      <alignment horizontal="left" vertical="top"/>
    </xf>
    <xf numFmtId="0" fontId="0" fillId="4" borderId="1" xfId="0" applyFill="1" applyBorder="1" applyAlignment="1" applyProtection="1">
      <alignment horizontal="center" vertical="top"/>
    </xf>
    <xf numFmtId="0" fontId="0" fillId="5" borderId="1" xfId="0" applyFill="1" applyBorder="1" applyAlignment="1" applyProtection="1">
      <alignment horizontal="center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2" xfId="0" applyFont="1" applyFill="1" applyBorder="1" applyAlignment="1" applyProtection="1">
      <alignment horizontal="center" vertical="top"/>
    </xf>
    <xf numFmtId="0" fontId="1" fillId="2" borderId="4" xfId="0" applyFont="1" applyFill="1" applyBorder="1" applyAlignment="1" applyProtection="1">
      <alignment horizontal="center" vertical="top"/>
    </xf>
    <xf numFmtId="0" fontId="0" fillId="0" borderId="0" xfId="0" applyAlignment="1" applyProtection="1">
      <alignment horizontal="left" vertical="top" wrapText="1"/>
      <protection locked="0"/>
    </xf>
    <xf numFmtId="14" fontId="0" fillId="0" borderId="1" xfId="0" applyNumberFormat="1" applyBorder="1" applyAlignment="1" applyProtection="1">
      <alignment horizontal="center" vertical="top"/>
      <protection locked="0"/>
    </xf>
    <xf numFmtId="0" fontId="1" fillId="2" borderId="3" xfId="0" applyFont="1" applyFill="1" applyBorder="1" applyAlignment="1" applyProtection="1">
      <alignment horizontal="center" vertical="top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5" fillId="0" borderId="0" xfId="0" applyFont="1" applyFill="1" applyBorder="1" applyAlignment="1">
      <alignment vertical="top"/>
    </xf>
    <xf numFmtId="0" fontId="0" fillId="0" borderId="0" xfId="0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4" fontId="2" fillId="0" borderId="1" xfId="0" applyNumberFormat="1" applyFont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0" fontId="7" fillId="0" borderId="0" xfId="0" applyFont="1" applyAlignment="1" applyProtection="1">
      <alignment horizontal="left" vertical="top"/>
      <protection locked="0"/>
    </xf>
    <xf numFmtId="0" fontId="7" fillId="0" borderId="0" xfId="0" applyFont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2" xfId="0" applyFont="1" applyFill="1" applyBorder="1" applyAlignment="1" applyProtection="1">
      <alignment horizontal="right" vertical="top"/>
    </xf>
    <xf numFmtId="0" fontId="1" fillId="2" borderId="4" xfId="0" applyFont="1" applyFill="1" applyBorder="1" applyAlignment="1" applyProtection="1">
      <alignment horizontal="right" vertical="top"/>
    </xf>
    <xf numFmtId="0" fontId="0" fillId="2" borderId="5" xfId="0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1" fillId="2" borderId="9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0" fillId="6" borderId="1" xfId="0" applyFill="1" applyBorder="1" applyAlignment="1" applyProtection="1">
      <alignment vertical="top"/>
      <protection locked="0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/>
    <xf numFmtId="0" fontId="2" fillId="7" borderId="1" xfId="0" applyFont="1" applyFill="1" applyBorder="1" applyAlignment="1">
      <alignment wrapText="1"/>
    </xf>
    <xf numFmtId="0" fontId="1" fillId="0" borderId="0" xfId="0" applyFont="1"/>
    <xf numFmtId="0" fontId="1" fillId="7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1" fillId="0" borderId="1" xfId="0" applyFont="1" applyBorder="1"/>
    <xf numFmtId="0" fontId="0" fillId="6" borderId="1" xfId="0" applyFill="1" applyBorder="1" applyAlignment="1">
      <alignment vertical="top"/>
    </xf>
    <xf numFmtId="0" fontId="1" fillId="6" borderId="1" xfId="0" applyFont="1" applyFill="1" applyBorder="1" applyAlignment="1">
      <alignment horizontal="center" vertical="center" wrapText="1"/>
    </xf>
    <xf numFmtId="0" fontId="0" fillId="0" borderId="0" xfId="0" applyBorder="1" applyAlignment="1" applyProtection="1">
      <alignment horizontal="center" vertical="top"/>
    </xf>
    <xf numFmtId="0" fontId="0" fillId="0" borderId="0" xfId="0" applyFill="1" applyBorder="1" applyAlignment="1" applyProtection="1">
      <alignment horizontal="center" vertical="top"/>
    </xf>
    <xf numFmtId="0" fontId="0" fillId="6" borderId="1" xfId="0" applyFill="1" applyBorder="1" applyAlignment="1" applyProtection="1">
      <alignment horizontal="center" vertical="top"/>
    </xf>
    <xf numFmtId="0" fontId="1" fillId="6" borderId="1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 applyProtection="1">
      <alignment horizontal="left" vertical="top" wrapText="1"/>
      <protection locked="0"/>
    </xf>
    <xf numFmtId="0" fontId="0" fillId="0" borderId="0" xfId="0" applyFill="1" applyAlignment="1" applyProtection="1">
      <alignment horizontal="center" vertical="top"/>
      <protection locked="0"/>
    </xf>
    <xf numFmtId="0" fontId="0" fillId="0" borderId="0" xfId="0" applyFill="1" applyAlignment="1" applyProtection="1">
      <alignment vertical="top"/>
      <protection locked="0"/>
    </xf>
    <xf numFmtId="0" fontId="0" fillId="0" borderId="0" xfId="0" applyFill="1" applyAlignment="1" applyProtection="1">
      <alignment horizontal="left" vertical="top"/>
      <protection locked="0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 applyProtection="1">
      <alignment horizontal="left" vertical="top" wrapText="1"/>
      <protection locked="0"/>
    </xf>
    <xf numFmtId="0" fontId="0" fillId="0" borderId="1" xfId="0" applyFill="1" applyBorder="1" applyAlignment="1" applyProtection="1">
      <alignment horizontal="center" vertical="top"/>
      <protection locked="0"/>
    </xf>
    <xf numFmtId="0" fontId="0" fillId="0" borderId="0" xfId="0" applyFill="1" applyAlignment="1" applyProtection="1">
      <alignment vertical="top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top"/>
    </xf>
    <xf numFmtId="0" fontId="0" fillId="0" borderId="13" xfId="0" applyBorder="1" applyAlignment="1" applyProtection="1">
      <alignment horizontal="center" vertical="top"/>
    </xf>
    <xf numFmtId="0" fontId="1" fillId="2" borderId="5" xfId="0" applyFont="1" applyFill="1" applyBorder="1" applyAlignment="1" applyProtection="1">
      <alignment horizontal="right" vertical="top"/>
    </xf>
    <xf numFmtId="0" fontId="1" fillId="2" borderId="14" xfId="0" applyFont="1" applyFill="1" applyBorder="1" applyAlignment="1" applyProtection="1">
      <alignment horizontal="right" vertical="top"/>
    </xf>
    <xf numFmtId="0" fontId="1" fillId="2" borderId="6" xfId="0" applyFont="1" applyFill="1" applyBorder="1" applyAlignment="1" applyProtection="1">
      <alignment horizontal="right" vertical="top"/>
    </xf>
    <xf numFmtId="0" fontId="1" fillId="2" borderId="0" xfId="0" applyFont="1" applyFill="1" applyBorder="1" applyAlignment="1" applyProtection="1">
      <alignment horizontal="right" vertical="top"/>
    </xf>
    <xf numFmtId="0" fontId="1" fillId="2" borderId="8" xfId="0" applyFont="1" applyFill="1" applyBorder="1" applyAlignment="1" applyProtection="1">
      <alignment horizontal="right" vertical="top"/>
    </xf>
    <xf numFmtId="0" fontId="1" fillId="2" borderId="15" xfId="0" applyFont="1" applyFill="1" applyBorder="1" applyAlignment="1" applyProtection="1">
      <alignment horizontal="right" vertical="top"/>
    </xf>
    <xf numFmtId="0" fontId="0" fillId="0" borderId="1" xfId="0" applyFill="1" applyBorder="1" applyAlignment="1" applyProtection="1">
      <alignment horizontal="left" vertical="top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>
      <alignment horizontal="right" vertical="top"/>
    </xf>
    <xf numFmtId="0" fontId="1" fillId="2" borderId="14" xfId="0" applyFont="1" applyFill="1" applyBorder="1" applyAlignment="1">
      <alignment horizontal="right" vertical="top"/>
    </xf>
    <xf numFmtId="0" fontId="1" fillId="2" borderId="6" xfId="0" applyFont="1" applyFill="1" applyBorder="1" applyAlignment="1">
      <alignment horizontal="right" vertical="top"/>
    </xf>
    <xf numFmtId="0" fontId="1" fillId="2" borderId="0" xfId="0" applyFont="1" applyFill="1" applyBorder="1" applyAlignment="1">
      <alignment horizontal="right" vertical="top"/>
    </xf>
    <xf numFmtId="0" fontId="1" fillId="2" borderId="8" xfId="0" applyFont="1" applyFill="1" applyBorder="1" applyAlignment="1">
      <alignment horizontal="right" vertical="top"/>
    </xf>
    <xf numFmtId="0" fontId="1" fillId="2" borderId="15" xfId="0" applyFont="1" applyFill="1" applyBorder="1" applyAlignment="1">
      <alignment horizontal="right" vertical="top"/>
    </xf>
    <xf numFmtId="0" fontId="1" fillId="2" borderId="5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15" fontId="0" fillId="0" borderId="1" xfId="0" applyNumberFormat="1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/>
      <protection locked="0"/>
    </xf>
    <xf numFmtId="15" fontId="0" fillId="0" borderId="0" xfId="0" applyNumberFormat="1" applyBorder="1" applyAlignment="1" applyProtection="1">
      <alignment vertical="top"/>
      <protection locked="0"/>
    </xf>
  </cellXfs>
  <cellStyles count="1">
    <cellStyle name="Normal" xfId="0" builtinId="0"/>
  </cellStyles>
  <dxfs count="3">
    <dxf>
      <fill>
        <patternFill>
          <bgColor indexed="10"/>
        </patternFill>
      </fill>
    </dxf>
    <dxf>
      <fill>
        <patternFill>
          <bgColor indexed="52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 flipV="1">
          <a:off x="7334250" y="2714625"/>
          <a:ext cx="714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4</xdr:row>
      <xdr:rowOff>9525</xdr:rowOff>
    </xdr:from>
    <xdr:to>
      <xdr:col>7</xdr:col>
      <xdr:colOff>0</xdr:colOff>
      <xdr:row>5</xdr:row>
      <xdr:rowOff>9525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 flipV="1">
          <a:off x="7334250" y="657225"/>
          <a:ext cx="71437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44"/>
  <sheetViews>
    <sheetView tabSelected="1" topLeftCell="A13" zoomScale="95" workbookViewId="0">
      <selection activeCell="C27" sqref="C27"/>
    </sheetView>
  </sheetViews>
  <sheetFormatPr baseColWidth="10" defaultColWidth="9.140625" defaultRowHeight="12.75" x14ac:dyDescent="0.2"/>
  <cols>
    <col min="1" max="1" width="16.28515625" style="29" customWidth="1"/>
    <col min="2" max="2" width="39.140625" style="29" bestFit="1" customWidth="1"/>
    <col min="3" max="3" width="28.42578125" style="29" customWidth="1"/>
    <col min="4" max="4" width="38.140625" style="29" customWidth="1"/>
    <col min="5" max="5" width="16.140625" style="29" customWidth="1"/>
    <col min="6" max="6" width="12.140625" style="29" customWidth="1"/>
    <col min="7" max="7" width="13.85546875" style="29" customWidth="1"/>
    <col min="8" max="8" width="13.7109375" style="29" customWidth="1"/>
    <col min="9" max="9" width="11.42578125" style="29" bestFit="1" customWidth="1"/>
    <col min="10" max="10" width="11.140625" style="29" bestFit="1" customWidth="1"/>
    <col min="11" max="11" width="29.85546875" style="29" customWidth="1"/>
    <col min="12" max="12" width="9.140625" style="29" customWidth="1"/>
    <col min="13" max="13" width="45.140625" style="29" customWidth="1"/>
    <col min="14" max="16384" width="9.140625" style="29"/>
  </cols>
  <sheetData>
    <row r="1" spans="1:12" x14ac:dyDescent="0.2">
      <c r="A1" s="26"/>
      <c r="B1" s="27"/>
      <c r="C1" s="27"/>
      <c r="D1" s="27"/>
      <c r="E1" s="27"/>
      <c r="F1" s="27"/>
      <c r="G1" s="28"/>
      <c r="H1" s="28"/>
      <c r="I1" s="28"/>
      <c r="J1" s="28"/>
      <c r="K1" s="28"/>
    </row>
    <row r="2" spans="1:12" x14ac:dyDescent="0.2">
      <c r="A2" s="26"/>
      <c r="B2" s="27"/>
      <c r="C2" s="27"/>
      <c r="D2" s="27"/>
      <c r="E2" s="27"/>
      <c r="F2" s="27"/>
      <c r="G2" s="28"/>
      <c r="H2" s="28"/>
      <c r="I2" s="28"/>
      <c r="J2" s="28"/>
      <c r="K2" s="28"/>
    </row>
    <row r="3" spans="1:12" x14ac:dyDescent="0.2">
      <c r="A3" s="30" t="s">
        <v>26</v>
      </c>
      <c r="B3" s="31" t="s">
        <v>148</v>
      </c>
      <c r="C3" s="132"/>
      <c r="D3" s="27"/>
      <c r="E3" s="27"/>
      <c r="F3" s="27"/>
      <c r="G3" s="32" t="s">
        <v>154</v>
      </c>
      <c r="H3" s="28"/>
      <c r="I3" s="28"/>
    </row>
    <row r="4" spans="1:12" x14ac:dyDescent="0.2">
      <c r="A4" s="30" t="s">
        <v>27</v>
      </c>
      <c r="B4" s="31" t="s">
        <v>149</v>
      </c>
      <c r="C4" s="132"/>
      <c r="D4" s="27"/>
      <c r="E4" s="27"/>
      <c r="F4" s="27"/>
      <c r="G4" s="33" t="s">
        <v>155</v>
      </c>
    </row>
    <row r="5" spans="1:12" x14ac:dyDescent="0.2">
      <c r="A5" s="30" t="s">
        <v>151</v>
      </c>
      <c r="B5" s="31" t="s">
        <v>152</v>
      </c>
      <c r="C5" s="132"/>
      <c r="D5" s="27"/>
      <c r="E5" s="27"/>
      <c r="F5" s="27"/>
      <c r="G5" s="34"/>
      <c r="H5" s="106" t="s">
        <v>157</v>
      </c>
      <c r="I5" s="106"/>
      <c r="J5" s="107"/>
      <c r="K5" s="92"/>
    </row>
    <row r="6" spans="1:12" x14ac:dyDescent="0.2">
      <c r="A6" s="30" t="s">
        <v>150</v>
      </c>
      <c r="B6" s="131">
        <v>42061</v>
      </c>
      <c r="C6" s="133"/>
      <c r="D6" s="27"/>
      <c r="E6" s="27"/>
      <c r="F6" s="27"/>
      <c r="G6" s="35" t="s">
        <v>156</v>
      </c>
      <c r="H6" s="36" t="s">
        <v>158</v>
      </c>
      <c r="I6" s="36" t="s">
        <v>159</v>
      </c>
      <c r="J6" s="36" t="s">
        <v>160</v>
      </c>
      <c r="K6" s="92"/>
    </row>
    <row r="7" spans="1:12" x14ac:dyDescent="0.2">
      <c r="A7" s="40" t="s">
        <v>147</v>
      </c>
      <c r="B7" s="27"/>
      <c r="C7" s="27"/>
      <c r="D7" s="27"/>
      <c r="E7" s="27"/>
      <c r="F7" s="27"/>
      <c r="G7" s="37" t="s">
        <v>161</v>
      </c>
      <c r="H7" s="38">
        <v>1</v>
      </c>
      <c r="I7" s="38">
        <v>2</v>
      </c>
      <c r="J7" s="39">
        <v>3</v>
      </c>
      <c r="K7" s="93"/>
    </row>
    <row r="8" spans="1:12" x14ac:dyDescent="0.2">
      <c r="D8" s="27"/>
      <c r="E8" s="27"/>
      <c r="F8" s="27"/>
      <c r="G8" s="41" t="s">
        <v>162</v>
      </c>
      <c r="H8" s="38">
        <v>2</v>
      </c>
      <c r="I8" s="39">
        <v>4</v>
      </c>
      <c r="J8" s="39">
        <v>6</v>
      </c>
      <c r="K8" s="93"/>
    </row>
    <row r="9" spans="1:12" customFormat="1" x14ac:dyDescent="0.2">
      <c r="A9" s="72"/>
      <c r="B9" s="73"/>
      <c r="C9" s="73"/>
      <c r="D9" s="73"/>
      <c r="E9" s="73"/>
      <c r="F9" s="73"/>
      <c r="G9" s="42" t="s">
        <v>163</v>
      </c>
      <c r="H9" s="43">
        <v>3</v>
      </c>
      <c r="I9" s="43">
        <v>6</v>
      </c>
      <c r="J9" s="44">
        <v>9</v>
      </c>
      <c r="K9" s="93"/>
      <c r="L9" s="72"/>
    </row>
    <row r="10" spans="1:12" x14ac:dyDescent="0.2">
      <c r="A10" s="28"/>
      <c r="B10" s="27"/>
      <c r="C10" s="27"/>
      <c r="D10" s="27"/>
      <c r="E10" s="27"/>
      <c r="F10" s="27"/>
    </row>
    <row r="11" spans="1:12" ht="20.25" x14ac:dyDescent="0.2">
      <c r="A11" s="45" t="s">
        <v>153</v>
      </c>
      <c r="B11" s="27"/>
      <c r="C11" s="27"/>
      <c r="D11" s="27"/>
      <c r="E11" s="27"/>
      <c r="F11" s="27"/>
      <c r="G11" s="28"/>
      <c r="H11" s="28"/>
      <c r="I11" s="28"/>
      <c r="J11" s="28"/>
      <c r="K11" s="28"/>
    </row>
    <row r="12" spans="1:12" x14ac:dyDescent="0.2">
      <c r="A12" s="28"/>
      <c r="B12" s="27"/>
      <c r="C12" s="27"/>
      <c r="D12" s="27"/>
      <c r="E12" s="27"/>
      <c r="F12" s="27"/>
      <c r="G12" s="28"/>
      <c r="H12" s="28"/>
      <c r="I12" s="28"/>
      <c r="J12" s="28"/>
      <c r="K12" s="28"/>
    </row>
    <row r="13" spans="1:12" x14ac:dyDescent="0.2">
      <c r="A13" s="46" t="s">
        <v>164</v>
      </c>
      <c r="B13" s="27"/>
      <c r="C13" s="27"/>
      <c r="D13" s="27"/>
      <c r="E13" s="27"/>
      <c r="F13" s="27"/>
    </row>
    <row r="14" spans="1:12" x14ac:dyDescent="0.2">
      <c r="A14" s="33"/>
      <c r="B14" s="27"/>
      <c r="C14" s="27"/>
      <c r="D14" s="27"/>
      <c r="E14" s="27"/>
      <c r="F14" s="27"/>
    </row>
    <row r="15" spans="1:12" ht="15" x14ac:dyDescent="0.2">
      <c r="A15" s="70" t="s">
        <v>165</v>
      </c>
      <c r="B15" s="27"/>
      <c r="C15" s="27"/>
      <c r="D15" s="27"/>
      <c r="E15" s="27"/>
      <c r="F15" s="27"/>
    </row>
    <row r="16" spans="1:12" x14ac:dyDescent="0.2">
      <c r="A16" s="28"/>
      <c r="B16" s="27"/>
      <c r="C16" s="27"/>
      <c r="D16" s="27"/>
      <c r="E16" s="27"/>
      <c r="F16" s="27"/>
      <c r="G16" s="28"/>
      <c r="H16" s="28"/>
      <c r="I16" s="28"/>
      <c r="J16" s="28"/>
      <c r="K16" s="28"/>
    </row>
    <row r="17" spans="1:13" s="10" customFormat="1" ht="25.5" x14ac:dyDescent="0.2">
      <c r="A17" s="9" t="s">
        <v>166</v>
      </c>
      <c r="B17" s="9" t="s">
        <v>167</v>
      </c>
      <c r="C17" s="105" t="s">
        <v>168</v>
      </c>
      <c r="D17" s="9" t="s">
        <v>169</v>
      </c>
      <c r="E17" s="9" t="s">
        <v>170</v>
      </c>
      <c r="F17" s="9" t="s">
        <v>171</v>
      </c>
      <c r="G17" s="9" t="s">
        <v>172</v>
      </c>
      <c r="H17" s="9" t="s">
        <v>156</v>
      </c>
      <c r="I17" s="9" t="s">
        <v>157</v>
      </c>
      <c r="J17" s="12" t="s">
        <v>28</v>
      </c>
      <c r="K17" s="95" t="s">
        <v>173</v>
      </c>
      <c r="L17" s="9" t="s">
        <v>1</v>
      </c>
      <c r="M17" s="82" t="s">
        <v>174</v>
      </c>
    </row>
    <row r="18" spans="1:13" x14ac:dyDescent="0.2">
      <c r="A18" s="25" t="s">
        <v>96</v>
      </c>
      <c r="B18" s="17" t="s">
        <v>2</v>
      </c>
      <c r="C18" s="17"/>
      <c r="D18" s="17" t="s">
        <v>3</v>
      </c>
      <c r="E18" s="11"/>
      <c r="F18" s="11" t="s">
        <v>39</v>
      </c>
      <c r="G18" s="7" t="s">
        <v>39</v>
      </c>
      <c r="H18" s="1">
        <v>2</v>
      </c>
      <c r="I18" s="1">
        <v>1</v>
      </c>
      <c r="J18" s="13">
        <f>IF(H18*I18&gt;0,H18*I18," ")</f>
        <v>2</v>
      </c>
      <c r="K18" s="94" t="s">
        <v>144</v>
      </c>
      <c r="L18" s="31" t="s">
        <v>4</v>
      </c>
      <c r="M18" s="81"/>
    </row>
    <row r="19" spans="1:13" ht="25.5" x14ac:dyDescent="0.2">
      <c r="A19" s="25" t="s">
        <v>97</v>
      </c>
      <c r="B19" s="23" t="s">
        <v>5</v>
      </c>
      <c r="C19" s="23"/>
      <c r="D19" s="23" t="s">
        <v>6</v>
      </c>
      <c r="E19" s="8"/>
      <c r="F19" s="11" t="s">
        <v>31</v>
      </c>
      <c r="G19" s="7">
        <v>0.5</v>
      </c>
      <c r="H19" s="1">
        <v>2</v>
      </c>
      <c r="I19" s="1">
        <v>2</v>
      </c>
      <c r="J19" s="13">
        <f>IF(H19*I19&gt;0,H19*I19," ")</f>
        <v>4</v>
      </c>
      <c r="K19" s="94"/>
      <c r="L19" s="31" t="s">
        <v>17</v>
      </c>
      <c r="M19" s="81"/>
    </row>
    <row r="20" spans="1:13" x14ac:dyDescent="0.2">
      <c r="A20" s="25" t="s">
        <v>98</v>
      </c>
      <c r="B20" s="23" t="s">
        <v>7</v>
      </c>
      <c r="C20" s="23"/>
      <c r="D20" s="23" t="s">
        <v>8</v>
      </c>
      <c r="E20" s="8"/>
      <c r="F20" s="11" t="s">
        <v>34</v>
      </c>
      <c r="G20" s="7">
        <v>0.6</v>
      </c>
      <c r="H20" s="1">
        <v>1</v>
      </c>
      <c r="I20" s="1">
        <v>2</v>
      </c>
      <c r="J20" s="13">
        <f>IF(H20*I20&gt;0,H20*I20," ")</f>
        <v>2</v>
      </c>
      <c r="K20" s="94"/>
      <c r="L20" s="31" t="s">
        <v>4</v>
      </c>
      <c r="M20" s="81"/>
    </row>
    <row r="21" spans="1:13" x14ac:dyDescent="0.2">
      <c r="A21" s="31"/>
      <c r="B21" s="11"/>
      <c r="C21" s="11"/>
      <c r="D21" s="11"/>
      <c r="E21" s="31"/>
      <c r="F21" s="11"/>
      <c r="G21" s="7"/>
      <c r="H21" s="1"/>
      <c r="I21" s="1"/>
      <c r="J21" s="13" t="str">
        <f t="shared" ref="J21:J41" si="0">IF(H21*I21&gt;0,H21*I21," ")</f>
        <v xml:space="preserve"> </v>
      </c>
      <c r="K21" s="94"/>
      <c r="L21" s="31"/>
      <c r="M21" s="81"/>
    </row>
    <row r="22" spans="1:13" x14ac:dyDescent="0.2">
      <c r="A22" s="31"/>
      <c r="B22" s="11"/>
      <c r="C22" s="11"/>
      <c r="D22" s="11"/>
      <c r="E22" s="31"/>
      <c r="F22" s="11"/>
      <c r="G22" s="7"/>
      <c r="H22" s="1"/>
      <c r="I22" s="1"/>
      <c r="J22" s="13" t="str">
        <f t="shared" si="0"/>
        <v xml:space="preserve"> </v>
      </c>
      <c r="K22" s="94"/>
      <c r="L22" s="31"/>
      <c r="M22" s="81"/>
    </row>
    <row r="23" spans="1:13" x14ac:dyDescent="0.2">
      <c r="A23" s="31"/>
      <c r="B23" s="11"/>
      <c r="C23" s="11"/>
      <c r="D23" s="11"/>
      <c r="E23" s="31"/>
      <c r="F23" s="11"/>
      <c r="G23" s="7"/>
      <c r="H23" s="1"/>
      <c r="I23" s="1"/>
      <c r="J23" s="13" t="str">
        <f t="shared" si="0"/>
        <v xml:space="preserve"> </v>
      </c>
      <c r="K23" s="94"/>
      <c r="L23" s="31"/>
      <c r="M23" s="81"/>
    </row>
    <row r="24" spans="1:13" x14ac:dyDescent="0.2">
      <c r="A24" s="31"/>
      <c r="B24" s="11"/>
      <c r="C24" s="11"/>
      <c r="D24" s="11"/>
      <c r="E24" s="31"/>
      <c r="F24" s="11"/>
      <c r="G24" s="7"/>
      <c r="H24" s="1"/>
      <c r="I24" s="1"/>
      <c r="J24" s="13" t="str">
        <f t="shared" si="0"/>
        <v xml:space="preserve"> </v>
      </c>
      <c r="K24" s="94"/>
      <c r="L24" s="31"/>
      <c r="M24" s="81"/>
    </row>
    <row r="25" spans="1:13" x14ac:dyDescent="0.2">
      <c r="A25" s="31"/>
      <c r="B25" s="11"/>
      <c r="C25" s="11"/>
      <c r="D25" s="11"/>
      <c r="E25" s="31"/>
      <c r="F25" s="11"/>
      <c r="G25" s="7"/>
      <c r="H25" s="1"/>
      <c r="I25" s="1"/>
      <c r="J25" s="13" t="str">
        <f t="shared" si="0"/>
        <v xml:space="preserve"> </v>
      </c>
      <c r="K25" s="94"/>
      <c r="L25" s="31"/>
      <c r="M25" s="81"/>
    </row>
    <row r="26" spans="1:13" x14ac:dyDescent="0.2">
      <c r="A26" s="31"/>
      <c r="B26" s="11"/>
      <c r="C26" s="11"/>
      <c r="D26" s="11"/>
      <c r="E26" s="31"/>
      <c r="F26" s="11"/>
      <c r="G26" s="7"/>
      <c r="H26" s="1"/>
      <c r="I26" s="1"/>
      <c r="J26" s="13" t="str">
        <f t="shared" si="0"/>
        <v xml:space="preserve"> </v>
      </c>
      <c r="K26" s="94"/>
      <c r="L26" s="31"/>
      <c r="M26" s="81"/>
    </row>
    <row r="27" spans="1:13" x14ac:dyDescent="0.2">
      <c r="A27" s="31"/>
      <c r="B27" s="11"/>
      <c r="C27" s="11"/>
      <c r="D27" s="11"/>
      <c r="E27" s="31"/>
      <c r="F27" s="11"/>
      <c r="G27" s="7"/>
      <c r="H27" s="1"/>
      <c r="I27" s="1"/>
      <c r="J27" s="13" t="str">
        <f t="shared" si="0"/>
        <v xml:space="preserve"> </v>
      </c>
      <c r="K27" s="94"/>
      <c r="L27" s="31"/>
      <c r="M27" s="81"/>
    </row>
    <row r="28" spans="1:13" x14ac:dyDescent="0.2">
      <c r="A28" s="31"/>
      <c r="B28" s="11"/>
      <c r="C28" s="11"/>
      <c r="D28" s="11"/>
      <c r="E28" s="31"/>
      <c r="F28" s="11"/>
      <c r="G28" s="7"/>
      <c r="H28" s="1"/>
      <c r="I28" s="1"/>
      <c r="J28" s="13" t="str">
        <f t="shared" si="0"/>
        <v xml:space="preserve"> </v>
      </c>
      <c r="K28" s="94"/>
      <c r="L28" s="31"/>
      <c r="M28" s="81"/>
    </row>
    <row r="29" spans="1:13" x14ac:dyDescent="0.2">
      <c r="A29" s="31"/>
      <c r="B29" s="11"/>
      <c r="C29" s="11"/>
      <c r="D29" s="11"/>
      <c r="E29" s="31"/>
      <c r="F29" s="11"/>
      <c r="G29" s="7"/>
      <c r="H29" s="1"/>
      <c r="I29" s="1"/>
      <c r="J29" s="13" t="str">
        <f t="shared" si="0"/>
        <v xml:space="preserve"> </v>
      </c>
      <c r="K29" s="94"/>
      <c r="L29" s="31"/>
      <c r="M29" s="81"/>
    </row>
    <row r="30" spans="1:13" x14ac:dyDescent="0.2">
      <c r="A30" s="31"/>
      <c r="B30" s="11"/>
      <c r="C30" s="11"/>
      <c r="D30" s="11"/>
      <c r="E30" s="31"/>
      <c r="F30" s="11"/>
      <c r="G30" s="7"/>
      <c r="H30" s="1"/>
      <c r="I30" s="1"/>
      <c r="J30" s="13" t="str">
        <f t="shared" si="0"/>
        <v xml:space="preserve"> </v>
      </c>
      <c r="K30" s="94"/>
      <c r="L30" s="31"/>
      <c r="M30" s="81"/>
    </row>
    <row r="31" spans="1:13" x14ac:dyDescent="0.2">
      <c r="A31" s="31"/>
      <c r="B31" s="11"/>
      <c r="C31" s="11"/>
      <c r="D31" s="11"/>
      <c r="E31" s="31"/>
      <c r="F31" s="11"/>
      <c r="G31" s="7"/>
      <c r="H31" s="1"/>
      <c r="I31" s="1"/>
      <c r="J31" s="13" t="str">
        <f t="shared" si="0"/>
        <v xml:space="preserve"> </v>
      </c>
      <c r="K31" s="94"/>
      <c r="L31" s="31"/>
      <c r="M31" s="81"/>
    </row>
    <row r="32" spans="1:13" x14ac:dyDescent="0.2">
      <c r="A32" s="31"/>
      <c r="B32" s="11"/>
      <c r="C32" s="11"/>
      <c r="D32" s="11"/>
      <c r="E32" s="31"/>
      <c r="F32" s="11"/>
      <c r="G32" s="7"/>
      <c r="H32" s="1"/>
      <c r="I32" s="1"/>
      <c r="J32" s="13" t="str">
        <f t="shared" si="0"/>
        <v xml:space="preserve"> </v>
      </c>
      <c r="K32" s="94"/>
      <c r="L32" s="31"/>
      <c r="M32" s="81"/>
    </row>
    <row r="33" spans="1:13" x14ac:dyDescent="0.2">
      <c r="A33" s="31"/>
      <c r="B33" s="11"/>
      <c r="C33" s="11"/>
      <c r="D33" s="11"/>
      <c r="E33" s="31"/>
      <c r="F33" s="11"/>
      <c r="G33" s="7"/>
      <c r="H33" s="1"/>
      <c r="I33" s="1"/>
      <c r="J33" s="13" t="str">
        <f t="shared" si="0"/>
        <v xml:space="preserve"> </v>
      </c>
      <c r="K33" s="94"/>
      <c r="L33" s="31"/>
      <c r="M33" s="81"/>
    </row>
    <row r="34" spans="1:13" x14ac:dyDescent="0.2">
      <c r="A34" s="31"/>
      <c r="B34" s="11"/>
      <c r="C34" s="11"/>
      <c r="D34" s="11"/>
      <c r="E34" s="31"/>
      <c r="F34" s="11"/>
      <c r="G34" s="7"/>
      <c r="H34" s="1"/>
      <c r="I34" s="1"/>
      <c r="J34" s="13" t="str">
        <f t="shared" si="0"/>
        <v xml:space="preserve"> </v>
      </c>
      <c r="K34" s="94"/>
      <c r="L34" s="31"/>
      <c r="M34" s="81"/>
    </row>
    <row r="35" spans="1:13" x14ac:dyDescent="0.2">
      <c r="A35" s="31"/>
      <c r="B35" s="11"/>
      <c r="C35" s="11"/>
      <c r="D35" s="11"/>
      <c r="E35" s="31"/>
      <c r="F35" s="11"/>
      <c r="G35" s="7"/>
      <c r="H35" s="1"/>
      <c r="I35" s="1"/>
      <c r="J35" s="13" t="str">
        <f t="shared" si="0"/>
        <v xml:space="preserve"> </v>
      </c>
      <c r="K35" s="94"/>
      <c r="L35" s="31"/>
      <c r="M35" s="81"/>
    </row>
    <row r="36" spans="1:13" x14ac:dyDescent="0.2">
      <c r="A36" s="31"/>
      <c r="B36" s="11"/>
      <c r="C36" s="11"/>
      <c r="D36" s="11"/>
      <c r="E36" s="31"/>
      <c r="F36" s="11"/>
      <c r="G36" s="7"/>
      <c r="H36" s="1"/>
      <c r="I36" s="1"/>
      <c r="J36" s="13" t="str">
        <f t="shared" si="0"/>
        <v xml:space="preserve"> </v>
      </c>
      <c r="K36" s="94"/>
      <c r="L36" s="31"/>
      <c r="M36" s="81"/>
    </row>
    <row r="37" spans="1:13" x14ac:dyDescent="0.2">
      <c r="A37" s="31"/>
      <c r="B37" s="11"/>
      <c r="C37" s="11"/>
      <c r="D37" s="11"/>
      <c r="E37" s="31"/>
      <c r="F37" s="11"/>
      <c r="G37" s="7"/>
      <c r="H37" s="1"/>
      <c r="I37" s="1"/>
      <c r="J37" s="13" t="str">
        <f t="shared" si="0"/>
        <v xml:space="preserve"> </v>
      </c>
      <c r="K37" s="94"/>
      <c r="L37" s="31"/>
      <c r="M37" s="81"/>
    </row>
    <row r="38" spans="1:13" x14ac:dyDescent="0.2">
      <c r="A38" s="31"/>
      <c r="B38" s="11"/>
      <c r="C38" s="11"/>
      <c r="D38" s="11"/>
      <c r="E38" s="31"/>
      <c r="F38" s="11"/>
      <c r="G38" s="7"/>
      <c r="H38" s="1"/>
      <c r="I38" s="1"/>
      <c r="J38" s="13" t="str">
        <f t="shared" si="0"/>
        <v xml:space="preserve"> </v>
      </c>
      <c r="K38" s="94"/>
      <c r="L38" s="31"/>
      <c r="M38" s="81"/>
    </row>
    <row r="39" spans="1:13" x14ac:dyDescent="0.2">
      <c r="A39" s="31"/>
      <c r="B39" s="11"/>
      <c r="C39" s="11"/>
      <c r="D39" s="11"/>
      <c r="E39" s="31"/>
      <c r="F39" s="11"/>
      <c r="G39" s="7"/>
      <c r="H39" s="1"/>
      <c r="I39" s="1"/>
      <c r="J39" s="13" t="str">
        <f t="shared" si="0"/>
        <v xml:space="preserve"> </v>
      </c>
      <c r="K39" s="94"/>
      <c r="L39" s="31"/>
      <c r="M39" s="81"/>
    </row>
    <row r="40" spans="1:13" x14ac:dyDescent="0.2">
      <c r="A40" s="31"/>
      <c r="B40" s="11"/>
      <c r="C40" s="11"/>
      <c r="D40" s="11"/>
      <c r="E40" s="31"/>
      <c r="F40" s="11"/>
      <c r="G40" s="7"/>
      <c r="H40" s="1"/>
      <c r="I40" s="1"/>
      <c r="J40" s="13" t="str">
        <f t="shared" si="0"/>
        <v xml:space="preserve"> </v>
      </c>
      <c r="K40" s="94"/>
      <c r="L40" s="31"/>
      <c r="M40" s="81"/>
    </row>
    <row r="41" spans="1:13" x14ac:dyDescent="0.2">
      <c r="A41" s="31"/>
      <c r="B41" s="11"/>
      <c r="C41" s="11"/>
      <c r="D41" s="11"/>
      <c r="E41" s="31"/>
      <c r="F41" s="11"/>
      <c r="G41" s="7"/>
      <c r="H41" s="1"/>
      <c r="I41" s="1"/>
      <c r="J41" s="13" t="str">
        <f t="shared" si="0"/>
        <v xml:space="preserve"> </v>
      </c>
      <c r="K41" s="94"/>
      <c r="L41" s="31"/>
      <c r="M41" s="81"/>
    </row>
    <row r="43" spans="1:13" x14ac:dyDescent="0.2">
      <c r="I43" s="76"/>
      <c r="J43" s="74" t="s">
        <v>41</v>
      </c>
      <c r="K43" s="74"/>
      <c r="L43" s="47">
        <f>COUNTIF(L18:L41,"Open")</f>
        <v>2</v>
      </c>
    </row>
    <row r="44" spans="1:13" x14ac:dyDescent="0.2">
      <c r="I44" s="77"/>
      <c r="J44" s="75" t="s">
        <v>42</v>
      </c>
      <c r="K44" s="75"/>
      <c r="L44" s="48">
        <f>COUNTIF(L18:L41,"Closed")</f>
        <v>1</v>
      </c>
    </row>
  </sheetData>
  <customSheetViews>
    <customSheetView guid="{60E57BA7-3FC4-4D9D-93E6-8278AA36C6EE}" showPageBreaks="1" fitToPage="1" showRuler="0">
      <selection activeCell="B4" sqref="B4"/>
      <pageMargins left="0.75" right="0.75" top="1" bottom="1" header="0.5" footer="0.5"/>
      <pageSetup paperSize="9" scale="76" orientation="landscape" r:id="rId1"/>
      <headerFooter alignWithMargins="0"/>
    </customSheetView>
    <customSheetView guid="{6EA88785-6DF9-4F35-9BB1-F8928A316E04}" showPageBreaks="1" fitToPage="1" showRuler="0" topLeftCell="A13">
      <selection activeCell="A8" sqref="A8"/>
      <pageMargins left="0.75" right="0.75" top="1" bottom="1" header="0.5" footer="0.5"/>
      <pageSetup paperSize="9" scale="77" orientation="landscape" r:id="rId2"/>
      <headerFooter alignWithMargins="0"/>
    </customSheetView>
  </customSheetViews>
  <mergeCells count="1">
    <mergeCell ref="H5:J5"/>
  </mergeCells>
  <phoneticPr fontId="0" type="noConversion"/>
  <conditionalFormatting sqref="H11:H12 H5:H6 I1:I2 I13 H8:H9 J18:K42">
    <cfRule type="cellIs" dxfId="2" priority="1" stopIfTrue="1" operator="between">
      <formula>1</formula>
      <formula>2</formula>
    </cfRule>
    <cfRule type="cellIs" dxfId="1" priority="2" stopIfTrue="1" operator="between">
      <formula>3</formula>
      <formula>6</formula>
    </cfRule>
    <cfRule type="cellIs" dxfId="0" priority="3" stopIfTrue="1" operator="equal">
      <formula>9</formula>
    </cfRule>
  </conditionalFormatting>
  <dataValidations xWindow="195" yWindow="550" count="12">
    <dataValidation allowBlank="1" showInputMessage="1" showErrorMessage="1" promptTitle="Explicación" prompt="En esta celda se deberá ingresar la numeración correlativa de los riesgos externos identificados._x000a__x000a_Deben utilizar el formato ER01, ER02, etc._x000a_" sqref="A19:A41"/>
    <dataValidation allowBlank="1" showInputMessage="1" showErrorMessage="1" promptTitle="Explicación" prompt="En esta celda, se deberá indicar la descripción del riesgo externo identificado." sqref="B19:C41"/>
    <dataValidation allowBlank="1" showInputMessage="1" showErrorMessage="1" promptTitle="Explicación" prompt="En esta celda se deberá indicar cuál es el efecto estimado si el riesgo indicado ocurriera." sqref="D18:D41"/>
    <dataValidation allowBlank="1" showInputMessage="1" showErrorMessage="1" promptTitle="Explicación" prompt="En esta celda se deberá indicar la fecha en que el riesgo externo fue identificado." sqref="E18:E41"/>
    <dataValidation type="list" showInputMessage="1" showErrorMessage="1" promptTitle="Explicación" prompt="En esta celda se deberá indicar la fase en la que el riesgo externo identificado es aplicable. _x000a__x000a_Si el riesgos se aplica a todas las fases, se deberá indicar &quot;ALL&quot;" sqref="F18:F41">
      <formula1>ProjectPhase</formula1>
    </dataValidation>
    <dataValidation type="list" allowBlank="1" showInputMessage="1" showErrorMessage="1" promptTitle="Explicación" prompt="En esta celda se deberá indicar la probabilidad de ocurrencia del riesgo externo identificado._x000a__x000a_Los posibles valores son:_x000a_1 - por probabilidad baja,_x000a_2 - por probabilidad media, y_x000a_3 - por probabilidad alta" sqref="H18:H41">
      <formula1>RiskValues</formula1>
    </dataValidation>
    <dataValidation type="list" allowBlank="1" showInputMessage="1" showErrorMessage="1" promptTitle="Explicación" prompt="En esta celda se deberá indicar el nivel de impacto estimado si es que el riesgo externo sucediera._x000a__x000a_Los posibles valores son:_x000a__x000a_1 - por impacto menor o leve_x000a_2 - por impacto moderado, y_x000a_3 - por impactp grave o severo." sqref="I18:I41">
      <formula1>RiskValues</formula1>
    </dataValidation>
    <dataValidation type="list" allowBlank="1" showInputMessage="1" showErrorMessage="1" promptTitle="Explicación" prompt="En esta celda se deberá indicar el estado del riesgo externo._x000a__x000a_Los posibles valores son &quot;Open&quot; y &quot;Closed&quot;" sqref="L18:L41">
      <formula1>StatusValues</formula1>
    </dataValidation>
    <dataValidation allowBlank="1" showInputMessage="1" showErrorMessage="1" promptTitle="Explicación" prompt="En esta celda se deberá ingresar la numeración correlativa de los riesgos internos identificados._x000a__x000a_Deben utilizar el formato ER01, ER02, etc._x000a_" sqref="A18"/>
    <dataValidation allowBlank="1" showInputMessage="1" showErrorMessage="1" promptTitle="Explicación" prompt="En esta celda, se deberá indicar la descripción del riesgo interno identificado." sqref="B18:C18"/>
    <dataValidation allowBlank="1" showInputMessage="1" showErrorMessage="1" promptTitle="Explicación" prompt="En esta celda se deberá indicar el número de la versión para la cual el riesgo es válido._x000a__x000a_Si el supuesto es válido para todo el periodo de mantenimiento indicar &quot;ALL&quot;" sqref="G18:G41"/>
    <dataValidation type="list" allowBlank="1" showInputMessage="1" showErrorMessage="1" sqref="K18:K41">
      <formula1>MitigationStrategy</formula1>
    </dataValidation>
  </dataValidations>
  <pageMargins left="0.75" right="0.75" top="1" bottom="1" header="0.5" footer="0.5"/>
  <pageSetup paperSize="9" scale="77" orientation="landscape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F34"/>
  <sheetViews>
    <sheetView workbookViewId="0">
      <selection activeCell="B11" sqref="B11"/>
    </sheetView>
  </sheetViews>
  <sheetFormatPr baseColWidth="10" defaultColWidth="9.140625" defaultRowHeight="12.75" x14ac:dyDescent="0.2"/>
  <cols>
    <col min="1" max="1" width="9.42578125" style="29" customWidth="1"/>
    <col min="2" max="2" width="49.140625" style="29" customWidth="1"/>
    <col min="3" max="3" width="17.85546875" style="29" customWidth="1"/>
    <col min="4" max="4" width="16.85546875" style="29" customWidth="1"/>
    <col min="5" max="5" width="17.5703125" style="29" customWidth="1"/>
    <col min="6" max="6" width="34.28515625" style="29" customWidth="1"/>
    <col min="7" max="16384" width="9.140625" style="29"/>
  </cols>
  <sheetData>
    <row r="2" spans="1:6" ht="20.25" x14ac:dyDescent="0.2">
      <c r="A2" s="45" t="s">
        <v>175</v>
      </c>
      <c r="B2" s="49"/>
      <c r="C2" s="28"/>
      <c r="D2" s="28"/>
      <c r="E2" s="28"/>
      <c r="F2" s="28"/>
    </row>
    <row r="3" spans="1:6" x14ac:dyDescent="0.2">
      <c r="A3" s="28"/>
      <c r="B3" s="49"/>
      <c r="C3" s="28"/>
      <c r="D3" s="28"/>
      <c r="E3" s="28"/>
      <c r="F3" s="28"/>
    </row>
    <row r="4" spans="1:6" x14ac:dyDescent="0.2">
      <c r="A4" s="33" t="s">
        <v>176</v>
      </c>
      <c r="B4" s="49"/>
      <c r="C4" s="28"/>
      <c r="D4" s="28"/>
      <c r="E4" s="28"/>
      <c r="F4" s="28"/>
    </row>
    <row r="5" spans="1:6" x14ac:dyDescent="0.2">
      <c r="A5" s="28"/>
      <c r="B5" s="49"/>
      <c r="C5" s="28"/>
      <c r="D5" s="28"/>
      <c r="E5" s="28"/>
      <c r="F5" s="28"/>
    </row>
    <row r="6" spans="1:6" s="54" customFormat="1" ht="38.25" x14ac:dyDescent="0.2">
      <c r="A6" s="52" t="s">
        <v>0</v>
      </c>
      <c r="B6" s="53" t="s">
        <v>9</v>
      </c>
      <c r="C6" s="52" t="s">
        <v>10</v>
      </c>
      <c r="D6" s="52" t="s">
        <v>11</v>
      </c>
      <c r="E6" s="52" t="s">
        <v>1</v>
      </c>
      <c r="F6" s="9" t="s">
        <v>104</v>
      </c>
    </row>
    <row r="7" spans="1:6" x14ac:dyDescent="0.2">
      <c r="A7" s="25" t="s">
        <v>96</v>
      </c>
      <c r="B7" s="8" t="s">
        <v>12</v>
      </c>
      <c r="C7" s="7" t="s">
        <v>13</v>
      </c>
      <c r="D7" s="7" t="s">
        <v>16</v>
      </c>
      <c r="E7" s="7" t="s">
        <v>23</v>
      </c>
      <c r="F7" s="8"/>
    </row>
    <row r="8" spans="1:6" x14ac:dyDescent="0.2">
      <c r="A8" s="25" t="s">
        <v>97</v>
      </c>
      <c r="B8" s="8" t="s">
        <v>14</v>
      </c>
      <c r="C8" s="7" t="s">
        <v>15</v>
      </c>
      <c r="D8" s="7" t="s">
        <v>16</v>
      </c>
      <c r="E8" s="7" t="s">
        <v>24</v>
      </c>
      <c r="F8" s="8"/>
    </row>
    <row r="9" spans="1:6" x14ac:dyDescent="0.2">
      <c r="A9" s="25" t="s">
        <v>97</v>
      </c>
      <c r="B9" s="8" t="s">
        <v>18</v>
      </c>
      <c r="C9" s="7" t="s">
        <v>19</v>
      </c>
      <c r="D9" s="50">
        <v>39025</v>
      </c>
      <c r="E9" s="7" t="s">
        <v>25</v>
      </c>
      <c r="F9" s="8"/>
    </row>
    <row r="10" spans="1:6" x14ac:dyDescent="0.2">
      <c r="A10" s="7"/>
      <c r="B10" s="8"/>
      <c r="C10" s="7"/>
      <c r="D10" s="7"/>
      <c r="E10" s="7"/>
      <c r="F10" s="8"/>
    </row>
    <row r="11" spans="1:6" x14ac:dyDescent="0.2">
      <c r="A11" s="7"/>
      <c r="B11" s="8"/>
      <c r="C11" s="7"/>
      <c r="D11" s="7"/>
      <c r="E11" s="7"/>
      <c r="F11" s="8"/>
    </row>
    <row r="12" spans="1:6" x14ac:dyDescent="0.2">
      <c r="A12" s="7"/>
      <c r="B12" s="8"/>
      <c r="C12" s="7"/>
      <c r="D12" s="7"/>
      <c r="E12" s="7"/>
      <c r="F12" s="8"/>
    </row>
    <row r="13" spans="1:6" x14ac:dyDescent="0.2">
      <c r="A13" s="7"/>
      <c r="B13" s="8"/>
      <c r="C13" s="7"/>
      <c r="D13" s="7"/>
      <c r="E13" s="7"/>
      <c r="F13" s="8"/>
    </row>
    <row r="14" spans="1:6" x14ac:dyDescent="0.2">
      <c r="A14" s="7"/>
      <c r="B14" s="8"/>
      <c r="C14" s="7"/>
      <c r="D14" s="7"/>
      <c r="E14" s="7"/>
      <c r="F14" s="8"/>
    </row>
    <row r="15" spans="1:6" x14ac:dyDescent="0.2">
      <c r="A15" s="7"/>
      <c r="B15" s="8"/>
      <c r="C15" s="7"/>
      <c r="D15" s="7"/>
      <c r="E15" s="7"/>
      <c r="F15" s="8"/>
    </row>
    <row r="16" spans="1:6" x14ac:dyDescent="0.2">
      <c r="A16" s="7"/>
      <c r="B16" s="8"/>
      <c r="C16" s="7"/>
      <c r="D16" s="7"/>
      <c r="E16" s="7"/>
      <c r="F16" s="8"/>
    </row>
    <row r="17" spans="1:6" x14ac:dyDescent="0.2">
      <c r="A17" s="7"/>
      <c r="B17" s="8"/>
      <c r="C17" s="7"/>
      <c r="D17" s="7"/>
      <c r="E17" s="7"/>
      <c r="F17" s="8"/>
    </row>
    <row r="18" spans="1:6" x14ac:dyDescent="0.2">
      <c r="A18" s="7"/>
      <c r="B18" s="8"/>
      <c r="C18" s="7"/>
      <c r="D18" s="7"/>
      <c r="E18" s="7"/>
      <c r="F18" s="8"/>
    </row>
    <row r="19" spans="1:6" x14ac:dyDescent="0.2">
      <c r="A19" s="7"/>
      <c r="B19" s="8"/>
      <c r="C19" s="7"/>
      <c r="D19" s="7"/>
      <c r="E19" s="7"/>
      <c r="F19" s="8"/>
    </row>
    <row r="20" spans="1:6" x14ac:dyDescent="0.2">
      <c r="A20" s="7"/>
      <c r="B20" s="8"/>
      <c r="C20" s="7"/>
      <c r="D20" s="7"/>
      <c r="E20" s="7"/>
      <c r="F20" s="8"/>
    </row>
    <row r="21" spans="1:6" x14ac:dyDescent="0.2">
      <c r="A21" s="7"/>
      <c r="B21" s="27"/>
      <c r="C21" s="7"/>
      <c r="D21" s="7"/>
      <c r="E21" s="7"/>
      <c r="F21" s="8"/>
    </row>
    <row r="22" spans="1:6" x14ac:dyDescent="0.2">
      <c r="A22" s="7"/>
      <c r="B22" s="8"/>
      <c r="C22" s="7"/>
      <c r="D22" s="7"/>
      <c r="E22" s="7"/>
      <c r="F22" s="8"/>
    </row>
    <row r="23" spans="1:6" x14ac:dyDescent="0.2">
      <c r="A23" s="7"/>
      <c r="B23" s="8"/>
      <c r="C23" s="7"/>
      <c r="D23" s="7"/>
      <c r="E23" s="7"/>
      <c r="F23" s="8"/>
    </row>
    <row r="24" spans="1:6" x14ac:dyDescent="0.2">
      <c r="A24" s="7"/>
      <c r="B24" s="8"/>
      <c r="C24" s="7"/>
      <c r="D24" s="7"/>
      <c r="E24" s="7"/>
      <c r="F24" s="8"/>
    </row>
    <row r="25" spans="1:6" x14ac:dyDescent="0.2">
      <c r="A25" s="7"/>
      <c r="B25" s="8"/>
      <c r="C25" s="7"/>
      <c r="D25" s="7"/>
      <c r="E25" s="7"/>
      <c r="F25" s="8"/>
    </row>
    <row r="26" spans="1:6" x14ac:dyDescent="0.2">
      <c r="A26" s="7"/>
      <c r="B26" s="8"/>
      <c r="C26" s="7"/>
      <c r="D26" s="7"/>
      <c r="E26" s="7"/>
      <c r="F26" s="8"/>
    </row>
    <row r="27" spans="1:6" x14ac:dyDescent="0.2">
      <c r="A27" s="7"/>
      <c r="B27" s="8"/>
      <c r="C27" s="7"/>
      <c r="D27" s="7"/>
      <c r="E27" s="7"/>
      <c r="F27" s="8"/>
    </row>
    <row r="28" spans="1:6" x14ac:dyDescent="0.2">
      <c r="A28" s="7"/>
      <c r="B28" s="8"/>
      <c r="C28" s="7"/>
      <c r="D28" s="7"/>
      <c r="E28" s="7"/>
      <c r="F28" s="8"/>
    </row>
    <row r="29" spans="1:6" x14ac:dyDescent="0.2">
      <c r="A29" s="7"/>
      <c r="B29" s="8"/>
      <c r="C29" s="7"/>
      <c r="D29" s="7"/>
      <c r="E29" s="7"/>
      <c r="F29" s="8"/>
    </row>
    <row r="30" spans="1:6" x14ac:dyDescent="0.2">
      <c r="A30" s="7"/>
      <c r="B30" s="8"/>
      <c r="C30" s="7"/>
      <c r="D30" s="7"/>
      <c r="E30" s="7"/>
      <c r="F30" s="8"/>
    </row>
    <row r="32" spans="1:6" x14ac:dyDescent="0.2">
      <c r="C32" s="108" t="s">
        <v>43</v>
      </c>
      <c r="D32" s="109"/>
      <c r="E32" s="47">
        <f>COUNTIF(E7:E30,"Pending")</f>
        <v>1</v>
      </c>
    </row>
    <row r="33" spans="3:5" x14ac:dyDescent="0.2">
      <c r="C33" s="110" t="s">
        <v>44</v>
      </c>
      <c r="D33" s="111"/>
      <c r="E33" s="51">
        <f>COUNTIF(E7:E30,"In process")</f>
        <v>1</v>
      </c>
    </row>
    <row r="34" spans="3:5" x14ac:dyDescent="0.2">
      <c r="C34" s="112" t="s">
        <v>45</v>
      </c>
      <c r="D34" s="113"/>
      <c r="E34" s="48">
        <f>COUNTIF(E7:E30,"Finished")</f>
        <v>1</v>
      </c>
    </row>
  </sheetData>
  <autoFilter ref="A6:E6"/>
  <customSheetViews>
    <customSheetView guid="{60E57BA7-3FC4-4D9D-93E6-8278AA36C6EE}" showPageBreaks="1" fitToPage="1" showAutoFilter="1" showRuler="0">
      <selection activeCell="A9" sqref="A9"/>
      <pageMargins left="0.75" right="0.75" top="1" bottom="1" header="0.5" footer="0.5"/>
      <pageSetup paperSize="9" scale="83" orientation="landscape" r:id="rId1"/>
      <headerFooter alignWithMargins="0"/>
      <autoFilter ref="B1:F1"/>
    </customSheetView>
    <customSheetView guid="{6EA88785-6DF9-4F35-9BB1-F8928A316E04}" showPageBreaks="1" fitToPage="1" showAutoFilter="1" showRuler="0" topLeftCell="A34">
      <selection activeCell="D44" sqref="D44"/>
      <pageMargins left="0.75" right="0.75" top="1" bottom="1" header="0.5" footer="0.5"/>
      <pageSetup paperSize="9" scale="54" orientation="landscape" r:id="rId2"/>
      <headerFooter alignWithMargins="0"/>
      <autoFilter ref="B1:F1"/>
    </customSheetView>
  </customSheetViews>
  <mergeCells count="3">
    <mergeCell ref="C32:D32"/>
    <mergeCell ref="C33:D33"/>
    <mergeCell ref="C34:D34"/>
  </mergeCells>
  <phoneticPr fontId="0" type="noConversion"/>
  <dataValidations count="5">
    <dataValidation allowBlank="1" showInputMessage="1" showErrorMessage="1" promptTitle="Explicación" prompt="En esta celda se deberá indicar el número de riesgo identificado anteriormente, en la sección &quot;Risk Identification&quot;" sqref="A7:A30"/>
    <dataValidation allowBlank="1" showInputMessage="1" showErrorMessage="1" promptTitle="Explicación" prompt="En esta celda se deberá describir la actividad de mitigación del riesgo respectivo." sqref="B22:B30 B7:B20"/>
    <dataValidation allowBlank="1" showInputMessage="1" showErrorMessage="1" promptTitle="Explicación" prompt="En esta celda se deberá indicar el nombre de la persona responsable de realizar la tarea de mitigación descrita." sqref="C7:C30"/>
    <dataValidation allowBlank="1" showInputMessage="1" showErrorMessage="1" promptTitle="Explicación" prompt="En esta celda se deberá indicar la fecha estimada de realización de la actividad de mitigación respectiva." sqref="D7:D30"/>
    <dataValidation type="list" allowBlank="1" showInputMessage="1" showErrorMessage="1" promptTitle="Explicación" prompt="En esta celda se deberá indicar el estado de la actividad de mitigación respectiva._x000a__x000a_Los posibles valores son &quot;Pending&quot;, &quot;In progress&quot; y &quot;Finished&quot;." sqref="E7:E30">
      <formula1>MitigationStatusValues</formula1>
    </dataValidation>
  </dataValidations>
  <pageMargins left="0.75" right="0.75" top="1" bottom="1" header="0.5" footer="0.5"/>
  <pageSetup paperSize="9" scale="54" orientation="landscape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zoomScale="80" workbookViewId="0">
      <selection activeCell="D38" sqref="D38"/>
    </sheetView>
  </sheetViews>
  <sheetFormatPr baseColWidth="10" defaultColWidth="9.140625" defaultRowHeight="12.75" x14ac:dyDescent="0.2"/>
  <cols>
    <col min="1" max="1" width="9.42578125" customWidth="1"/>
    <col min="2" max="2" width="49.140625" customWidth="1"/>
    <col min="3" max="3" width="17.85546875" customWidth="1"/>
    <col min="4" max="4" width="16.85546875" customWidth="1"/>
    <col min="5" max="5" width="17.5703125" customWidth="1"/>
    <col min="6" max="6" width="34.28515625" customWidth="1"/>
  </cols>
  <sheetData>
    <row r="2" spans="1:6" s="29" customFormat="1" ht="20.25" x14ac:dyDescent="0.2">
      <c r="A2" s="96" t="s">
        <v>101</v>
      </c>
      <c r="B2" s="97"/>
      <c r="C2" s="98"/>
      <c r="D2" s="98"/>
      <c r="E2" s="99"/>
      <c r="F2" s="99"/>
    </row>
    <row r="3" spans="1:6" s="29" customFormat="1" x14ac:dyDescent="0.2">
      <c r="A3" s="98"/>
      <c r="B3" s="97"/>
      <c r="C3" s="98"/>
      <c r="D3" s="98"/>
      <c r="E3" s="99"/>
      <c r="F3" s="99"/>
    </row>
    <row r="4" spans="1:6" s="29" customFormat="1" x14ac:dyDescent="0.2">
      <c r="A4" s="100" t="s">
        <v>103</v>
      </c>
      <c r="B4" s="97"/>
      <c r="C4" s="98"/>
      <c r="D4" s="98"/>
      <c r="E4" s="99"/>
      <c r="F4" s="99"/>
    </row>
    <row r="5" spans="1:6" s="29" customFormat="1" x14ac:dyDescent="0.2">
      <c r="A5" s="99"/>
      <c r="B5" s="99"/>
      <c r="C5" s="99"/>
      <c r="D5" s="99"/>
      <c r="E5" s="99"/>
      <c r="F5" s="99"/>
    </row>
    <row r="6" spans="1:6" s="29" customFormat="1" ht="24.75" customHeight="1" x14ac:dyDescent="0.2">
      <c r="A6" s="52" t="s">
        <v>0</v>
      </c>
      <c r="B6" s="53" t="s">
        <v>102</v>
      </c>
      <c r="C6" s="52" t="s">
        <v>10</v>
      </c>
      <c r="D6" s="115" t="s">
        <v>104</v>
      </c>
      <c r="E6" s="116"/>
      <c r="F6" s="116"/>
    </row>
    <row r="7" spans="1:6" s="29" customFormat="1" x14ac:dyDescent="0.2">
      <c r="A7" s="101" t="s">
        <v>96</v>
      </c>
      <c r="B7" s="102" t="s">
        <v>12</v>
      </c>
      <c r="C7" s="103" t="s">
        <v>13</v>
      </c>
      <c r="D7" s="114"/>
      <c r="E7" s="114"/>
      <c r="F7" s="114"/>
    </row>
    <row r="8" spans="1:6" s="29" customFormat="1" x14ac:dyDescent="0.2">
      <c r="A8" s="101" t="s">
        <v>97</v>
      </c>
      <c r="B8" s="102" t="s">
        <v>14</v>
      </c>
      <c r="C8" s="103" t="s">
        <v>15</v>
      </c>
      <c r="D8" s="114"/>
      <c r="E8" s="114"/>
      <c r="F8" s="114"/>
    </row>
    <row r="9" spans="1:6" s="29" customFormat="1" x14ac:dyDescent="0.2">
      <c r="A9" s="101" t="s">
        <v>97</v>
      </c>
      <c r="B9" s="102" t="s">
        <v>18</v>
      </c>
      <c r="C9" s="103" t="s">
        <v>19</v>
      </c>
      <c r="D9" s="114"/>
      <c r="E9" s="114"/>
      <c r="F9" s="114"/>
    </row>
    <row r="10" spans="1:6" s="29" customFormat="1" x14ac:dyDescent="0.2">
      <c r="A10" s="103"/>
      <c r="B10" s="102"/>
      <c r="C10" s="103"/>
      <c r="D10" s="114"/>
      <c r="E10" s="114"/>
      <c r="F10" s="114"/>
    </row>
    <row r="11" spans="1:6" s="29" customFormat="1" x14ac:dyDescent="0.2">
      <c r="A11" s="103"/>
      <c r="B11" s="102"/>
      <c r="C11" s="103"/>
      <c r="D11" s="114"/>
      <c r="E11" s="114"/>
      <c r="F11" s="114"/>
    </row>
    <row r="12" spans="1:6" s="29" customFormat="1" x14ac:dyDescent="0.2">
      <c r="A12" s="103"/>
      <c r="B12" s="102"/>
      <c r="C12" s="103"/>
      <c r="D12" s="114"/>
      <c r="E12" s="114"/>
      <c r="F12" s="114"/>
    </row>
    <row r="13" spans="1:6" s="29" customFormat="1" x14ac:dyDescent="0.2">
      <c r="A13" s="103"/>
      <c r="B13" s="102"/>
      <c r="C13" s="103"/>
      <c r="D13" s="114"/>
      <c r="E13" s="114"/>
      <c r="F13" s="114"/>
    </row>
    <row r="14" spans="1:6" s="29" customFormat="1" x14ac:dyDescent="0.2">
      <c r="A14" s="103"/>
      <c r="B14" s="102"/>
      <c r="C14" s="103"/>
      <c r="D14" s="114"/>
      <c r="E14" s="114"/>
      <c r="F14" s="114"/>
    </row>
    <row r="15" spans="1:6" s="29" customFormat="1" x14ac:dyDescent="0.2">
      <c r="A15" s="103"/>
      <c r="B15" s="102"/>
      <c r="C15" s="103"/>
      <c r="D15" s="114"/>
      <c r="E15" s="114"/>
      <c r="F15" s="114"/>
    </row>
    <row r="16" spans="1:6" s="29" customFormat="1" x14ac:dyDescent="0.2">
      <c r="A16" s="103"/>
      <c r="B16" s="102"/>
      <c r="C16" s="103"/>
      <c r="D16" s="114"/>
      <c r="E16" s="114"/>
      <c r="F16" s="114"/>
    </row>
    <row r="17" spans="1:6" s="29" customFormat="1" x14ac:dyDescent="0.2">
      <c r="A17" s="103"/>
      <c r="B17" s="102"/>
      <c r="C17" s="103"/>
      <c r="D17" s="114"/>
      <c r="E17" s="114"/>
      <c r="F17" s="114"/>
    </row>
    <row r="18" spans="1:6" s="29" customFormat="1" x14ac:dyDescent="0.2">
      <c r="A18" s="103"/>
      <c r="B18" s="102"/>
      <c r="C18" s="103"/>
      <c r="D18" s="114"/>
      <c r="E18" s="114"/>
      <c r="F18" s="114"/>
    </row>
    <row r="19" spans="1:6" s="29" customFormat="1" x14ac:dyDescent="0.2">
      <c r="A19" s="103"/>
      <c r="B19" s="102"/>
      <c r="C19" s="103"/>
      <c r="D19" s="114"/>
      <c r="E19" s="114"/>
      <c r="F19" s="114"/>
    </row>
    <row r="20" spans="1:6" s="29" customFormat="1" x14ac:dyDescent="0.2">
      <c r="A20" s="103"/>
      <c r="B20" s="102"/>
      <c r="C20" s="103"/>
      <c r="D20" s="114"/>
      <c r="E20" s="114"/>
      <c r="F20" s="114"/>
    </row>
    <row r="21" spans="1:6" s="29" customFormat="1" x14ac:dyDescent="0.2">
      <c r="A21" s="103"/>
      <c r="B21" s="104"/>
      <c r="C21" s="103"/>
      <c r="D21" s="114"/>
      <c r="E21" s="114"/>
      <c r="F21" s="114"/>
    </row>
    <row r="22" spans="1:6" s="29" customFormat="1" x14ac:dyDescent="0.2">
      <c r="A22" s="103"/>
      <c r="B22" s="102"/>
      <c r="C22" s="103"/>
      <c r="D22" s="114"/>
      <c r="E22" s="114"/>
      <c r="F22" s="114"/>
    </row>
    <row r="23" spans="1:6" s="29" customFormat="1" x14ac:dyDescent="0.2">
      <c r="A23" s="103"/>
      <c r="B23" s="102"/>
      <c r="C23" s="103"/>
      <c r="D23" s="114"/>
      <c r="E23" s="114"/>
      <c r="F23" s="114"/>
    </row>
    <row r="24" spans="1:6" s="29" customFormat="1" x14ac:dyDescent="0.2">
      <c r="A24" s="103"/>
      <c r="B24" s="102"/>
      <c r="C24" s="103"/>
      <c r="D24" s="114"/>
      <c r="E24" s="114"/>
      <c r="F24" s="114"/>
    </row>
    <row r="25" spans="1:6" s="29" customFormat="1" x14ac:dyDescent="0.2">
      <c r="A25" s="103"/>
      <c r="B25" s="102"/>
      <c r="C25" s="103"/>
      <c r="D25" s="114"/>
      <c r="E25" s="114"/>
      <c r="F25" s="114"/>
    </row>
    <row r="26" spans="1:6" s="29" customFormat="1" x14ac:dyDescent="0.2">
      <c r="A26" s="103"/>
      <c r="B26" s="102"/>
      <c r="C26" s="103"/>
      <c r="D26" s="114"/>
      <c r="E26" s="114"/>
      <c r="F26" s="114"/>
    </row>
    <row r="27" spans="1:6" s="29" customFormat="1" x14ac:dyDescent="0.2">
      <c r="A27" s="103"/>
      <c r="B27" s="102"/>
      <c r="C27" s="103"/>
      <c r="D27" s="114"/>
      <c r="E27" s="114"/>
      <c r="F27" s="114"/>
    </row>
    <row r="28" spans="1:6" s="29" customFormat="1" x14ac:dyDescent="0.2">
      <c r="A28" s="103"/>
      <c r="B28" s="102"/>
      <c r="C28" s="103"/>
      <c r="D28" s="114"/>
      <c r="E28" s="114"/>
      <c r="F28" s="114"/>
    </row>
    <row r="29" spans="1:6" s="29" customFormat="1" x14ac:dyDescent="0.2">
      <c r="A29" s="103"/>
      <c r="B29" s="102"/>
      <c r="C29" s="103"/>
      <c r="D29" s="114"/>
      <c r="E29" s="114"/>
      <c r="F29" s="114"/>
    </row>
    <row r="30" spans="1:6" s="29" customFormat="1" x14ac:dyDescent="0.2">
      <c r="A30" s="103"/>
      <c r="B30" s="102"/>
      <c r="C30" s="103"/>
      <c r="D30" s="114"/>
      <c r="E30" s="114"/>
      <c r="F30" s="114"/>
    </row>
    <row r="31" spans="1:6" s="29" customFormat="1" x14ac:dyDescent="0.2"/>
  </sheetData>
  <mergeCells count="25">
    <mergeCell ref="D22:F22"/>
    <mergeCell ref="D23:F23"/>
    <mergeCell ref="D24:F24"/>
    <mergeCell ref="D25:F25"/>
    <mergeCell ref="D30:F30"/>
    <mergeCell ref="D26:F26"/>
    <mergeCell ref="D27:F27"/>
    <mergeCell ref="D28:F28"/>
    <mergeCell ref="D29:F29"/>
    <mergeCell ref="D18:F18"/>
    <mergeCell ref="D19:F19"/>
    <mergeCell ref="D20:F20"/>
    <mergeCell ref="D21:F21"/>
    <mergeCell ref="D14:F14"/>
    <mergeCell ref="D15:F15"/>
    <mergeCell ref="D16:F16"/>
    <mergeCell ref="D17:F17"/>
    <mergeCell ref="D10:F10"/>
    <mergeCell ref="D11:F11"/>
    <mergeCell ref="D12:F12"/>
    <mergeCell ref="D13:F13"/>
    <mergeCell ref="D6:F6"/>
    <mergeCell ref="D7:F7"/>
    <mergeCell ref="D8:F8"/>
    <mergeCell ref="D9:F9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35"/>
  <sheetViews>
    <sheetView topLeftCell="E1" workbookViewId="0">
      <selection activeCell="I20" sqref="I20"/>
    </sheetView>
  </sheetViews>
  <sheetFormatPr baseColWidth="10" defaultColWidth="9.140625" defaultRowHeight="12.75" x14ac:dyDescent="0.2"/>
  <cols>
    <col min="1" max="1" width="9.5703125" style="56" customWidth="1"/>
    <col min="2" max="2" width="36.7109375" style="56" customWidth="1"/>
    <col min="3" max="3" width="39.85546875" style="56" customWidth="1"/>
    <col min="4" max="4" width="15" style="56" customWidth="1"/>
    <col min="5" max="5" width="18.42578125" style="56" customWidth="1"/>
    <col min="6" max="6" width="13.28515625" style="57" customWidth="1"/>
    <col min="7" max="7" width="11.42578125" style="57" customWidth="1"/>
    <col min="8" max="8" width="13" style="56" customWidth="1"/>
    <col min="9" max="9" width="16" style="56" customWidth="1"/>
    <col min="10" max="10" width="46.140625" style="56" customWidth="1"/>
    <col min="11" max="11" width="10" style="56" customWidth="1"/>
    <col min="12" max="12" width="30.85546875" style="56" customWidth="1"/>
    <col min="13" max="16384" width="9.140625" style="56"/>
  </cols>
  <sheetData>
    <row r="2" spans="1:10" ht="18" x14ac:dyDescent="0.2">
      <c r="A2" s="58" t="s">
        <v>46</v>
      </c>
      <c r="B2" s="55"/>
    </row>
    <row r="4" spans="1:10" ht="15" x14ac:dyDescent="0.2">
      <c r="A4" s="71" t="s">
        <v>47</v>
      </c>
    </row>
    <row r="5" spans="1:10" s="69" customFormat="1" ht="38.25" x14ac:dyDescent="0.2">
      <c r="A5" s="60" t="s">
        <v>48</v>
      </c>
      <c r="B5" s="61" t="s">
        <v>49</v>
      </c>
      <c r="C5" s="60" t="s">
        <v>50</v>
      </c>
      <c r="D5" s="60" t="s">
        <v>40</v>
      </c>
      <c r="E5" s="61" t="s">
        <v>51</v>
      </c>
      <c r="F5" s="61" t="s">
        <v>100</v>
      </c>
      <c r="G5" s="60" t="s">
        <v>1</v>
      </c>
      <c r="H5" s="60" t="s">
        <v>52</v>
      </c>
      <c r="I5" s="60" t="s">
        <v>53</v>
      </c>
      <c r="J5" s="91" t="s">
        <v>105</v>
      </c>
    </row>
    <row r="6" spans="1:10" ht="25.5" x14ac:dyDescent="0.2">
      <c r="A6" s="14" t="s">
        <v>54</v>
      </c>
      <c r="B6" s="15" t="s">
        <v>55</v>
      </c>
      <c r="C6" s="15" t="s">
        <v>56</v>
      </c>
      <c r="D6" s="64">
        <v>38518</v>
      </c>
      <c r="E6" s="15" t="s">
        <v>57</v>
      </c>
      <c r="F6" s="25" t="s">
        <v>39</v>
      </c>
      <c r="G6" s="14" t="s">
        <v>4</v>
      </c>
      <c r="H6" s="25" t="s">
        <v>48</v>
      </c>
      <c r="I6" s="14"/>
      <c r="J6" s="90"/>
    </row>
    <row r="7" spans="1:10" ht="25.5" x14ac:dyDescent="0.2">
      <c r="A7" s="16" t="s">
        <v>58</v>
      </c>
      <c r="B7" s="17" t="s">
        <v>59</v>
      </c>
      <c r="C7" s="17" t="s">
        <v>60</v>
      </c>
      <c r="D7" s="65">
        <v>38521</v>
      </c>
      <c r="E7" s="15" t="s">
        <v>26</v>
      </c>
      <c r="F7" s="25">
        <v>0.5</v>
      </c>
      <c r="G7" s="14" t="s">
        <v>17</v>
      </c>
      <c r="H7" s="25" t="s">
        <v>61</v>
      </c>
      <c r="I7" s="16"/>
      <c r="J7" s="90"/>
    </row>
    <row r="8" spans="1:10" x14ac:dyDescent="0.2">
      <c r="A8" s="14" t="s">
        <v>62</v>
      </c>
      <c r="B8" s="17" t="s">
        <v>63</v>
      </c>
      <c r="C8" s="17" t="s">
        <v>64</v>
      </c>
      <c r="D8" s="65">
        <v>38522</v>
      </c>
      <c r="E8" s="15" t="s">
        <v>34</v>
      </c>
      <c r="F8" s="25">
        <v>0.6</v>
      </c>
      <c r="G8" s="14" t="s">
        <v>65</v>
      </c>
      <c r="H8" s="25" t="s">
        <v>48</v>
      </c>
      <c r="I8" s="14"/>
      <c r="J8" s="90"/>
    </row>
    <row r="9" spans="1:10" x14ac:dyDescent="0.2">
      <c r="A9" s="16"/>
      <c r="B9" s="17"/>
      <c r="C9" s="17"/>
      <c r="D9" s="16"/>
      <c r="E9" s="15"/>
      <c r="F9" s="25"/>
      <c r="G9" s="14"/>
      <c r="H9" s="25"/>
      <c r="I9" s="16"/>
      <c r="J9" s="90"/>
    </row>
    <row r="10" spans="1:10" x14ac:dyDescent="0.2">
      <c r="A10" s="14"/>
      <c r="B10" s="17"/>
      <c r="C10" s="17"/>
      <c r="D10" s="16"/>
      <c r="E10" s="15"/>
      <c r="F10" s="25"/>
      <c r="G10" s="14"/>
      <c r="H10" s="25"/>
      <c r="I10" s="14"/>
      <c r="J10" s="90"/>
    </row>
    <row r="11" spans="1:10" x14ac:dyDescent="0.2">
      <c r="A11" s="16"/>
      <c r="B11" s="17"/>
      <c r="C11" s="17"/>
      <c r="D11" s="16"/>
      <c r="E11" s="15"/>
      <c r="F11" s="25"/>
      <c r="G11" s="14"/>
      <c r="H11" s="25"/>
      <c r="I11" s="16"/>
      <c r="J11" s="90"/>
    </row>
    <row r="12" spans="1:10" x14ac:dyDescent="0.2">
      <c r="A12" s="14"/>
      <c r="B12" s="17"/>
      <c r="C12" s="17"/>
      <c r="D12" s="16"/>
      <c r="E12" s="15"/>
      <c r="F12" s="25"/>
      <c r="G12" s="14"/>
      <c r="H12" s="25"/>
      <c r="I12" s="16"/>
      <c r="J12" s="90"/>
    </row>
    <row r="13" spans="1:10" x14ac:dyDescent="0.2">
      <c r="A13" s="16"/>
      <c r="B13" s="17"/>
      <c r="C13" s="17"/>
      <c r="D13" s="16"/>
      <c r="E13" s="15"/>
      <c r="F13" s="25"/>
      <c r="G13" s="14"/>
      <c r="H13" s="25"/>
      <c r="I13" s="16"/>
      <c r="J13" s="90"/>
    </row>
    <row r="14" spans="1:10" x14ac:dyDescent="0.2">
      <c r="A14" s="18"/>
      <c r="B14" s="19"/>
      <c r="C14" s="19"/>
      <c r="D14" s="19"/>
      <c r="E14" s="20"/>
      <c r="F14" s="21"/>
      <c r="G14" s="59"/>
      <c r="H14" s="18"/>
      <c r="I14" s="55"/>
    </row>
    <row r="15" spans="1:10" ht="13.5" customHeight="1" x14ac:dyDescent="0.2">
      <c r="A15" s="18"/>
      <c r="B15" s="19"/>
      <c r="C15" s="19"/>
      <c r="E15" s="123" t="s">
        <v>66</v>
      </c>
      <c r="F15" s="124"/>
      <c r="G15" s="78">
        <f>COUNTIF(G6:G13,"Open")</f>
        <v>1</v>
      </c>
    </row>
    <row r="16" spans="1:10" ht="13.5" customHeight="1" x14ac:dyDescent="0.2">
      <c r="A16" s="18"/>
      <c r="B16" s="19"/>
      <c r="C16" s="19"/>
      <c r="E16" s="125" t="s">
        <v>67</v>
      </c>
      <c r="F16" s="126"/>
      <c r="G16" s="79">
        <f>COUNTIF(G6:G13,"In Evaluation")</f>
        <v>0</v>
      </c>
    </row>
    <row r="17" spans="1:10" ht="13.5" customHeight="1" x14ac:dyDescent="0.2">
      <c r="A17" s="18"/>
      <c r="B17" s="19"/>
      <c r="C17" s="19"/>
      <c r="E17" s="125" t="s">
        <v>68</v>
      </c>
      <c r="F17" s="126"/>
      <c r="G17" s="79">
        <f>COUNTIF(G6:G13,"Task Assg.")</f>
        <v>1</v>
      </c>
    </row>
    <row r="18" spans="1:10" ht="12.75" customHeight="1" x14ac:dyDescent="0.2">
      <c r="A18" s="18"/>
      <c r="B18" s="19"/>
      <c r="C18" s="19"/>
      <c r="E18" s="127" t="s">
        <v>69</v>
      </c>
      <c r="F18" s="128"/>
      <c r="G18" s="80">
        <f>COUNTIF(G6:G13,"Closed")</f>
        <v>1</v>
      </c>
    </row>
    <row r="19" spans="1:10" x14ac:dyDescent="0.2">
      <c r="A19" s="18"/>
      <c r="B19" s="19"/>
      <c r="C19" s="19"/>
      <c r="D19" s="19"/>
      <c r="E19" s="20"/>
      <c r="F19" s="21"/>
      <c r="G19" s="59"/>
      <c r="H19" s="18"/>
      <c r="I19" s="55"/>
    </row>
    <row r="21" spans="1:10" ht="15" x14ac:dyDescent="0.2">
      <c r="A21" s="71" t="s">
        <v>70</v>
      </c>
    </row>
    <row r="22" spans="1:10" s="63" customFormat="1" x14ac:dyDescent="0.2">
      <c r="A22" s="60" t="s">
        <v>48</v>
      </c>
      <c r="B22" s="61" t="s">
        <v>49</v>
      </c>
      <c r="C22" s="62" t="s">
        <v>71</v>
      </c>
      <c r="D22" s="60" t="s">
        <v>72</v>
      </c>
      <c r="E22" s="60" t="s">
        <v>140</v>
      </c>
      <c r="F22" s="60" t="s">
        <v>53</v>
      </c>
      <c r="G22" s="60" t="s">
        <v>1</v>
      </c>
      <c r="H22" s="130" t="s">
        <v>105</v>
      </c>
      <c r="I22" s="130"/>
      <c r="J22" s="130"/>
    </row>
    <row r="23" spans="1:10" x14ac:dyDescent="0.2">
      <c r="A23" s="14" t="s">
        <v>73</v>
      </c>
      <c r="B23" s="15" t="s">
        <v>74</v>
      </c>
      <c r="C23" s="22" t="s">
        <v>54</v>
      </c>
      <c r="D23" s="64">
        <v>38523</v>
      </c>
      <c r="E23" s="64">
        <v>38523</v>
      </c>
      <c r="F23" s="14" t="s">
        <v>75</v>
      </c>
      <c r="G23" s="25" t="s">
        <v>4</v>
      </c>
      <c r="H23" s="129"/>
      <c r="I23" s="129"/>
      <c r="J23" s="129"/>
    </row>
    <row r="24" spans="1:10" x14ac:dyDescent="0.2">
      <c r="A24" s="14" t="s">
        <v>76</v>
      </c>
      <c r="B24" s="17" t="s">
        <v>77</v>
      </c>
      <c r="C24" s="23" t="s">
        <v>58</v>
      </c>
      <c r="D24" s="65">
        <v>38522</v>
      </c>
      <c r="E24" s="65">
        <v>38522</v>
      </c>
      <c r="F24" s="14" t="s">
        <v>75</v>
      </c>
      <c r="G24" s="25" t="s">
        <v>4</v>
      </c>
      <c r="H24" s="129"/>
      <c r="I24" s="129"/>
      <c r="J24" s="129"/>
    </row>
    <row r="25" spans="1:10" x14ac:dyDescent="0.2">
      <c r="A25" s="14" t="s">
        <v>78</v>
      </c>
      <c r="B25" s="17" t="s">
        <v>79</v>
      </c>
      <c r="C25" s="23" t="s">
        <v>62</v>
      </c>
      <c r="D25" s="65">
        <v>38523</v>
      </c>
      <c r="E25" s="65">
        <v>38523</v>
      </c>
      <c r="F25" s="14" t="s">
        <v>75</v>
      </c>
      <c r="G25" s="25" t="s">
        <v>80</v>
      </c>
      <c r="H25" s="129"/>
      <c r="I25" s="129"/>
      <c r="J25" s="129"/>
    </row>
    <row r="26" spans="1:10" x14ac:dyDescent="0.2">
      <c r="A26" s="14"/>
      <c r="B26" s="17"/>
      <c r="C26" s="23"/>
      <c r="D26" s="16"/>
      <c r="E26" s="16"/>
      <c r="F26" s="16"/>
      <c r="G26" s="25"/>
      <c r="H26" s="129"/>
      <c r="I26" s="129"/>
      <c r="J26" s="129"/>
    </row>
    <row r="27" spans="1:10" x14ac:dyDescent="0.2">
      <c r="A27" s="14"/>
      <c r="B27" s="17"/>
      <c r="C27" s="23"/>
      <c r="D27" s="16"/>
      <c r="E27" s="16"/>
      <c r="F27" s="14"/>
      <c r="G27" s="25"/>
      <c r="H27" s="129"/>
      <c r="I27" s="129"/>
      <c r="J27" s="129"/>
    </row>
    <row r="28" spans="1:10" x14ac:dyDescent="0.2">
      <c r="A28" s="14"/>
      <c r="B28" s="17"/>
      <c r="C28" s="23"/>
      <c r="D28" s="16"/>
      <c r="E28" s="16"/>
      <c r="F28" s="16"/>
      <c r="G28" s="25"/>
      <c r="H28" s="129"/>
      <c r="I28" s="129"/>
      <c r="J28" s="129"/>
    </row>
    <row r="29" spans="1:10" x14ac:dyDescent="0.2">
      <c r="A29" s="14"/>
      <c r="B29" s="17"/>
      <c r="C29" s="23"/>
      <c r="D29" s="16"/>
      <c r="E29" s="16"/>
      <c r="F29" s="16"/>
      <c r="G29" s="25"/>
      <c r="H29" s="129"/>
      <c r="I29" s="129"/>
      <c r="J29" s="129"/>
    </row>
    <row r="30" spans="1:10" x14ac:dyDescent="0.2">
      <c r="A30" s="14"/>
      <c r="B30" s="17"/>
      <c r="C30" s="23"/>
      <c r="D30" s="16"/>
      <c r="E30" s="16"/>
      <c r="F30" s="16"/>
      <c r="G30" s="25"/>
      <c r="H30" s="129"/>
      <c r="I30" s="129"/>
      <c r="J30" s="129"/>
    </row>
    <row r="32" spans="1:10" x14ac:dyDescent="0.2">
      <c r="D32" s="117" t="s">
        <v>81</v>
      </c>
      <c r="E32" s="118"/>
      <c r="F32" s="66">
        <f>COUNTIF(G$23:G$30,"Open")</f>
        <v>2</v>
      </c>
    </row>
    <row r="33" spans="4:6" x14ac:dyDescent="0.2">
      <c r="D33" s="119" t="s">
        <v>82</v>
      </c>
      <c r="E33" s="120"/>
      <c r="F33" s="67">
        <f>COUNTIF(G$23:G$30,"Assigned")</f>
        <v>0</v>
      </c>
    </row>
    <row r="34" spans="4:6" x14ac:dyDescent="0.2">
      <c r="D34" s="119" t="s">
        <v>83</v>
      </c>
      <c r="E34" s="120"/>
      <c r="F34" s="67">
        <f>COUNTIF(G$23:G$30,"In Progress")</f>
        <v>0</v>
      </c>
    </row>
    <row r="35" spans="4:6" x14ac:dyDescent="0.2">
      <c r="D35" s="121" t="s">
        <v>84</v>
      </c>
      <c r="E35" s="122"/>
      <c r="F35" s="68">
        <f>COUNTIF(G$23:G$30,"Completed")</f>
        <v>1</v>
      </c>
    </row>
  </sheetData>
  <customSheetViews>
    <customSheetView guid="{60E57BA7-3FC4-4D9D-93E6-8278AA36C6EE}" showPageBreaks="1" fitToPage="1" showRuler="0">
      <selection activeCell="A8" sqref="A8"/>
      <pageMargins left="0.75" right="0.75" top="1" bottom="1" header="0.5" footer="0.5"/>
      <pageSetup paperSize="9" scale="72" orientation="landscape" r:id="rId1"/>
      <headerFooter alignWithMargins="0"/>
    </customSheetView>
    <customSheetView guid="{6EA88785-6DF9-4F35-9BB1-F8928A316E04}" showPageBreaks="1" fitToPage="1" showRuler="0">
      <selection sqref="A1:A9"/>
      <pageMargins left="0.75" right="0.75" top="1" bottom="1" header="0.5" footer="0.5"/>
      <pageSetup paperSize="9" scale="76" orientation="landscape" r:id="rId2"/>
      <headerFooter alignWithMargins="0"/>
    </customSheetView>
  </customSheetViews>
  <mergeCells count="17">
    <mergeCell ref="H22:J22"/>
    <mergeCell ref="H23:J23"/>
    <mergeCell ref="H24:J24"/>
    <mergeCell ref="H25:J25"/>
    <mergeCell ref="H30:J30"/>
    <mergeCell ref="H26:J26"/>
    <mergeCell ref="H27:J27"/>
    <mergeCell ref="H28:J28"/>
    <mergeCell ref="H29:J29"/>
    <mergeCell ref="D32:E32"/>
    <mergeCell ref="D33:E33"/>
    <mergeCell ref="D34:E34"/>
    <mergeCell ref="D35:E35"/>
    <mergeCell ref="E15:F15"/>
    <mergeCell ref="E16:F16"/>
    <mergeCell ref="E17:F17"/>
    <mergeCell ref="E18:F18"/>
  </mergeCells>
  <phoneticPr fontId="0" type="noConversion"/>
  <dataValidations count="16">
    <dataValidation allowBlank="1" showInputMessage="1" showErrorMessage="1" promptTitle="Explicación" prompt="En esta celda se deberá indicar el nombre de la persona responsable de realizar la acción correctiva." sqref="F23:F30"/>
    <dataValidation type="list" allowBlank="1" showInputMessage="1" showErrorMessage="1" promptTitle="Explicación" prompt="En esta celda se deberá indicar el estado de la acción correctiva._x000a__x000a_Los posibles valores son &quot;Open&quot;, &quot;Assigned&quot;, &quot;In progress&quot; y &quot;Completed&quot;" sqref="G23:G30">
      <formula1>CorrectiveActionStatus</formula1>
    </dataValidation>
    <dataValidation allowBlank="1" showInputMessage="1" showErrorMessage="1" promptTitle="Explicación" prompt="En esta celda se deberá indicar la numeración correlativa del problema identificado._x000a__x000a_Esta debe seguir el formato P01, P02, etc." sqref="A6:A13"/>
    <dataValidation allowBlank="1" showInputMessage="1" showErrorMessage="1" promptTitle="Explicación" prompt="En esta celda se deberá ingresar la descripción del problema identificado." sqref="B6:B13"/>
    <dataValidation allowBlank="1" showInputMessage="1" showErrorMessage="1" promptTitle="Explicación" prompt="En esta celda se deberá indicar el efecto estimado o consecuencias del problema identificado." sqref="C6:C13"/>
    <dataValidation allowBlank="1" showInputMessage="1" showErrorMessage="1" promptTitle="Explicación" prompt="En esta celda se deberá indicar la fecha en la cual el problema fue encontrado." sqref="D6:D13"/>
    <dataValidation type="list" allowBlank="1" showInputMessage="1" showErrorMessage="1" promptTitle="Explicación" prompt="En esta celda se deberá indicar la categoría a la que pertenece el problema encontrado._x000a__x000a_La lista desplegable contiene la categorías disponibles." sqref="E6:E13">
      <formula1>ProblemCategory</formula1>
    </dataValidation>
    <dataValidation type="list" allowBlank="1" showInputMessage="1" showErrorMessage="1" promptTitle="Explicación" prompt="En esta celda se deberá indicar el estado en que se encuentra el problema. Los valores posibles son:_x000a__x000a_&quot;Open&quot;, &quot;In Evaluation&quot;, &quot;Task Assigned&quot; y &quot;Closed&quot;" sqref="G6:G13">
      <formula1>ProblemStatus</formula1>
    </dataValidation>
    <dataValidation type="list" allowBlank="1" showInputMessage="1" showErrorMessage="1" promptTitle="Explicación" prompt="Esta celda deberá indicar si el problema registrado será incluido en el &quot;Weekly Report&quot;_x000a__x000a_Los valores posibles son &quot;Yes&quot; o &quot;No&quot;" sqref="H6:H13">
      <formula1>YesNo</formula1>
    </dataValidation>
    <dataValidation allowBlank="1" showInputMessage="1" showErrorMessage="1" promptTitle="Explicación" prompt="En esta celda se deberá registrar el responsable del problema identificado." sqref="I6:I13"/>
    <dataValidation allowBlank="1" showInputMessage="1" showErrorMessage="1" promptTitle="Explicación" prompt="En esta celda se deberá numerar de forma correlativa las acciones correctivas identificadas._x000a__x000a_Esta debe seguir el formato CA01, CA02, etc." sqref="A23:A30"/>
    <dataValidation allowBlank="1" showInputMessage="1" showErrorMessage="1" promptTitle="Explicación" prompt="En esta celda se deberá indicar la descripción de la acción correctiva identificada." sqref="B23:B30"/>
    <dataValidation allowBlank="1" showInputMessage="1" showErrorMessage="1" promptTitle="Explicación" prompt="En esta celda se deberá indicar el número de problema al que corresponde la acción correctiva actual._x000a__x000a_Este número debe corresponder con un registro de la sección anterior._x000a_" sqref="C23:C30"/>
    <dataValidation allowBlank="1" showInputMessage="1" showErrorMessage="1" promptTitle="Explicación" prompt="Esta celda deberá contener la fecha estimada de culminación de la acción correctiva." sqref="D23:D30 E24:E30"/>
    <dataValidation allowBlank="1" showInputMessage="1" showErrorMessage="1" promptTitle="Explicación" prompt="En esta celda se deberá indicar el número de la versión para la cual el problema es válido._x000a__x000a_Si el problema es válido para todo el periodo de mantenimiento indicar &quot;ALL&quot;" sqref="F6:F13"/>
    <dataValidation allowBlank="1" showInputMessage="1" showErrorMessage="1" promptTitle="Explicación" prompt="Esta celda deberá contener la fecha real de culminación de la acción correctiva." sqref="E23"/>
  </dataValidations>
  <pageMargins left="0.75" right="0.75" top="1" bottom="1" header="0.5" footer="0.5"/>
  <pageSetup paperSize="9" scale="76" orientation="landscape" r:id="rId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3"/>
  <sheetViews>
    <sheetView topLeftCell="A4" workbookViewId="0">
      <selection activeCell="E20" sqref="E20"/>
    </sheetView>
  </sheetViews>
  <sheetFormatPr baseColWidth="10" defaultColWidth="9.140625" defaultRowHeight="12.75" x14ac:dyDescent="0.2"/>
  <cols>
    <col min="1" max="1" width="3" customWidth="1"/>
    <col min="2" max="2" width="19.28515625" style="83" customWidth="1"/>
    <col min="3" max="3" width="20" style="83" customWidth="1"/>
    <col min="4" max="4" width="39" style="83" customWidth="1"/>
  </cols>
  <sheetData>
    <row r="2" spans="2:4" ht="18" x14ac:dyDescent="0.2">
      <c r="B2" s="58" t="s">
        <v>177</v>
      </c>
    </row>
    <row r="3" spans="2:4" x14ac:dyDescent="0.2">
      <c r="B3"/>
    </row>
    <row r="4" spans="2:4" x14ac:dyDescent="0.2">
      <c r="B4" s="85" t="s">
        <v>178</v>
      </c>
    </row>
    <row r="5" spans="2:4" x14ac:dyDescent="0.2">
      <c r="B5" s="83" t="s">
        <v>179</v>
      </c>
    </row>
    <row r="7" spans="2:4" x14ac:dyDescent="0.2">
      <c r="B7" s="87" t="s">
        <v>180</v>
      </c>
      <c r="C7" s="87"/>
      <c r="D7" s="88"/>
    </row>
    <row r="8" spans="2:4" x14ac:dyDescent="0.2">
      <c r="B8" s="86"/>
      <c r="C8" s="86" t="s">
        <v>106</v>
      </c>
      <c r="D8" s="84"/>
    </row>
    <row r="9" spans="2:4" x14ac:dyDescent="0.2">
      <c r="B9" s="86"/>
      <c r="C9" s="86"/>
      <c r="D9" s="84" t="s">
        <v>107</v>
      </c>
    </row>
    <row r="10" spans="2:4" x14ac:dyDescent="0.2">
      <c r="B10" s="86"/>
      <c r="C10" s="86"/>
      <c r="D10" s="84" t="s">
        <v>108</v>
      </c>
    </row>
    <row r="11" spans="2:4" x14ac:dyDescent="0.2">
      <c r="B11" s="86"/>
      <c r="C11" s="86"/>
      <c r="D11" s="84" t="s">
        <v>109</v>
      </c>
    </row>
    <row r="12" spans="2:4" x14ac:dyDescent="0.2">
      <c r="B12" s="86"/>
      <c r="C12" s="86"/>
      <c r="D12" s="84" t="s">
        <v>110</v>
      </c>
    </row>
    <row r="13" spans="2:4" x14ac:dyDescent="0.2">
      <c r="B13" s="86"/>
      <c r="C13" s="86"/>
      <c r="D13" s="84" t="s">
        <v>111</v>
      </c>
    </row>
    <row r="14" spans="2:4" x14ac:dyDescent="0.2">
      <c r="B14" s="86"/>
      <c r="C14" s="86"/>
      <c r="D14" s="84" t="s">
        <v>112</v>
      </c>
    </row>
    <row r="15" spans="2:4" x14ac:dyDescent="0.2">
      <c r="B15" s="86"/>
      <c r="C15" s="86" t="s">
        <v>113</v>
      </c>
      <c r="D15" s="84"/>
    </row>
    <row r="16" spans="2:4" x14ac:dyDescent="0.2">
      <c r="B16" s="86"/>
      <c r="C16" s="86"/>
      <c r="D16" s="84" t="s">
        <v>114</v>
      </c>
    </row>
    <row r="17" spans="2:4" x14ac:dyDescent="0.2">
      <c r="B17" s="86"/>
      <c r="C17" s="86"/>
      <c r="D17" s="84" t="s">
        <v>115</v>
      </c>
    </row>
    <row r="18" spans="2:4" x14ac:dyDescent="0.2">
      <c r="B18" s="86"/>
      <c r="C18" s="86"/>
      <c r="D18" s="84" t="s">
        <v>116</v>
      </c>
    </row>
    <row r="19" spans="2:4" x14ac:dyDescent="0.2">
      <c r="B19" s="86"/>
      <c r="C19" s="86"/>
      <c r="D19" s="84" t="s">
        <v>117</v>
      </c>
    </row>
    <row r="20" spans="2:4" ht="25.5" x14ac:dyDescent="0.2">
      <c r="B20" s="87" t="s">
        <v>118</v>
      </c>
      <c r="C20" s="87"/>
      <c r="D20" s="88"/>
    </row>
    <row r="21" spans="2:4" ht="25.5" x14ac:dyDescent="0.2">
      <c r="B21" s="86"/>
      <c r="C21" s="86" t="s">
        <v>119</v>
      </c>
      <c r="D21" s="84"/>
    </row>
    <row r="22" spans="2:4" x14ac:dyDescent="0.2">
      <c r="B22" s="86"/>
      <c r="C22" s="86"/>
      <c r="D22" s="84" t="s">
        <v>120</v>
      </c>
    </row>
    <row r="23" spans="2:4" x14ac:dyDescent="0.2">
      <c r="B23" s="86"/>
      <c r="C23" s="86"/>
      <c r="D23" s="84" t="s">
        <v>121</v>
      </c>
    </row>
    <row r="24" spans="2:4" x14ac:dyDescent="0.2">
      <c r="B24" s="86"/>
      <c r="C24" s="86"/>
      <c r="D24" s="84" t="s">
        <v>122</v>
      </c>
    </row>
    <row r="25" spans="2:4" x14ac:dyDescent="0.2">
      <c r="B25" s="86"/>
      <c r="C25" s="86"/>
      <c r="D25" s="84" t="s">
        <v>123</v>
      </c>
    </row>
    <row r="26" spans="2:4" x14ac:dyDescent="0.2">
      <c r="B26" s="86"/>
      <c r="C26" s="86"/>
      <c r="D26" s="84" t="s">
        <v>124</v>
      </c>
    </row>
    <row r="27" spans="2:4" x14ac:dyDescent="0.2">
      <c r="B27" s="86"/>
      <c r="C27" s="86"/>
      <c r="D27" s="84" t="s">
        <v>125</v>
      </c>
    </row>
    <row r="28" spans="2:4" x14ac:dyDescent="0.2">
      <c r="B28" s="86"/>
      <c r="C28" s="86" t="s">
        <v>126</v>
      </c>
      <c r="D28" s="84"/>
    </row>
    <row r="29" spans="2:4" x14ac:dyDescent="0.2">
      <c r="B29" s="86"/>
      <c r="C29" s="86"/>
      <c r="D29" s="84" t="s">
        <v>127</v>
      </c>
    </row>
    <row r="30" spans="2:4" x14ac:dyDescent="0.2">
      <c r="B30" s="86"/>
      <c r="C30" s="86"/>
      <c r="D30" s="84" t="s">
        <v>128</v>
      </c>
    </row>
    <row r="31" spans="2:4" x14ac:dyDescent="0.2">
      <c r="B31" s="86"/>
      <c r="C31" s="86"/>
      <c r="D31" s="84" t="s">
        <v>129</v>
      </c>
    </row>
    <row r="32" spans="2:4" x14ac:dyDescent="0.2">
      <c r="B32" s="86"/>
      <c r="C32" s="86"/>
      <c r="D32" s="84" t="s">
        <v>130</v>
      </c>
    </row>
    <row r="33" spans="2:4" x14ac:dyDescent="0.2">
      <c r="B33" s="86"/>
      <c r="C33" s="86" t="s">
        <v>92</v>
      </c>
      <c r="D33" s="84"/>
    </row>
    <row r="34" spans="2:4" x14ac:dyDescent="0.2">
      <c r="B34" s="86"/>
      <c r="C34" s="86"/>
      <c r="D34" s="84" t="s">
        <v>131</v>
      </c>
    </row>
    <row r="35" spans="2:4" x14ac:dyDescent="0.2">
      <c r="B35" s="86"/>
      <c r="C35" s="86"/>
      <c r="D35" s="84" t="s">
        <v>132</v>
      </c>
    </row>
    <row r="36" spans="2:4" x14ac:dyDescent="0.2">
      <c r="B36" s="86"/>
      <c r="C36" s="86"/>
      <c r="D36" s="84" t="s">
        <v>133</v>
      </c>
    </row>
    <row r="37" spans="2:4" ht="25.5" x14ac:dyDescent="0.2">
      <c r="B37" s="86"/>
      <c r="C37" s="86" t="s">
        <v>134</v>
      </c>
      <c r="D37" s="84"/>
    </row>
    <row r="38" spans="2:4" x14ac:dyDescent="0.2">
      <c r="B38" s="86"/>
      <c r="C38" s="86"/>
      <c r="D38" s="84" t="s">
        <v>135</v>
      </c>
    </row>
    <row r="39" spans="2:4" x14ac:dyDescent="0.2">
      <c r="B39" s="86"/>
      <c r="C39" s="86"/>
      <c r="D39" s="84" t="s">
        <v>136</v>
      </c>
    </row>
    <row r="40" spans="2:4" x14ac:dyDescent="0.2">
      <c r="B40" s="86"/>
      <c r="C40" s="86"/>
      <c r="D40" s="84" t="s">
        <v>137</v>
      </c>
    </row>
    <row r="41" spans="2:4" x14ac:dyDescent="0.2">
      <c r="B41" s="86"/>
      <c r="C41" s="86"/>
      <c r="D41" s="84" t="s">
        <v>138</v>
      </c>
    </row>
    <row r="42" spans="2:4" x14ac:dyDescent="0.2">
      <c r="B42" s="89"/>
      <c r="C42" s="89"/>
      <c r="D42" s="84" t="s">
        <v>139</v>
      </c>
    </row>
    <row r="43" spans="2:4" x14ac:dyDescent="0.2">
      <c r="B43" s="85"/>
      <c r="C43" s="85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F35"/>
  <sheetViews>
    <sheetView workbookViewId="0">
      <selection activeCell="G32" sqref="G32"/>
    </sheetView>
  </sheetViews>
  <sheetFormatPr baseColWidth="10" defaultColWidth="9.140625" defaultRowHeight="12.75" x14ac:dyDescent="0.2"/>
  <cols>
    <col min="1" max="1" width="2.5703125" customWidth="1"/>
    <col min="2" max="2" width="19.28515625" customWidth="1"/>
    <col min="3" max="3" width="20.85546875" bestFit="1" customWidth="1"/>
    <col min="4" max="4" width="4.140625" customWidth="1"/>
    <col min="5" max="5" width="20.42578125" customWidth="1"/>
    <col min="6" max="6" width="16.5703125" bestFit="1" customWidth="1"/>
  </cols>
  <sheetData>
    <row r="1" spans="2:6" ht="15.75" x14ac:dyDescent="0.25">
      <c r="B1" s="24" t="s">
        <v>99</v>
      </c>
      <c r="E1" s="24" t="s">
        <v>71</v>
      </c>
    </row>
    <row r="4" spans="2:6" x14ac:dyDescent="0.2">
      <c r="B4" t="s">
        <v>20</v>
      </c>
      <c r="C4" s="2"/>
      <c r="E4" t="s">
        <v>85</v>
      </c>
      <c r="F4" s="2"/>
    </row>
    <row r="5" spans="2:6" x14ac:dyDescent="0.2">
      <c r="C5" s="3">
        <v>1</v>
      </c>
      <c r="F5" s="3" t="s">
        <v>4</v>
      </c>
    </row>
    <row r="6" spans="2:6" x14ac:dyDescent="0.2">
      <c r="C6" s="3">
        <v>2</v>
      </c>
      <c r="F6" s="3" t="s">
        <v>86</v>
      </c>
    </row>
    <row r="7" spans="2:6" x14ac:dyDescent="0.2">
      <c r="C7" s="4">
        <v>3</v>
      </c>
      <c r="E7" t="s">
        <v>87</v>
      </c>
      <c r="F7" s="3" t="s">
        <v>65</v>
      </c>
    </row>
    <row r="8" spans="2:6" x14ac:dyDescent="0.2">
      <c r="F8" s="4" t="s">
        <v>17</v>
      </c>
    </row>
    <row r="9" spans="2:6" x14ac:dyDescent="0.2">
      <c r="B9" t="s">
        <v>21</v>
      </c>
      <c r="C9" s="2"/>
    </row>
    <row r="10" spans="2:6" x14ac:dyDescent="0.2">
      <c r="C10" s="3" t="s">
        <v>4</v>
      </c>
    </row>
    <row r="11" spans="2:6" x14ac:dyDescent="0.2">
      <c r="C11" s="4" t="s">
        <v>17</v>
      </c>
      <c r="E11" t="s">
        <v>88</v>
      </c>
      <c r="F11" s="2"/>
    </row>
    <row r="12" spans="2:6" x14ac:dyDescent="0.2">
      <c r="F12" s="3" t="s">
        <v>4</v>
      </c>
    </row>
    <row r="13" spans="2:6" x14ac:dyDescent="0.2">
      <c r="B13" t="s">
        <v>22</v>
      </c>
      <c r="C13" s="2"/>
      <c r="F13" s="3" t="s">
        <v>89</v>
      </c>
    </row>
    <row r="14" spans="2:6" x14ac:dyDescent="0.2">
      <c r="C14" s="3" t="s">
        <v>23</v>
      </c>
      <c r="F14" s="3" t="s">
        <v>90</v>
      </c>
    </row>
    <row r="15" spans="2:6" x14ac:dyDescent="0.2">
      <c r="C15" s="3" t="s">
        <v>24</v>
      </c>
      <c r="F15" s="4" t="s">
        <v>80</v>
      </c>
    </row>
    <row r="16" spans="2:6" x14ac:dyDescent="0.2">
      <c r="C16" s="4" t="s">
        <v>25</v>
      </c>
    </row>
    <row r="17" spans="2:6" x14ac:dyDescent="0.2">
      <c r="E17" t="s">
        <v>91</v>
      </c>
      <c r="F17" s="2"/>
    </row>
    <row r="18" spans="2:6" x14ac:dyDescent="0.2">
      <c r="B18" t="s">
        <v>29</v>
      </c>
      <c r="C18" s="2" t="s">
        <v>39</v>
      </c>
      <c r="F18" s="3" t="s">
        <v>92</v>
      </c>
    </row>
    <row r="19" spans="2:6" x14ac:dyDescent="0.2">
      <c r="C19" s="5" t="s">
        <v>30</v>
      </c>
      <c r="F19" s="3" t="s">
        <v>57</v>
      </c>
    </row>
    <row r="20" spans="2:6" x14ac:dyDescent="0.2">
      <c r="C20" s="5" t="s">
        <v>31</v>
      </c>
      <c r="F20" s="3" t="s">
        <v>93</v>
      </c>
    </row>
    <row r="21" spans="2:6" x14ac:dyDescent="0.2">
      <c r="C21" s="3" t="s">
        <v>32</v>
      </c>
      <c r="F21" s="3" t="s">
        <v>94</v>
      </c>
    </row>
    <row r="22" spans="2:6" x14ac:dyDescent="0.2">
      <c r="C22" s="3" t="s">
        <v>33</v>
      </c>
      <c r="F22" s="3" t="s">
        <v>34</v>
      </c>
    </row>
    <row r="23" spans="2:6" x14ac:dyDescent="0.2">
      <c r="C23" s="3" t="s">
        <v>34</v>
      </c>
      <c r="F23" s="3" t="s">
        <v>36</v>
      </c>
    </row>
    <row r="24" spans="2:6" x14ac:dyDescent="0.2">
      <c r="C24" s="3" t="s">
        <v>35</v>
      </c>
      <c r="F24" s="4" t="s">
        <v>26</v>
      </c>
    </row>
    <row r="25" spans="2:6" x14ac:dyDescent="0.2">
      <c r="C25" s="3" t="s">
        <v>36</v>
      </c>
    </row>
    <row r="26" spans="2:6" x14ac:dyDescent="0.2">
      <c r="C26" s="3" t="s">
        <v>37</v>
      </c>
      <c r="E26" t="s">
        <v>95</v>
      </c>
      <c r="F26" s="2"/>
    </row>
    <row r="27" spans="2:6" x14ac:dyDescent="0.2">
      <c r="C27" s="6" t="s">
        <v>38</v>
      </c>
      <c r="F27" s="3" t="s">
        <v>61</v>
      </c>
    </row>
    <row r="28" spans="2:6" x14ac:dyDescent="0.2">
      <c r="F28" s="4" t="s">
        <v>48</v>
      </c>
    </row>
    <row r="30" spans="2:6" x14ac:dyDescent="0.2">
      <c r="B30" t="s">
        <v>141</v>
      </c>
      <c r="C30" s="2"/>
    </row>
    <row r="31" spans="2:6" x14ac:dyDescent="0.2">
      <c r="C31" s="3" t="s">
        <v>142</v>
      </c>
    </row>
    <row r="32" spans="2:6" x14ac:dyDescent="0.2">
      <c r="C32" s="3" t="s">
        <v>143</v>
      </c>
    </row>
    <row r="33" spans="3:3" x14ac:dyDescent="0.2">
      <c r="C33" s="3" t="s">
        <v>144</v>
      </c>
    </row>
    <row r="34" spans="3:3" x14ac:dyDescent="0.2">
      <c r="C34" s="3" t="s">
        <v>145</v>
      </c>
    </row>
    <row r="35" spans="3:3" x14ac:dyDescent="0.2">
      <c r="C35" s="4" t="s">
        <v>146</v>
      </c>
    </row>
  </sheetData>
  <customSheetViews>
    <customSheetView guid="{60E57BA7-3FC4-4D9D-93E6-8278AA36C6EE}" showPageBreaks="1" showRuler="0">
      <selection activeCell="C3" sqref="C3"/>
      <pageMargins left="0.75" right="0.75" top="1" bottom="1" header="0.5" footer="0.5"/>
      <pageSetup orientation="portrait" r:id="rId1"/>
      <headerFooter alignWithMargins="0"/>
    </customSheetView>
    <customSheetView guid="{6EA88785-6DF9-4F35-9BB1-F8928A316E04}" showPageBreaks="1" showRuler="0">
      <selection activeCell="C3" sqref="C3"/>
      <pageMargins left="0.75" right="0.75" top="1" bottom="1" header="0.5" footer="0.5"/>
      <pageSetup orientation="portrait" r:id="rId2"/>
      <headerFooter alignWithMargins="0"/>
    </customSheetView>
  </customSheetViews>
  <phoneticPr fontId="0" type="noConversion"/>
  <pageMargins left="0.75" right="0.75" top="1" bottom="1" header="0.5" footer="0.5"/>
  <pageSetup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1- Riegosa - Identificacion</vt:lpstr>
      <vt:lpstr>2 - Risgos - Mitigacion</vt:lpstr>
      <vt:lpstr>3. Risgos - Contingencia</vt:lpstr>
      <vt:lpstr>4 - Matriz de Problemas</vt:lpstr>
      <vt:lpstr>Identificación de Riesgos. Ayud</vt:lpstr>
      <vt:lpstr>Tablas</vt:lpstr>
      <vt:lpstr>CorrectiveActionStatus</vt:lpstr>
      <vt:lpstr>IncludeWeekly</vt:lpstr>
      <vt:lpstr>MitigationStatusValues</vt:lpstr>
      <vt:lpstr>MitigationStrategy</vt:lpstr>
      <vt:lpstr>ProblemCategory</vt:lpstr>
      <vt:lpstr>ProblemStatus</vt:lpstr>
      <vt:lpstr>ProjectPhase</vt:lpstr>
      <vt:lpstr>RiskValues</vt:lpstr>
      <vt:lpstr>StatusValues</vt:lpstr>
      <vt:lpstr>YesNo</vt:lpstr>
    </vt:vector>
  </TitlesOfParts>
  <Company>tss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juan.torres</dc:creator>
  <cp:lastModifiedBy>SAP Outsourcing7</cp:lastModifiedBy>
  <cp:lastPrinted>2006-05-17T20:28:02Z</cp:lastPrinted>
  <dcterms:created xsi:type="dcterms:W3CDTF">2006-01-11T19:39:57Z</dcterms:created>
  <dcterms:modified xsi:type="dcterms:W3CDTF">2015-02-26T21:53:12Z</dcterms:modified>
</cp:coreProperties>
</file>