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uyasan\Documents\personal\prueba_dataanalyst\"/>
    </mc:Choice>
  </mc:AlternateContent>
  <xr:revisionPtr revIDLastSave="0" documentId="13_ncr:1_{15F90441-E530-4082-A0AE-EFB00715A4E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parametros" sheetId="1" r:id="rId1"/>
    <sheet name="ventas" sheetId="5" r:id="rId2"/>
    <sheet name="stock" sheetId="2" r:id="rId3"/>
    <sheet name="ejercicio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2" l="1"/>
  <c r="K33" i="2"/>
  <c r="L37" i="2"/>
  <c r="L33" i="2"/>
  <c r="L36" i="2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2"/>
  <c r="K39" i="2"/>
  <c r="L34" i="2"/>
  <c r="L35" i="2"/>
  <c r="K36" i="2"/>
  <c r="H37" i="2"/>
  <c r="H36" i="2"/>
  <c r="H35" i="2"/>
  <c r="H34" i="2"/>
  <c r="H33" i="2"/>
  <c r="G37" i="2"/>
  <c r="G36" i="2"/>
  <c r="G35" i="2"/>
  <c r="G34" i="2"/>
  <c r="G33" i="2"/>
  <c r="F34" i="2"/>
  <c r="F35" i="2"/>
  <c r="F36" i="2"/>
  <c r="F37" i="2"/>
  <c r="F33" i="2"/>
  <c r="L41" i="2" l="1"/>
</calcChain>
</file>

<file path=xl/sharedStrings.xml><?xml version="1.0" encoding="utf-8"?>
<sst xmlns="http://schemas.openxmlformats.org/spreadsheetml/2006/main" count="287" uniqueCount="77">
  <si>
    <t>P1</t>
  </si>
  <si>
    <t>P2</t>
  </si>
  <si>
    <t>Igual o mayor a 90 días</t>
  </si>
  <si>
    <t>Entre 75-90 días</t>
  </si>
  <si>
    <t>Menor a 75 días</t>
  </si>
  <si>
    <t>P3</t>
  </si>
  <si>
    <t>P4</t>
  </si>
  <si>
    <t>P5</t>
  </si>
  <si>
    <t>punto</t>
  </si>
  <si>
    <t>categoria</t>
  </si>
  <si>
    <t>unidades</t>
  </si>
  <si>
    <t>pp_unidades</t>
  </si>
  <si>
    <t>parametro</t>
  </si>
  <si>
    <t>Distribución</t>
  </si>
  <si>
    <t>Inventario</t>
  </si>
  <si>
    <t>Ubicación</t>
  </si>
  <si>
    <t>coordenadas</t>
  </si>
  <si>
    <t>Suma de unidades</t>
  </si>
  <si>
    <t>Etiquetas de fila</t>
  </si>
  <si>
    <t>Total general</t>
  </si>
  <si>
    <t>Etiquetas de columna</t>
  </si>
  <si>
    <t>x</t>
  </si>
  <si>
    <t>y</t>
  </si>
  <si>
    <t>desc</t>
  </si>
  <si>
    <t>tamano 90</t>
  </si>
  <si>
    <t>tamano menor a 90</t>
  </si>
  <si>
    <t>faltan</t>
  </si>
  <si>
    <t>orden</t>
  </si>
  <si>
    <t>llevar</t>
  </si>
  <si>
    <t>recoger</t>
  </si>
  <si>
    <t>pp_unidades_stock</t>
  </si>
  <si>
    <t>unidades_stock</t>
  </si>
  <si>
    <t>pp_unidades_vendidas</t>
  </si>
  <si>
    <t>unidades_vendidas</t>
  </si>
  <si>
    <t>Suma de unidades_vendidas</t>
  </si>
  <si>
    <t>Suma de pp_unidades_vendidas</t>
  </si>
  <si>
    <t>latitud</t>
  </si>
  <si>
    <t>longitud</t>
  </si>
  <si>
    <t>La evaluación constara de 3 puntos fundamentales:</t>
  </si>
  <si>
    <t>Capacidad de comprender un problema de negocio</t>
  </si>
  <si>
    <t>Capacidad de dar a conocer una situación de negocio con datos</t>
  </si>
  <si>
    <t>% importancia</t>
  </si>
  <si>
    <t>Por ser un cargo con capacidades técnicas, se requiere que al menos obtenga mas del 80%</t>
  </si>
  <si>
    <t>Capacidad de entregar una solución de negocio (simple, entendible y escalable)</t>
  </si>
  <si>
    <t>Uno de los negocios principales para la empresa, es la venta de laminas protectoras de pantalla para telefonos movil; para este fin, la empresa ha dispuesto 5 puntos de venta. sin embargo, por condiciones de una alianza comercial de la empresa con un retail estrategico, en los puntos de venta se deben cumplir unas condiciones de abastecimiento y de antguedad de inventario, que son las siguientes:</t>
  </si>
  <si>
    <t>Todos los puntos deben estar abastecidos con al menos 5000 laminas</t>
  </si>
  <si>
    <t>El inventario de laminas en punto no puede ser más antiguo de 90 días</t>
  </si>
  <si>
    <t>En caso de no cumplirse con esas especificaciones, el punto quedará deshabilitado para continuar atendiendo ventas</t>
  </si>
  <si>
    <t>La necesidad de la empresa se puede resumir de la siguiente manera:</t>
  </si>
  <si>
    <t>Ordenar los puntos de venta de mayor a menor numero de ventas</t>
  </si>
  <si>
    <t>Identificar cual punto de venta lleva una estrategia optima en el control de inventario y ventas</t>
  </si>
  <si>
    <t>Tener un reporte para identificar inventario envejecido (mas de 90 días) por punto y tomar medidas inmediatas</t>
  </si>
  <si>
    <t>Tener un reporte para identificar proactivamente inventario (entre 75 y 90 días) para planear estrategias anticipadas de rotación</t>
  </si>
  <si>
    <t>Debe ser orientada a datos y no contener comentarios o deducciones no respaldadas en ellos</t>
  </si>
  <si>
    <t>Debe ser trazable y escalable (la información debe estar en una base de datos y todo reporte o visualización debe estar conectada a ella)</t>
  </si>
  <si>
    <t>Debe soportar versionamiento de código, de tal forma que nuevos o futuros desarrolladores puedan trabajar en el mismo proyecto (git, github)</t>
  </si>
  <si>
    <t>El ejercicio consiste en desarrollar una solución para las necesidades de negocio sujetas a:</t>
  </si>
  <si>
    <t>Debe ser de acceso facil a cualquier persona, clara e intuitiva en su contenido (se recomienda un servicio en una pagina html, o un tablero bi, cuya interpretación sea intuitiva)</t>
  </si>
  <si>
    <t>Contexto de la situación de negocio</t>
  </si>
  <si>
    <t>*</t>
  </si>
  <si>
    <t>Evaluación Data engineering - Data analyst</t>
  </si>
  <si>
    <t>Las fuentes de información disponibles para el desarrollo del ejercicio se encuentran adjuntas y se describen de la siguiente forma:</t>
  </si>
  <si>
    <t>dejar</t>
  </si>
  <si>
    <t>Salir de la bodega principal con 3200 laminas</t>
  </si>
  <si>
    <t>Ir al punto de venta 4: dejar 3200 y recoger 4200 de mas de 90 días</t>
  </si>
  <si>
    <t>Ir al punto de venta 1: dejar 2500 y recoger 2500 de mas de 90 días</t>
  </si>
  <si>
    <t>Ir al punto de venta 3: recoger 700 de mas de 90 días</t>
  </si>
  <si>
    <t>Ir al punt o de venta 2: recoger 1200 de mas de 90 días</t>
  </si>
  <si>
    <t>ir al punto de venta 5: dejar 2200 y recoger 1200 de más de 90 días</t>
  </si>
  <si>
    <t>Regresar a la bodega principal con 1900</t>
  </si>
  <si>
    <t>Estrategia de rotación de laminas por ruta (tenga en cuenta que si se recoge el inventario envejecido en un punto y se lleva a otro, eso soluciona el problema). Esta estrategia debe ser un paso a paso de operación(ver ejemplo), y justifique su respuesta</t>
  </si>
  <si>
    <t>Considere la siguiente ubicación geo-espacial de los puntos (en la optimización de la estrategia de ruta):</t>
  </si>
  <si>
    <t>Le deseo exitos en su desempeño!</t>
  </si>
  <si>
    <t>Actualmente existe la problemática de que no existe una forma de reportar y llevar control de las existencias de inventario de laminas por punto</t>
  </si>
  <si>
    <t>Ejemplo (paso a paso de rotación laminas)</t>
  </si>
  <si>
    <t>La información entregada en los excel con nomenclatura (P#_ventas_AAAAMMDD) corresponde al registro de laminas vendidas en los 5 puntos de venta</t>
  </si>
  <si>
    <t>La información entregada en los excel con nomenclatura (P#_entrega_AAAA-MM-DD) corresponde al registro de laminas abastecidas a 5 puntos de venta desde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</si>
</sst>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1" xfId="0" applyNumberFormat="1" applyBorder="1"/>
    <xf numFmtId="0" fontId="0" fillId="0" borderId="1" xfId="0" applyBorder="1" applyAlignment="1">
      <alignment horizontal="left" vertical="center" wrapText="1" shrinkToFit="1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ventas!$I$1:$I$2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ventas!$I$3:$I$8</c:f>
              <c:numCache>
                <c:formatCode>General</c:formatCode>
                <c:ptCount val="5"/>
                <c:pt idx="0">
                  <c:v>1500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A-47A9-BAA6-1B42A59F278C}"/>
            </c:ext>
          </c:extLst>
        </c:ser>
        <c:ser>
          <c:idx val="1"/>
          <c:order val="1"/>
          <c:tx>
            <c:strRef>
              <c:f>ventas!$J$1:$J$2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ventas!$J$3:$J$8</c:f>
              <c:numCache>
                <c:formatCode>General</c:formatCode>
                <c:ptCount val="5"/>
                <c:pt idx="0">
                  <c:v>900</c:v>
                </c:pt>
                <c:pt idx="1">
                  <c:v>4800</c:v>
                </c:pt>
                <c:pt idx="2">
                  <c:v>1000</c:v>
                </c:pt>
                <c:pt idx="3">
                  <c:v>200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A-47A9-BAA6-1B42A59F278C}"/>
            </c:ext>
          </c:extLst>
        </c:ser>
        <c:ser>
          <c:idx val="2"/>
          <c:order val="2"/>
          <c:tx>
            <c:strRef>
              <c:f>ventas!$K$1:$K$2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ventas!$H$3:$H$8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ventas!$K$3:$K$8</c:f>
              <c:numCache>
                <c:formatCode>General</c:formatCode>
                <c:ptCount val="5"/>
                <c:pt idx="0">
                  <c:v>600</c:v>
                </c:pt>
                <c:pt idx="1">
                  <c:v>1600</c:v>
                </c:pt>
                <c:pt idx="2">
                  <c:v>200</c:v>
                </c:pt>
                <c:pt idx="3">
                  <c:v>1400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A-47A9-BAA6-1B42A59F2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297952"/>
        <c:axId val="2135527952"/>
      </c:barChart>
      <c:catAx>
        <c:axId val="4172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7952"/>
        <c:crosses val="autoZero"/>
        <c:auto val="1"/>
        <c:lblAlgn val="ctr"/>
        <c:lblOffset val="100"/>
        <c:noMultiLvlLbl val="0"/>
      </c:catAx>
      <c:valAx>
        <c:axId val="21355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72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[prueba_dataanalyst.xlsx]ventas!TablaDinámica27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ventas!$O$1:$O$2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ventas!$O$3:$O$8</c:f>
              <c:numCache>
                <c:formatCode>General</c:formatCode>
                <c:ptCount val="5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7-46FB-9C80-9967FFD04645}"/>
            </c:ext>
          </c:extLst>
        </c:ser>
        <c:ser>
          <c:idx val="1"/>
          <c:order val="1"/>
          <c:tx>
            <c:strRef>
              <c:f>ventas!$P$1:$P$2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ventas!$P$3:$P$8</c:f>
              <c:numCache>
                <c:formatCode>General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0.1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7-46FB-9C80-9967FFD04645}"/>
            </c:ext>
          </c:extLst>
        </c:ser>
        <c:ser>
          <c:idx val="2"/>
          <c:order val="2"/>
          <c:tx>
            <c:strRef>
              <c:f>ventas!$Q$1:$Q$2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ventas!$N$3:$N$8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ventas!$Q$3:$Q$8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0.7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97-46FB-9C80-9967FFD0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04032"/>
        <c:axId val="15658288"/>
      </c:barChart>
      <c:catAx>
        <c:axId val="22630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58288"/>
        <c:crosses val="autoZero"/>
        <c:auto val="1"/>
        <c:lblAlgn val="ctr"/>
        <c:lblOffset val="100"/>
        <c:noMultiLvlLbl val="0"/>
      </c:catAx>
      <c:valAx>
        <c:axId val="156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[prueba_dataanalyst.xlsx]stock!TablaDinámica22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stock!$I$2:$I$3</c:f>
              <c:strCache>
                <c:ptCount val="1"/>
                <c:pt idx="0">
                  <c:v>Entre 75-90 días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stock!$I$4:$I$9</c:f>
              <c:numCache>
                <c:formatCode>General</c:formatCode>
                <c:ptCount val="5"/>
                <c:pt idx="0">
                  <c:v>1000</c:v>
                </c:pt>
                <c:pt idx="1">
                  <c:v>8400</c:v>
                </c:pt>
                <c:pt idx="2">
                  <c:v>700</c:v>
                </c:pt>
                <c:pt idx="3">
                  <c:v>1200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B-40DD-91AF-DB20B53E63B5}"/>
            </c:ext>
          </c:extLst>
        </c:ser>
        <c:ser>
          <c:idx val="1"/>
          <c:order val="1"/>
          <c:tx>
            <c:strRef>
              <c:f>stock!$J$2:$J$3</c:f>
              <c:strCache>
                <c:ptCount val="1"/>
                <c:pt idx="0">
                  <c:v>Igual o mayor a 90 días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stock!$J$4:$J$9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B-40DD-91AF-DB20B53E63B5}"/>
            </c:ext>
          </c:extLst>
        </c:ser>
        <c:ser>
          <c:idx val="2"/>
          <c:order val="2"/>
          <c:tx>
            <c:strRef>
              <c:f>stock!$K$2:$K$3</c:f>
              <c:strCache>
                <c:ptCount val="1"/>
                <c:pt idx="0">
                  <c:v>Menor a 75 días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stock!$H$4:$H$9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stock!$K$4:$K$9</c:f>
              <c:numCache>
                <c:formatCode>General</c:formatCode>
                <c:ptCount val="5"/>
                <c:pt idx="0">
                  <c:v>1500</c:v>
                </c:pt>
                <c:pt idx="1">
                  <c:v>2400</c:v>
                </c:pt>
                <c:pt idx="2">
                  <c:v>5600</c:v>
                </c:pt>
                <c:pt idx="3">
                  <c:v>600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B-40DD-91AF-DB20B53E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38992"/>
        <c:axId val="2135529392"/>
      </c:barChart>
      <c:catAx>
        <c:axId val="2244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5529392"/>
        <c:crosses val="autoZero"/>
        <c:auto val="1"/>
        <c:lblAlgn val="ctr"/>
        <c:lblOffset val="100"/>
        <c:noMultiLvlLbl val="0"/>
      </c:catAx>
      <c:valAx>
        <c:axId val="21355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44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stock!$F$33:$F$37</c:f>
              <c:numCache>
                <c:formatCode>General</c:formatCode>
                <c:ptCount val="5"/>
                <c:pt idx="0">
                  <c:v>2500</c:v>
                </c:pt>
                <c:pt idx="1">
                  <c:v>1200</c:v>
                </c:pt>
                <c:pt idx="2">
                  <c:v>700</c:v>
                </c:pt>
                <c:pt idx="3">
                  <c:v>4200</c:v>
                </c:pt>
                <c:pt idx="4">
                  <c:v>1200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E4-4F75-8651-D3D474F22B0F}"/>
            </c:ext>
          </c:extLst>
        </c:ser>
        <c:ser>
          <c:idx val="1"/>
          <c:order val="1"/>
          <c:spPr>
            <a:solidFill>
              <a:schemeClr val="accent1">
                <a:alpha val="49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stock!$D$33:$D$37</c:f>
              <c:numCache>
                <c:formatCode>General</c:formatCode>
                <c:ptCount val="5"/>
                <c:pt idx="0">
                  <c:v>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3</c:v>
                </c:pt>
              </c:numCache>
            </c:numRef>
          </c:xVal>
          <c:yVal>
            <c:numRef>
              <c:f>stock!$E$33:$E$37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-2</c:v>
                </c:pt>
                <c:pt idx="3">
                  <c:v>-1</c:v>
                </c:pt>
                <c:pt idx="4">
                  <c:v>2</c:v>
                </c:pt>
              </c:numCache>
            </c:numRef>
          </c:yVal>
          <c:bubbleSize>
            <c:numRef>
              <c:f>stock!$G$33:$G$37</c:f>
              <c:numCache>
                <c:formatCode>General</c:formatCode>
                <c:ptCount val="5"/>
                <c:pt idx="0">
                  <c:v>2500</c:v>
                </c:pt>
                <c:pt idx="1">
                  <c:v>10800</c:v>
                </c:pt>
                <c:pt idx="2">
                  <c:v>6300</c:v>
                </c:pt>
                <c:pt idx="3">
                  <c:v>1800</c:v>
                </c:pt>
                <c:pt idx="4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9E4-4F75-8651-D3D474F2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0189312"/>
        <c:axId val="14658752"/>
      </c:bubbleChart>
      <c:valAx>
        <c:axId val="2301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58752"/>
        <c:crosses val="autoZero"/>
        <c:crossBetween val="midCat"/>
      </c:valAx>
      <c:valAx>
        <c:axId val="14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01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10</xdr:row>
      <xdr:rowOff>22225</xdr:rowOff>
    </xdr:from>
    <xdr:to>
      <xdr:col>10</xdr:col>
      <xdr:colOff>809625</xdr:colOff>
      <xdr:row>25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954BB2-8605-4D59-5387-AD7165999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10</xdr:row>
      <xdr:rowOff>92075</xdr:rowOff>
    </xdr:from>
    <xdr:to>
      <xdr:col>16</xdr:col>
      <xdr:colOff>552450</xdr:colOff>
      <xdr:row>25</xdr:row>
      <xdr:rowOff>73025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EBCA2C-5E0B-3196-3427-1721AFBF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11</xdr:row>
      <xdr:rowOff>22225</xdr:rowOff>
    </xdr:from>
    <xdr:to>
      <xdr:col>11</xdr:col>
      <xdr:colOff>193675</xdr:colOff>
      <xdr:row>26</xdr:row>
      <xdr:rowOff>3175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0E587A-CBD9-F57E-1876-EECC2EA0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644525</xdr:colOff>
      <xdr:row>27</xdr:row>
      <xdr:rowOff>31750</xdr:rowOff>
    </xdr:from>
    <xdr:to>
      <xdr:col>18</xdr:col>
      <xdr:colOff>95250</xdr:colOff>
      <xdr:row>44</xdr:row>
      <xdr:rowOff>184149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3B2003-F53D-B19E-03FD-F04B759E8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Uyasan Mayorga" refreshedDate="45001.422589004629" createdVersion="8" refreshedVersion="8" minRefreshableVersion="3" recordCount="15" xr:uid="{00000000-000A-0000-FFFF-FFFF1F000000}">
  <cacheSource type="worksheet">
    <worksheetSource ref="A1:E16" sheet="stock"/>
  </cacheSource>
  <cacheFields count="5">
    <cacheField name="parametro" numFmtId="0">
      <sharedItems/>
    </cacheField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" numFmtId="0">
      <sharedItems containsSemiMixedTypes="0" containsString="0" containsNumber="1" minValue="0.1" maxValue="0.8"/>
    </cacheField>
    <cacheField name="unidades" numFmtId="0">
      <sharedItems containsSemiMixedTypes="0" containsString="0" containsNumber="1" containsInteger="1" minValue="600" maxValue="8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Uyasan Mayorga" refreshedDate="45001.483462962962" createdVersion="8" refreshedVersion="8" minRefreshableVersion="3" recordCount="15" xr:uid="{00000000-000A-0000-FFFF-FFFF2A000000}">
  <cacheSource type="worksheet">
    <worksheetSource ref="A1:F16" sheet="ventas"/>
  </cacheSource>
  <cacheFields count="6">
    <cacheField name="punto" numFmtId="0">
      <sharedItems count="5">
        <s v="P1"/>
        <s v="P2"/>
        <s v="P3"/>
        <s v="P4"/>
        <s v="P5"/>
      </sharedItems>
    </cacheField>
    <cacheField name="categoria" numFmtId="0">
      <sharedItems count="3">
        <s v="Igual o mayor a 90 días"/>
        <s v="Entre 75-90 días"/>
        <s v="Menor a 75 días"/>
      </sharedItems>
    </cacheField>
    <cacheField name="pp_unidades_stock" numFmtId="0">
      <sharedItems containsSemiMixedTypes="0" containsString="0" containsNumber="1" minValue="0.1" maxValue="0.8"/>
    </cacheField>
    <cacheField name="unidades_stock" numFmtId="0">
      <sharedItems containsSemiMixedTypes="0" containsString="0" containsNumber="1" containsInteger="1" minValue="600" maxValue="8400"/>
    </cacheField>
    <cacheField name="pp_unidades_vendidas" numFmtId="0">
      <sharedItems containsSemiMixedTypes="0" containsString="0" containsNumber="1" minValue="0.1" maxValue="0.7"/>
    </cacheField>
    <cacheField name="unidades_vendidas" numFmtId="0">
      <sharedItems containsSemiMixedTypes="0" containsString="0" containsNumber="1" containsInteger="1" minValue="200" maxValue="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Distribución"/>
    <x v="0"/>
    <x v="0"/>
    <n v="0.5"/>
    <n v="2500"/>
  </r>
  <r>
    <s v="Distribución"/>
    <x v="0"/>
    <x v="1"/>
    <n v="0.2"/>
    <n v="1000"/>
  </r>
  <r>
    <s v="Distribución"/>
    <x v="0"/>
    <x v="2"/>
    <n v="0.3"/>
    <n v="1500"/>
  </r>
  <r>
    <s v="Distribución"/>
    <x v="1"/>
    <x v="0"/>
    <n v="0.1"/>
    <n v="1200"/>
  </r>
  <r>
    <s v="Distribución"/>
    <x v="1"/>
    <x v="1"/>
    <n v="0.7"/>
    <n v="8400"/>
  </r>
  <r>
    <s v="Distribución"/>
    <x v="1"/>
    <x v="2"/>
    <n v="0.2"/>
    <n v="2400"/>
  </r>
  <r>
    <s v="Distribución"/>
    <x v="2"/>
    <x v="0"/>
    <n v="0.1"/>
    <n v="700"/>
  </r>
  <r>
    <s v="Distribución"/>
    <x v="2"/>
    <x v="1"/>
    <n v="0.1"/>
    <n v="700"/>
  </r>
  <r>
    <s v="Distribución"/>
    <x v="2"/>
    <x v="2"/>
    <n v="0.8"/>
    <n v="5600"/>
  </r>
  <r>
    <s v="Distribución"/>
    <x v="3"/>
    <x v="0"/>
    <n v="0.7"/>
    <n v="4200"/>
  </r>
  <r>
    <s v="Distribución"/>
    <x v="3"/>
    <x v="1"/>
    <n v="0.2"/>
    <n v="1200"/>
  </r>
  <r>
    <s v="Distribución"/>
    <x v="3"/>
    <x v="2"/>
    <n v="0.1"/>
    <n v="600"/>
  </r>
  <r>
    <s v="Distribución"/>
    <x v="4"/>
    <x v="0"/>
    <n v="0.3"/>
    <n v="1200"/>
  </r>
  <r>
    <s v="Distribución"/>
    <x v="4"/>
    <x v="1"/>
    <n v="0.4"/>
    <n v="1600"/>
  </r>
  <r>
    <s v="Distribución"/>
    <x v="4"/>
    <x v="2"/>
    <n v="0.3"/>
    <n v="12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  <n v="0.5"/>
    <n v="2500"/>
    <n v="0.3"/>
    <n v="900"/>
  </r>
  <r>
    <x v="0"/>
    <x v="1"/>
    <n v="0.2"/>
    <n v="1000"/>
    <n v="0.5"/>
    <n v="1500"/>
  </r>
  <r>
    <x v="0"/>
    <x v="2"/>
    <n v="0.3"/>
    <n v="1500"/>
    <n v="0.2"/>
    <n v="600"/>
  </r>
  <r>
    <x v="1"/>
    <x v="0"/>
    <n v="0.1"/>
    <n v="1200"/>
    <n v="0.6"/>
    <n v="4800"/>
  </r>
  <r>
    <x v="1"/>
    <x v="1"/>
    <n v="0.7"/>
    <n v="8400"/>
    <n v="0.2"/>
    <n v="1600"/>
  </r>
  <r>
    <x v="1"/>
    <x v="2"/>
    <n v="0.2"/>
    <n v="2400"/>
    <n v="0.2"/>
    <n v="1600"/>
  </r>
  <r>
    <x v="2"/>
    <x v="0"/>
    <n v="0.1"/>
    <n v="700"/>
    <n v="0.5"/>
    <n v="1000"/>
  </r>
  <r>
    <x v="2"/>
    <x v="1"/>
    <n v="0.1"/>
    <n v="700"/>
    <n v="0.4"/>
    <n v="800"/>
  </r>
  <r>
    <x v="2"/>
    <x v="2"/>
    <n v="0.8"/>
    <n v="5600"/>
    <n v="0.1"/>
    <n v="200"/>
  </r>
  <r>
    <x v="3"/>
    <x v="0"/>
    <n v="0.7"/>
    <n v="4200"/>
    <n v="0.1"/>
    <n v="200"/>
  </r>
  <r>
    <x v="3"/>
    <x v="1"/>
    <n v="0.2"/>
    <n v="1200"/>
    <n v="0.2"/>
    <n v="400"/>
  </r>
  <r>
    <x v="3"/>
    <x v="2"/>
    <n v="0.1"/>
    <n v="600"/>
    <n v="0.7"/>
    <n v="1400"/>
  </r>
  <r>
    <x v="4"/>
    <x v="0"/>
    <n v="0.3"/>
    <n v="1200"/>
    <n v="0.3"/>
    <n v="300"/>
  </r>
  <r>
    <x v="4"/>
    <x v="1"/>
    <n v="0.4"/>
    <n v="1600"/>
    <n v="0.4"/>
    <n v="400"/>
  </r>
  <r>
    <x v="4"/>
    <x v="2"/>
    <n v="0.3"/>
    <n v="1200"/>
    <n v="0.3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Dinámica2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N1:R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pp_unidades_vendidas" fld="4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H1:L8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unidades_vendidas" fld="5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H2:L9" firstHeaderRow="1" firstDataRow="2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unidades" fld="4" baseField="0" baseItem="0"/>
  </dataFields>
  <chartFormats count="3">
    <chartFormat chart="0" format="3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5" workbookViewId="0">
      <selection activeCell="E18" sqref="E18"/>
    </sheetView>
  </sheetViews>
  <sheetFormatPr baseColWidth="10" defaultRowHeight="14.5" x14ac:dyDescent="0.35"/>
  <cols>
    <col min="1" max="1" width="11.90625" customWidth="1"/>
    <col min="3" max="3" width="20" bestFit="1" customWidth="1"/>
    <col min="4" max="4" width="17" bestFit="1" customWidth="1"/>
    <col min="5" max="5" width="13.7265625" bestFit="1" customWidth="1"/>
    <col min="6" max="6" width="20.1796875" bestFit="1" customWidth="1"/>
  </cols>
  <sheetData>
    <row r="1" spans="1:7" x14ac:dyDescent="0.35">
      <c r="A1" t="s">
        <v>12</v>
      </c>
      <c r="B1" t="s">
        <v>8</v>
      </c>
      <c r="C1" t="s">
        <v>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13</v>
      </c>
      <c r="B2" t="s">
        <v>0</v>
      </c>
      <c r="C2" t="s">
        <v>2</v>
      </c>
      <c r="D2">
        <v>0.5</v>
      </c>
      <c r="E2">
        <f>D2*E17</f>
        <v>2500</v>
      </c>
      <c r="F2">
        <v>0.3</v>
      </c>
      <c r="G2">
        <f>F2*G17</f>
        <v>900</v>
      </c>
    </row>
    <row r="3" spans="1:7" x14ac:dyDescent="0.35">
      <c r="A3" t="s">
        <v>13</v>
      </c>
      <c r="B3" t="s">
        <v>0</v>
      </c>
      <c r="C3" t="s">
        <v>3</v>
      </c>
      <c r="D3">
        <v>0.2</v>
      </c>
      <c r="E3">
        <f>D3*E17</f>
        <v>1000</v>
      </c>
      <c r="F3">
        <v>0.5</v>
      </c>
      <c r="G3">
        <f>F3*G17</f>
        <v>1500</v>
      </c>
    </row>
    <row r="4" spans="1:7" x14ac:dyDescent="0.35">
      <c r="A4" t="s">
        <v>13</v>
      </c>
      <c r="B4" t="s">
        <v>0</v>
      </c>
      <c r="C4" t="s">
        <v>4</v>
      </c>
      <c r="D4">
        <v>0.3</v>
      </c>
      <c r="E4">
        <f>D4*E17</f>
        <v>1500</v>
      </c>
      <c r="F4">
        <v>0.2</v>
      </c>
      <c r="G4">
        <f>F4*G17</f>
        <v>600</v>
      </c>
    </row>
    <row r="5" spans="1:7" x14ac:dyDescent="0.35">
      <c r="A5" t="s">
        <v>13</v>
      </c>
      <c r="B5" t="s">
        <v>1</v>
      </c>
      <c r="C5" t="s">
        <v>2</v>
      </c>
      <c r="D5">
        <v>0.1</v>
      </c>
      <c r="E5">
        <f>D5*E18</f>
        <v>1200</v>
      </c>
      <c r="F5">
        <v>0.6</v>
      </c>
      <c r="G5">
        <f>F5*G18</f>
        <v>4800</v>
      </c>
    </row>
    <row r="6" spans="1:7" x14ac:dyDescent="0.35">
      <c r="A6" t="s">
        <v>13</v>
      </c>
      <c r="B6" t="s">
        <v>1</v>
      </c>
      <c r="C6" t="s">
        <v>3</v>
      </c>
      <c r="D6">
        <v>0.7</v>
      </c>
      <c r="E6">
        <f>D6*E18</f>
        <v>8400</v>
      </c>
      <c r="F6">
        <v>0.2</v>
      </c>
      <c r="G6">
        <f>F6*G18</f>
        <v>1600</v>
      </c>
    </row>
    <row r="7" spans="1:7" x14ac:dyDescent="0.35">
      <c r="A7" t="s">
        <v>13</v>
      </c>
      <c r="B7" t="s">
        <v>1</v>
      </c>
      <c r="C7" t="s">
        <v>4</v>
      </c>
      <c r="D7">
        <v>0.2</v>
      </c>
      <c r="E7">
        <f>D7*E18</f>
        <v>2400</v>
      </c>
      <c r="F7">
        <v>0.2</v>
      </c>
      <c r="G7">
        <f>F7*G18</f>
        <v>1600</v>
      </c>
    </row>
    <row r="8" spans="1:7" x14ac:dyDescent="0.35">
      <c r="A8" t="s">
        <v>13</v>
      </c>
      <c r="B8" t="s">
        <v>5</v>
      </c>
      <c r="C8" t="s">
        <v>2</v>
      </c>
      <c r="D8">
        <v>0.1</v>
      </c>
      <c r="E8">
        <f>D8*E19</f>
        <v>700</v>
      </c>
      <c r="F8">
        <v>0.5</v>
      </c>
      <c r="G8">
        <f>F8*G19</f>
        <v>1000</v>
      </c>
    </row>
    <row r="9" spans="1:7" x14ac:dyDescent="0.35">
      <c r="A9" t="s">
        <v>13</v>
      </c>
      <c r="B9" t="s">
        <v>5</v>
      </c>
      <c r="C9" t="s">
        <v>3</v>
      </c>
      <c r="D9">
        <v>0.1</v>
      </c>
      <c r="E9">
        <f>D9*E19</f>
        <v>700</v>
      </c>
      <c r="F9">
        <v>0.4</v>
      </c>
      <c r="G9">
        <f>F9*G19</f>
        <v>800</v>
      </c>
    </row>
    <row r="10" spans="1:7" x14ac:dyDescent="0.35">
      <c r="A10" t="s">
        <v>13</v>
      </c>
      <c r="B10" t="s">
        <v>5</v>
      </c>
      <c r="C10" t="s">
        <v>4</v>
      </c>
      <c r="D10">
        <v>0.8</v>
      </c>
      <c r="E10">
        <f>D10*E19</f>
        <v>5600</v>
      </c>
      <c r="F10">
        <v>0.1</v>
      </c>
      <c r="G10">
        <f>F10*G19</f>
        <v>200</v>
      </c>
    </row>
    <row r="11" spans="1:7" x14ac:dyDescent="0.35">
      <c r="A11" t="s">
        <v>13</v>
      </c>
      <c r="B11" t="s">
        <v>6</v>
      </c>
      <c r="C11" t="s">
        <v>2</v>
      </c>
      <c r="D11">
        <v>0.7</v>
      </c>
      <c r="E11">
        <f>D11*E20</f>
        <v>4200</v>
      </c>
      <c r="F11">
        <v>0.1</v>
      </c>
      <c r="G11">
        <f>F11*G20</f>
        <v>200</v>
      </c>
    </row>
    <row r="12" spans="1:7" x14ac:dyDescent="0.35">
      <c r="A12" t="s">
        <v>13</v>
      </c>
      <c r="B12" t="s">
        <v>6</v>
      </c>
      <c r="C12" t="s">
        <v>3</v>
      </c>
      <c r="D12">
        <v>0.2</v>
      </c>
      <c r="E12">
        <f>D12*E20</f>
        <v>1200</v>
      </c>
      <c r="F12">
        <v>0.2</v>
      </c>
      <c r="G12">
        <f>F12*G20</f>
        <v>400</v>
      </c>
    </row>
    <row r="13" spans="1:7" x14ac:dyDescent="0.35">
      <c r="A13" t="s">
        <v>13</v>
      </c>
      <c r="B13" t="s">
        <v>6</v>
      </c>
      <c r="C13" t="s">
        <v>4</v>
      </c>
      <c r="D13">
        <v>0.1</v>
      </c>
      <c r="E13">
        <f>D13*E20</f>
        <v>600</v>
      </c>
      <c r="F13">
        <v>0.7</v>
      </c>
      <c r="G13">
        <f>F13*G20</f>
        <v>1400</v>
      </c>
    </row>
    <row r="14" spans="1:7" x14ac:dyDescent="0.35">
      <c r="A14" t="s">
        <v>13</v>
      </c>
      <c r="B14" t="s">
        <v>7</v>
      </c>
      <c r="C14" t="s">
        <v>2</v>
      </c>
      <c r="D14">
        <v>0.3</v>
      </c>
      <c r="E14">
        <f>D14*E21</f>
        <v>1200</v>
      </c>
      <c r="F14">
        <v>0.3</v>
      </c>
      <c r="G14">
        <f>F14*G21</f>
        <v>300</v>
      </c>
    </row>
    <row r="15" spans="1:7" x14ac:dyDescent="0.35">
      <c r="A15" t="s">
        <v>13</v>
      </c>
      <c r="B15" t="s">
        <v>7</v>
      </c>
      <c r="C15" t="s">
        <v>3</v>
      </c>
      <c r="D15">
        <v>0.4</v>
      </c>
      <c r="E15">
        <f>D15*E21</f>
        <v>1600</v>
      </c>
      <c r="F15">
        <v>0.4</v>
      </c>
      <c r="G15">
        <f>F15*G21</f>
        <v>400</v>
      </c>
    </row>
    <row r="16" spans="1:7" x14ac:dyDescent="0.35">
      <c r="A16" t="s">
        <v>13</v>
      </c>
      <c r="B16" t="s">
        <v>7</v>
      </c>
      <c r="C16" t="s">
        <v>4</v>
      </c>
      <c r="D16">
        <v>0.3</v>
      </c>
      <c r="E16">
        <f>D16*E21</f>
        <v>1200</v>
      </c>
      <c r="F16">
        <v>0.3</v>
      </c>
      <c r="G16">
        <f>F16*G21</f>
        <v>300</v>
      </c>
    </row>
    <row r="17" spans="1:7" x14ac:dyDescent="0.35">
      <c r="A17" t="s">
        <v>14</v>
      </c>
      <c r="B17" t="s">
        <v>0</v>
      </c>
      <c r="C17" t="s">
        <v>10</v>
      </c>
      <c r="D17">
        <v>1</v>
      </c>
      <c r="E17">
        <v>5000</v>
      </c>
      <c r="F17">
        <v>1</v>
      </c>
      <c r="G17">
        <v>3000</v>
      </c>
    </row>
    <row r="18" spans="1:7" x14ac:dyDescent="0.35">
      <c r="A18" t="s">
        <v>14</v>
      </c>
      <c r="B18" t="s">
        <v>1</v>
      </c>
      <c r="C18" t="s">
        <v>10</v>
      </c>
      <c r="D18">
        <v>1</v>
      </c>
      <c r="E18">
        <v>12000</v>
      </c>
      <c r="F18">
        <v>1</v>
      </c>
      <c r="G18">
        <v>8000</v>
      </c>
    </row>
    <row r="19" spans="1:7" x14ac:dyDescent="0.35">
      <c r="A19" t="s">
        <v>14</v>
      </c>
      <c r="B19" t="s">
        <v>5</v>
      </c>
      <c r="C19" t="s">
        <v>10</v>
      </c>
      <c r="D19">
        <v>1</v>
      </c>
      <c r="E19">
        <v>7000</v>
      </c>
      <c r="F19">
        <v>1</v>
      </c>
      <c r="G19">
        <v>2000</v>
      </c>
    </row>
    <row r="20" spans="1:7" x14ac:dyDescent="0.35">
      <c r="A20" t="s">
        <v>14</v>
      </c>
      <c r="B20" t="s">
        <v>6</v>
      </c>
      <c r="C20" t="s">
        <v>10</v>
      </c>
      <c r="D20">
        <v>1</v>
      </c>
      <c r="E20">
        <v>6000</v>
      </c>
      <c r="F20">
        <v>1</v>
      </c>
      <c r="G20">
        <v>2000</v>
      </c>
    </row>
    <row r="21" spans="1:7" x14ac:dyDescent="0.35">
      <c r="A21" t="s">
        <v>14</v>
      </c>
      <c r="B21" t="s">
        <v>7</v>
      </c>
      <c r="C21" t="s">
        <v>10</v>
      </c>
      <c r="D21">
        <v>1</v>
      </c>
      <c r="E21">
        <v>4000</v>
      </c>
      <c r="F21">
        <v>1</v>
      </c>
      <c r="G21">
        <v>1000</v>
      </c>
    </row>
    <row r="22" spans="1:7" x14ac:dyDescent="0.35">
      <c r="A22" t="s">
        <v>15</v>
      </c>
      <c r="B22" t="s">
        <v>0</v>
      </c>
      <c r="C22" t="s">
        <v>16</v>
      </c>
      <c r="D22">
        <v>1</v>
      </c>
      <c r="E22">
        <v>1</v>
      </c>
    </row>
    <row r="23" spans="1:7" x14ac:dyDescent="0.35">
      <c r="A23" t="s">
        <v>15</v>
      </c>
      <c r="B23" t="s">
        <v>1</v>
      </c>
      <c r="C23" t="s">
        <v>16</v>
      </c>
      <c r="D23">
        <v>-2</v>
      </c>
      <c r="E23">
        <v>1</v>
      </c>
    </row>
    <row r="24" spans="1:7" x14ac:dyDescent="0.35">
      <c r="A24" t="s">
        <v>15</v>
      </c>
      <c r="B24" t="s">
        <v>5</v>
      </c>
      <c r="C24" t="s">
        <v>16</v>
      </c>
      <c r="D24">
        <v>-2</v>
      </c>
      <c r="E24">
        <v>-2</v>
      </c>
    </row>
    <row r="25" spans="1:7" x14ac:dyDescent="0.35">
      <c r="A25" t="s">
        <v>15</v>
      </c>
      <c r="B25" t="s">
        <v>6</v>
      </c>
      <c r="C25" t="s">
        <v>16</v>
      </c>
      <c r="D25">
        <v>-1</v>
      </c>
      <c r="E25">
        <v>-1</v>
      </c>
    </row>
    <row r="26" spans="1:7" x14ac:dyDescent="0.35">
      <c r="A26" t="s">
        <v>15</v>
      </c>
      <c r="B26" t="s">
        <v>7</v>
      </c>
      <c r="C26" t="s">
        <v>16</v>
      </c>
      <c r="D26">
        <v>3</v>
      </c>
      <c r="E2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opLeftCell="K5" workbookViewId="0">
      <selection activeCell="R20" sqref="R20"/>
    </sheetView>
  </sheetViews>
  <sheetFormatPr baseColWidth="10" defaultRowHeight="14.5" x14ac:dyDescent="0.35"/>
  <cols>
    <col min="8" max="8" width="24.726562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  <col min="13" max="14" width="28" bestFit="1" customWidth="1"/>
    <col min="15" max="15" width="21.26953125" bestFit="1" customWidth="1"/>
    <col min="16" max="16" width="20" bestFit="1" customWidth="1"/>
    <col min="17" max="17" width="14.1796875" bestFit="1" customWidth="1"/>
    <col min="18" max="18" width="11.7265625" bestFit="1" customWidth="1"/>
    <col min="19" max="19" width="28" bestFit="1" customWidth="1"/>
    <col min="20" max="20" width="24.7265625" bestFit="1" customWidth="1"/>
    <col min="21" max="21" width="32.81640625" bestFit="1" customWidth="1"/>
    <col min="22" max="22" width="29.54296875" bestFit="1" customWidth="1"/>
  </cols>
  <sheetData>
    <row r="1" spans="1:18" x14ac:dyDescent="0.35">
      <c r="A1" t="s">
        <v>8</v>
      </c>
      <c r="B1" t="s">
        <v>9</v>
      </c>
      <c r="C1" t="s">
        <v>30</v>
      </c>
      <c r="D1" t="s">
        <v>31</v>
      </c>
      <c r="E1" t="s">
        <v>32</v>
      </c>
      <c r="F1" t="s">
        <v>33</v>
      </c>
      <c r="H1" s="1" t="s">
        <v>34</v>
      </c>
      <c r="I1" s="1" t="s">
        <v>20</v>
      </c>
      <c r="N1" s="1" t="s">
        <v>35</v>
      </c>
      <c r="O1" s="1" t="s">
        <v>20</v>
      </c>
    </row>
    <row r="2" spans="1:18" x14ac:dyDescent="0.35">
      <c r="A2" t="s">
        <v>0</v>
      </c>
      <c r="B2" t="s">
        <v>2</v>
      </c>
      <c r="C2">
        <v>0.5</v>
      </c>
      <c r="D2">
        <v>2500</v>
      </c>
      <c r="E2">
        <v>0.3</v>
      </c>
      <c r="F2">
        <v>900</v>
      </c>
      <c r="H2" s="1" t="s">
        <v>18</v>
      </c>
      <c r="I2" t="s">
        <v>3</v>
      </c>
      <c r="J2" t="s">
        <v>2</v>
      </c>
      <c r="K2" t="s">
        <v>4</v>
      </c>
      <c r="L2" t="s">
        <v>19</v>
      </c>
      <c r="N2" s="1" t="s">
        <v>18</v>
      </c>
      <c r="O2" t="s">
        <v>3</v>
      </c>
      <c r="P2" t="s">
        <v>2</v>
      </c>
      <c r="Q2" t="s">
        <v>4</v>
      </c>
      <c r="R2" t="s">
        <v>19</v>
      </c>
    </row>
    <row r="3" spans="1:18" x14ac:dyDescent="0.35">
      <c r="A3" t="s">
        <v>0</v>
      </c>
      <c r="B3" t="s">
        <v>3</v>
      </c>
      <c r="C3">
        <v>0.2</v>
      </c>
      <c r="D3">
        <v>1000</v>
      </c>
      <c r="E3">
        <v>0.5</v>
      </c>
      <c r="F3">
        <v>1500</v>
      </c>
      <c r="H3" s="2" t="s">
        <v>0</v>
      </c>
      <c r="I3">
        <v>1500</v>
      </c>
      <c r="J3">
        <v>900</v>
      </c>
      <c r="K3">
        <v>600</v>
      </c>
      <c r="L3">
        <v>3000</v>
      </c>
      <c r="N3" s="2" t="s">
        <v>0</v>
      </c>
      <c r="O3">
        <v>0.5</v>
      </c>
      <c r="P3">
        <v>0.3</v>
      </c>
      <c r="Q3">
        <v>0.2</v>
      </c>
      <c r="R3">
        <v>1</v>
      </c>
    </row>
    <row r="4" spans="1:18" x14ac:dyDescent="0.35">
      <c r="A4" t="s">
        <v>0</v>
      </c>
      <c r="B4" t="s">
        <v>4</v>
      </c>
      <c r="C4">
        <v>0.3</v>
      </c>
      <c r="D4">
        <v>1500</v>
      </c>
      <c r="E4">
        <v>0.2</v>
      </c>
      <c r="F4">
        <v>600</v>
      </c>
      <c r="H4" s="2" t="s">
        <v>1</v>
      </c>
      <c r="I4">
        <v>1600</v>
      </c>
      <c r="J4">
        <v>4800</v>
      </c>
      <c r="K4">
        <v>1600</v>
      </c>
      <c r="L4">
        <v>8000</v>
      </c>
      <c r="N4" s="2" t="s">
        <v>1</v>
      </c>
      <c r="O4">
        <v>0.2</v>
      </c>
      <c r="P4">
        <v>0.6</v>
      </c>
      <c r="Q4">
        <v>0.2</v>
      </c>
      <c r="R4">
        <v>1</v>
      </c>
    </row>
    <row r="5" spans="1:18" x14ac:dyDescent="0.35">
      <c r="A5" t="s">
        <v>1</v>
      </c>
      <c r="B5" t="s">
        <v>2</v>
      </c>
      <c r="C5">
        <v>0.1</v>
      </c>
      <c r="D5">
        <v>1200</v>
      </c>
      <c r="E5">
        <v>0.6</v>
      </c>
      <c r="F5">
        <v>4800</v>
      </c>
      <c r="H5" s="2" t="s">
        <v>5</v>
      </c>
      <c r="I5">
        <v>800</v>
      </c>
      <c r="J5">
        <v>1000</v>
      </c>
      <c r="K5">
        <v>200</v>
      </c>
      <c r="L5">
        <v>2000</v>
      </c>
      <c r="N5" s="2" t="s">
        <v>5</v>
      </c>
      <c r="O5">
        <v>0.4</v>
      </c>
      <c r="P5">
        <v>0.5</v>
      </c>
      <c r="Q5">
        <v>0.1</v>
      </c>
      <c r="R5">
        <v>1</v>
      </c>
    </row>
    <row r="6" spans="1:18" x14ac:dyDescent="0.35">
      <c r="A6" t="s">
        <v>1</v>
      </c>
      <c r="B6" t="s">
        <v>3</v>
      </c>
      <c r="C6">
        <v>0.7</v>
      </c>
      <c r="D6">
        <v>8400</v>
      </c>
      <c r="E6">
        <v>0.2</v>
      </c>
      <c r="F6">
        <v>1600</v>
      </c>
      <c r="H6" s="2" t="s">
        <v>6</v>
      </c>
      <c r="I6">
        <v>400</v>
      </c>
      <c r="J6">
        <v>200</v>
      </c>
      <c r="K6">
        <v>1400</v>
      </c>
      <c r="L6">
        <v>2000</v>
      </c>
      <c r="N6" s="2" t="s">
        <v>6</v>
      </c>
      <c r="O6">
        <v>0.2</v>
      </c>
      <c r="P6">
        <v>0.1</v>
      </c>
      <c r="Q6">
        <v>0.7</v>
      </c>
      <c r="R6">
        <v>1</v>
      </c>
    </row>
    <row r="7" spans="1:18" x14ac:dyDescent="0.35">
      <c r="A7" t="s">
        <v>1</v>
      </c>
      <c r="B7" t="s">
        <v>4</v>
      </c>
      <c r="C7">
        <v>0.2</v>
      </c>
      <c r="D7">
        <v>2400</v>
      </c>
      <c r="E7">
        <v>0.2</v>
      </c>
      <c r="F7">
        <v>1600</v>
      </c>
      <c r="H7" s="2" t="s">
        <v>7</v>
      </c>
      <c r="I7">
        <v>400</v>
      </c>
      <c r="J7">
        <v>300</v>
      </c>
      <c r="K7">
        <v>300</v>
      </c>
      <c r="L7">
        <v>1000</v>
      </c>
      <c r="N7" s="2" t="s">
        <v>7</v>
      </c>
      <c r="O7">
        <v>0.4</v>
      </c>
      <c r="P7">
        <v>0.3</v>
      </c>
      <c r="Q7">
        <v>0.3</v>
      </c>
      <c r="R7">
        <v>1</v>
      </c>
    </row>
    <row r="8" spans="1:18" x14ac:dyDescent="0.35">
      <c r="A8" t="s">
        <v>5</v>
      </c>
      <c r="B8" t="s">
        <v>2</v>
      </c>
      <c r="C8">
        <v>0.1</v>
      </c>
      <c r="D8">
        <v>700</v>
      </c>
      <c r="E8">
        <v>0.5</v>
      </c>
      <c r="F8">
        <v>1000</v>
      </c>
      <c r="H8" s="2" t="s">
        <v>19</v>
      </c>
      <c r="I8">
        <v>4700</v>
      </c>
      <c r="J8">
        <v>7200</v>
      </c>
      <c r="K8">
        <v>4100</v>
      </c>
      <c r="L8">
        <v>16000</v>
      </c>
      <c r="N8" s="2" t="s">
        <v>19</v>
      </c>
      <c r="O8">
        <v>1.7000000000000002</v>
      </c>
      <c r="P8">
        <v>1.8</v>
      </c>
      <c r="Q8">
        <v>1.5</v>
      </c>
      <c r="R8">
        <v>5</v>
      </c>
    </row>
    <row r="9" spans="1:18" x14ac:dyDescent="0.35">
      <c r="A9" t="s">
        <v>5</v>
      </c>
      <c r="B9" t="s">
        <v>3</v>
      </c>
      <c r="C9">
        <v>0.1</v>
      </c>
      <c r="D9">
        <v>700</v>
      </c>
      <c r="E9">
        <v>0.4</v>
      </c>
      <c r="F9">
        <v>800</v>
      </c>
    </row>
    <row r="10" spans="1:18" x14ac:dyDescent="0.35">
      <c r="A10" t="s">
        <v>5</v>
      </c>
      <c r="B10" t="s">
        <v>4</v>
      </c>
      <c r="C10">
        <v>0.8</v>
      </c>
      <c r="D10">
        <v>5600</v>
      </c>
      <c r="E10">
        <v>0.1</v>
      </c>
      <c r="F10">
        <v>200</v>
      </c>
    </row>
    <row r="11" spans="1:18" x14ac:dyDescent="0.35">
      <c r="A11" t="s">
        <v>6</v>
      </c>
      <c r="B11" t="s">
        <v>2</v>
      </c>
      <c r="C11">
        <v>0.7</v>
      </c>
      <c r="D11">
        <v>4200</v>
      </c>
      <c r="E11">
        <v>0.1</v>
      </c>
      <c r="F11">
        <v>200</v>
      </c>
    </row>
    <row r="12" spans="1:18" x14ac:dyDescent="0.35">
      <c r="A12" t="s">
        <v>6</v>
      </c>
      <c r="B12" t="s">
        <v>3</v>
      </c>
      <c r="C12">
        <v>0.2</v>
      </c>
      <c r="D12">
        <v>1200</v>
      </c>
      <c r="E12">
        <v>0.2</v>
      </c>
      <c r="F12">
        <v>400</v>
      </c>
    </row>
    <row r="13" spans="1:18" x14ac:dyDescent="0.35">
      <c r="A13" t="s">
        <v>6</v>
      </c>
      <c r="B13" t="s">
        <v>4</v>
      </c>
      <c r="C13">
        <v>0.1</v>
      </c>
      <c r="D13">
        <v>600</v>
      </c>
      <c r="E13">
        <v>0.7</v>
      </c>
      <c r="F13">
        <v>1400</v>
      </c>
    </row>
    <row r="14" spans="1:18" x14ac:dyDescent="0.35">
      <c r="A14" t="s">
        <v>7</v>
      </c>
      <c r="B14" t="s">
        <v>2</v>
      </c>
      <c r="C14">
        <v>0.3</v>
      </c>
      <c r="D14">
        <v>1200</v>
      </c>
      <c r="E14">
        <v>0.3</v>
      </c>
      <c r="F14">
        <v>300</v>
      </c>
    </row>
    <row r="15" spans="1:18" x14ac:dyDescent="0.35">
      <c r="A15" t="s">
        <v>7</v>
      </c>
      <c r="B15" t="s">
        <v>3</v>
      </c>
      <c r="C15">
        <v>0.4</v>
      </c>
      <c r="D15">
        <v>1600</v>
      </c>
      <c r="E15">
        <v>0.4</v>
      </c>
      <c r="F15">
        <v>400</v>
      </c>
    </row>
    <row r="16" spans="1:18" x14ac:dyDescent="0.35">
      <c r="A16" t="s">
        <v>7</v>
      </c>
      <c r="B16" t="s">
        <v>4</v>
      </c>
      <c r="C16">
        <v>0.3</v>
      </c>
      <c r="D16">
        <v>1200</v>
      </c>
      <c r="E16">
        <v>0.3</v>
      </c>
      <c r="F16">
        <v>300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"/>
  <sheetViews>
    <sheetView topLeftCell="E11" workbookViewId="0">
      <selection activeCell="F24" sqref="F24"/>
    </sheetView>
  </sheetViews>
  <sheetFormatPr baseColWidth="10" defaultRowHeight="14.5" x14ac:dyDescent="0.35"/>
  <cols>
    <col min="8" max="8" width="16.54296875" bestFit="1" customWidth="1"/>
    <col min="9" max="9" width="21.26953125" bestFit="1" customWidth="1"/>
    <col min="10" max="10" width="20" bestFit="1" customWidth="1"/>
    <col min="11" max="11" width="14.1796875" bestFit="1" customWidth="1"/>
    <col min="12" max="12" width="11.7265625" bestFit="1" customWidth="1"/>
  </cols>
  <sheetData>
    <row r="1" spans="1:12" x14ac:dyDescent="0.35">
      <c r="A1" t="s">
        <v>12</v>
      </c>
      <c r="B1" t="s">
        <v>8</v>
      </c>
      <c r="C1" t="s">
        <v>9</v>
      </c>
      <c r="D1" t="s">
        <v>11</v>
      </c>
      <c r="E1" t="s">
        <v>10</v>
      </c>
    </row>
    <row r="2" spans="1:12" x14ac:dyDescent="0.35">
      <c r="A2" t="s">
        <v>13</v>
      </c>
      <c r="B2" t="s">
        <v>0</v>
      </c>
      <c r="C2" t="s">
        <v>2</v>
      </c>
      <c r="D2">
        <v>0.5</v>
      </c>
      <c r="E2">
        <v>2500</v>
      </c>
      <c r="H2" s="1" t="s">
        <v>17</v>
      </c>
      <c r="I2" s="1" t="s">
        <v>20</v>
      </c>
    </row>
    <row r="3" spans="1:12" x14ac:dyDescent="0.35">
      <c r="A3" t="s">
        <v>13</v>
      </c>
      <c r="B3" t="s">
        <v>0</v>
      </c>
      <c r="C3" t="s">
        <v>3</v>
      </c>
      <c r="D3">
        <v>0.2</v>
      </c>
      <c r="E3">
        <v>1000</v>
      </c>
      <c r="H3" s="1" t="s">
        <v>18</v>
      </c>
      <c r="I3" t="s">
        <v>3</v>
      </c>
      <c r="J3" t="s">
        <v>2</v>
      </c>
      <c r="K3" t="s">
        <v>4</v>
      </c>
      <c r="L3" t="s">
        <v>19</v>
      </c>
    </row>
    <row r="4" spans="1:12" x14ac:dyDescent="0.35">
      <c r="A4" t="s">
        <v>13</v>
      </c>
      <c r="B4" t="s">
        <v>0</v>
      </c>
      <c r="C4" t="s">
        <v>4</v>
      </c>
      <c r="D4">
        <v>0.3</v>
      </c>
      <c r="E4">
        <v>1500</v>
      </c>
      <c r="H4" s="2" t="s">
        <v>0</v>
      </c>
      <c r="I4">
        <v>1000</v>
      </c>
      <c r="J4">
        <v>2500</v>
      </c>
      <c r="K4">
        <v>1500</v>
      </c>
      <c r="L4">
        <v>5000</v>
      </c>
    </row>
    <row r="5" spans="1:12" x14ac:dyDescent="0.35">
      <c r="A5" t="s">
        <v>13</v>
      </c>
      <c r="B5" t="s">
        <v>1</v>
      </c>
      <c r="C5" t="s">
        <v>2</v>
      </c>
      <c r="D5">
        <v>0.1</v>
      </c>
      <c r="E5">
        <v>1200</v>
      </c>
      <c r="H5" s="2" t="s">
        <v>1</v>
      </c>
      <c r="I5">
        <v>8400</v>
      </c>
      <c r="J5">
        <v>1200</v>
      </c>
      <c r="K5">
        <v>2400</v>
      </c>
      <c r="L5">
        <v>12000</v>
      </c>
    </row>
    <row r="6" spans="1:12" x14ac:dyDescent="0.35">
      <c r="A6" t="s">
        <v>13</v>
      </c>
      <c r="B6" t="s">
        <v>1</v>
      </c>
      <c r="C6" t="s">
        <v>3</v>
      </c>
      <c r="D6">
        <v>0.7</v>
      </c>
      <c r="E6">
        <v>8400</v>
      </c>
      <c r="H6" s="2" t="s">
        <v>5</v>
      </c>
      <c r="I6">
        <v>700</v>
      </c>
      <c r="J6">
        <v>700</v>
      </c>
      <c r="K6">
        <v>5600</v>
      </c>
      <c r="L6">
        <v>7000</v>
      </c>
    </row>
    <row r="7" spans="1:12" x14ac:dyDescent="0.35">
      <c r="A7" t="s">
        <v>13</v>
      </c>
      <c r="B7" t="s">
        <v>1</v>
      </c>
      <c r="C7" t="s">
        <v>4</v>
      </c>
      <c r="D7">
        <v>0.2</v>
      </c>
      <c r="E7">
        <v>2400</v>
      </c>
      <c r="H7" s="2" t="s">
        <v>6</v>
      </c>
      <c r="I7">
        <v>1200</v>
      </c>
      <c r="J7">
        <v>4200</v>
      </c>
      <c r="K7">
        <v>600</v>
      </c>
      <c r="L7">
        <v>6000</v>
      </c>
    </row>
    <row r="8" spans="1:12" x14ac:dyDescent="0.35">
      <c r="A8" t="s">
        <v>13</v>
      </c>
      <c r="B8" t="s">
        <v>5</v>
      </c>
      <c r="C8" t="s">
        <v>2</v>
      </c>
      <c r="D8">
        <v>0.1</v>
      </c>
      <c r="E8">
        <v>700</v>
      </c>
      <c r="H8" s="2" t="s">
        <v>7</v>
      </c>
      <c r="I8">
        <v>1600</v>
      </c>
      <c r="J8">
        <v>1200</v>
      </c>
      <c r="K8">
        <v>1200</v>
      </c>
      <c r="L8">
        <v>4000</v>
      </c>
    </row>
    <row r="9" spans="1:12" x14ac:dyDescent="0.35">
      <c r="A9" t="s">
        <v>13</v>
      </c>
      <c r="B9" t="s">
        <v>5</v>
      </c>
      <c r="C9" t="s">
        <v>3</v>
      </c>
      <c r="D9">
        <v>0.1</v>
      </c>
      <c r="E9">
        <v>700</v>
      </c>
      <c r="H9" s="2" t="s">
        <v>19</v>
      </c>
      <c r="I9">
        <v>12900</v>
      </c>
      <c r="J9">
        <v>9800</v>
      </c>
      <c r="K9">
        <v>11300</v>
      </c>
      <c r="L9">
        <v>34000</v>
      </c>
    </row>
    <row r="10" spans="1:12" x14ac:dyDescent="0.35">
      <c r="A10" t="s">
        <v>13</v>
      </c>
      <c r="B10" t="s">
        <v>5</v>
      </c>
      <c r="C10" t="s">
        <v>4</v>
      </c>
      <c r="D10">
        <v>0.8</v>
      </c>
      <c r="E10">
        <v>5600</v>
      </c>
    </row>
    <row r="11" spans="1:12" x14ac:dyDescent="0.35">
      <c r="A11" t="s">
        <v>13</v>
      </c>
      <c r="B11" t="s">
        <v>6</v>
      </c>
      <c r="C11" t="s">
        <v>2</v>
      </c>
      <c r="D11">
        <v>0.7</v>
      </c>
      <c r="E11">
        <v>4200</v>
      </c>
    </row>
    <row r="12" spans="1:12" x14ac:dyDescent="0.35">
      <c r="A12" t="s">
        <v>13</v>
      </c>
      <c r="B12" t="s">
        <v>6</v>
      </c>
      <c r="C12" t="s">
        <v>3</v>
      </c>
      <c r="D12">
        <v>0.2</v>
      </c>
      <c r="E12">
        <v>1200</v>
      </c>
    </row>
    <row r="13" spans="1:12" x14ac:dyDescent="0.35">
      <c r="A13" t="s">
        <v>13</v>
      </c>
      <c r="B13" t="s">
        <v>6</v>
      </c>
      <c r="C13" t="s">
        <v>4</v>
      </c>
      <c r="D13">
        <v>0.1</v>
      </c>
      <c r="E13">
        <v>600</v>
      </c>
    </row>
    <row r="14" spans="1:12" x14ac:dyDescent="0.35">
      <c r="A14" t="s">
        <v>13</v>
      </c>
      <c r="B14" t="s">
        <v>7</v>
      </c>
      <c r="C14" t="s">
        <v>2</v>
      </c>
      <c r="D14">
        <v>0.3</v>
      </c>
      <c r="E14">
        <v>1200</v>
      </c>
    </row>
    <row r="15" spans="1:12" x14ac:dyDescent="0.35">
      <c r="A15" t="s">
        <v>13</v>
      </c>
      <c r="B15" t="s">
        <v>7</v>
      </c>
      <c r="C15" t="s">
        <v>3</v>
      </c>
      <c r="D15">
        <v>0.4</v>
      </c>
      <c r="E15">
        <v>1600</v>
      </c>
    </row>
    <row r="16" spans="1:12" x14ac:dyDescent="0.35">
      <c r="A16" t="s">
        <v>13</v>
      </c>
      <c r="B16" t="s">
        <v>7</v>
      </c>
      <c r="C16" t="s">
        <v>4</v>
      </c>
      <c r="D16">
        <v>0.3</v>
      </c>
      <c r="E16">
        <v>1200</v>
      </c>
    </row>
    <row r="32" spans="1:12" x14ac:dyDescent="0.35">
      <c r="A32" t="s">
        <v>12</v>
      </c>
      <c r="B32" t="s">
        <v>8</v>
      </c>
      <c r="C32" t="s">
        <v>23</v>
      </c>
      <c r="D32" t="s">
        <v>21</v>
      </c>
      <c r="E32" t="s">
        <v>22</v>
      </c>
      <c r="F32" t="s">
        <v>24</v>
      </c>
      <c r="G32" t="s">
        <v>25</v>
      </c>
      <c r="H32" t="s">
        <v>26</v>
      </c>
      <c r="I32" t="s">
        <v>27</v>
      </c>
      <c r="K32" t="s">
        <v>62</v>
      </c>
      <c r="L32" t="s">
        <v>29</v>
      </c>
    </row>
    <row r="33" spans="1:12" x14ac:dyDescent="0.35">
      <c r="A33" t="s">
        <v>15</v>
      </c>
      <c r="B33" t="s">
        <v>0</v>
      </c>
      <c r="C33" t="s">
        <v>16</v>
      </c>
      <c r="D33">
        <v>1</v>
      </c>
      <c r="E33">
        <v>1</v>
      </c>
      <c r="F33">
        <f>E2</f>
        <v>2500</v>
      </c>
      <c r="G33">
        <f>SUM(E3:E4)</f>
        <v>2500</v>
      </c>
      <c r="H33">
        <f>5000 -G33</f>
        <v>2500</v>
      </c>
      <c r="I33">
        <v>4</v>
      </c>
      <c r="J33" t="s">
        <v>28</v>
      </c>
      <c r="K33">
        <f>H33</f>
        <v>2500</v>
      </c>
      <c r="L33">
        <f>F33</f>
        <v>2500</v>
      </c>
    </row>
    <row r="34" spans="1:12" x14ac:dyDescent="0.35">
      <c r="A34" t="s">
        <v>15</v>
      </c>
      <c r="B34" t="s">
        <v>1</v>
      </c>
      <c r="C34" t="s">
        <v>16</v>
      </c>
      <c r="D34">
        <v>-2</v>
      </c>
      <c r="E34">
        <v>1</v>
      </c>
      <c r="F34">
        <f>E5</f>
        <v>1200</v>
      </c>
      <c r="G34">
        <f>SUM(E6:E7)</f>
        <v>10800</v>
      </c>
      <c r="H34">
        <f t="shared" ref="H34:H37" si="0">5000 -G34</f>
        <v>-5800</v>
      </c>
      <c r="I34">
        <v>3</v>
      </c>
      <c r="J34" t="s">
        <v>29</v>
      </c>
      <c r="L34">
        <f>F34</f>
        <v>1200</v>
      </c>
    </row>
    <row r="35" spans="1:12" x14ac:dyDescent="0.35">
      <c r="A35" t="s">
        <v>15</v>
      </c>
      <c r="B35" t="s">
        <v>5</v>
      </c>
      <c r="C35" t="s">
        <v>16</v>
      </c>
      <c r="D35">
        <v>-2</v>
      </c>
      <c r="E35">
        <v>-2</v>
      </c>
      <c r="F35">
        <f>E8</f>
        <v>700</v>
      </c>
      <c r="G35">
        <f>SUM(E9:E10)</f>
        <v>6300</v>
      </c>
      <c r="H35">
        <f t="shared" si="0"/>
        <v>-1300</v>
      </c>
      <c r="I35">
        <v>2</v>
      </c>
      <c r="J35" t="s">
        <v>29</v>
      </c>
      <c r="L35">
        <f>F35</f>
        <v>700</v>
      </c>
    </row>
    <row r="36" spans="1:12" x14ac:dyDescent="0.35">
      <c r="A36" t="s">
        <v>15</v>
      </c>
      <c r="B36" t="s">
        <v>6</v>
      </c>
      <c r="C36" t="s">
        <v>16</v>
      </c>
      <c r="D36">
        <v>-1</v>
      </c>
      <c r="E36">
        <v>-1</v>
      </c>
      <c r="F36">
        <f>E11</f>
        <v>4200</v>
      </c>
      <c r="G36">
        <f>SUM(E12:E13)</f>
        <v>1800</v>
      </c>
      <c r="H36">
        <f t="shared" si="0"/>
        <v>3200</v>
      </c>
      <c r="I36">
        <v>1</v>
      </c>
      <c r="J36" t="s">
        <v>28</v>
      </c>
      <c r="K36">
        <f>H36</f>
        <v>3200</v>
      </c>
      <c r="L36">
        <f>F36</f>
        <v>4200</v>
      </c>
    </row>
    <row r="37" spans="1:12" x14ac:dyDescent="0.35">
      <c r="A37" t="s">
        <v>15</v>
      </c>
      <c r="B37" t="s">
        <v>7</v>
      </c>
      <c r="C37" t="s">
        <v>16</v>
      </c>
      <c r="D37">
        <v>3</v>
      </c>
      <c r="E37">
        <v>2</v>
      </c>
      <c r="F37">
        <f>E14</f>
        <v>1200</v>
      </c>
      <c r="G37">
        <f>SUM(E15:E16)</f>
        <v>2800</v>
      </c>
      <c r="H37">
        <f t="shared" si="0"/>
        <v>2200</v>
      </c>
      <c r="I37">
        <v>5</v>
      </c>
      <c r="J37" t="s">
        <v>28</v>
      </c>
      <c r="K37">
        <f>H37</f>
        <v>2200</v>
      </c>
      <c r="L37">
        <f>F37</f>
        <v>1200</v>
      </c>
    </row>
    <row r="39" spans="1:12" x14ac:dyDescent="0.35">
      <c r="K39">
        <f>SUM(K33:K37)</f>
        <v>7900</v>
      </c>
      <c r="L39">
        <f>SUM(L33:L37)</f>
        <v>9800</v>
      </c>
    </row>
    <row r="41" spans="1:12" x14ac:dyDescent="0.35">
      <c r="L41">
        <f>K39-L39</f>
        <v>-1900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abSelected="1" topLeftCell="A44" workbookViewId="0">
      <selection activeCell="A53" sqref="A53"/>
    </sheetView>
  </sheetViews>
  <sheetFormatPr baseColWidth="10" defaultRowHeight="14.5" x14ac:dyDescent="0.35"/>
  <cols>
    <col min="2" max="2" width="67.6328125" customWidth="1"/>
    <col min="3" max="3" width="12.453125" customWidth="1"/>
    <col min="5" max="5" width="40.453125" customWidth="1"/>
  </cols>
  <sheetData>
    <row r="1" spans="1:3" x14ac:dyDescent="0.35">
      <c r="A1" s="10" t="s">
        <v>60</v>
      </c>
    </row>
    <row r="3" spans="1:3" x14ac:dyDescent="0.35">
      <c r="A3" s="15" t="s">
        <v>38</v>
      </c>
      <c r="B3" s="15"/>
      <c r="C3" s="3" t="s">
        <v>41</v>
      </c>
    </row>
    <row r="4" spans="1:3" x14ac:dyDescent="0.35">
      <c r="A4" s="3">
        <v>1</v>
      </c>
      <c r="B4" s="3" t="s">
        <v>39</v>
      </c>
      <c r="C4" s="7">
        <v>0.2</v>
      </c>
    </row>
    <row r="5" spans="1:3" x14ac:dyDescent="0.35">
      <c r="A5" s="3">
        <v>2</v>
      </c>
      <c r="B5" s="3" t="s">
        <v>40</v>
      </c>
      <c r="C5" s="7">
        <v>0.3</v>
      </c>
    </row>
    <row r="6" spans="1:3" x14ac:dyDescent="0.35">
      <c r="A6" s="3">
        <v>3</v>
      </c>
      <c r="B6" s="3" t="s">
        <v>43</v>
      </c>
      <c r="C6" s="7">
        <v>0.5</v>
      </c>
    </row>
    <row r="8" spans="1:3" x14ac:dyDescent="0.35">
      <c r="A8" t="s">
        <v>42</v>
      </c>
    </row>
    <row r="11" spans="1:3" x14ac:dyDescent="0.35">
      <c r="A11" s="16" t="s">
        <v>58</v>
      </c>
      <c r="B11" s="16"/>
      <c r="C11" s="16"/>
    </row>
    <row r="12" spans="1:3" ht="58" customHeight="1" x14ac:dyDescent="0.35">
      <c r="A12" s="14" t="s">
        <v>44</v>
      </c>
      <c r="B12" s="14"/>
      <c r="C12" s="14"/>
    </row>
    <row r="14" spans="1:3" x14ac:dyDescent="0.35">
      <c r="A14" s="5">
        <v>1</v>
      </c>
      <c r="B14" s="3" t="s">
        <v>45</v>
      </c>
    </row>
    <row r="15" spans="1:3" x14ac:dyDescent="0.35">
      <c r="A15" s="5">
        <v>2</v>
      </c>
      <c r="B15" s="3" t="s">
        <v>46</v>
      </c>
    </row>
    <row r="17" spans="1:5" x14ac:dyDescent="0.35">
      <c r="A17" t="s">
        <v>47</v>
      </c>
    </row>
    <row r="18" spans="1:5" x14ac:dyDescent="0.35">
      <c r="A18" t="s">
        <v>73</v>
      </c>
    </row>
    <row r="19" spans="1:5" x14ac:dyDescent="0.35">
      <c r="A19" t="s">
        <v>48</v>
      </c>
    </row>
    <row r="20" spans="1:5" x14ac:dyDescent="0.35">
      <c r="D20" s="17" t="s">
        <v>74</v>
      </c>
      <c r="E20" s="17"/>
    </row>
    <row r="21" spans="1:5" ht="29" x14ac:dyDescent="0.35">
      <c r="A21" s="5">
        <v>1</v>
      </c>
      <c r="B21" s="6" t="s">
        <v>51</v>
      </c>
      <c r="D21" s="5">
        <v>1</v>
      </c>
      <c r="E21" s="11" t="s">
        <v>63</v>
      </c>
    </row>
    <row r="22" spans="1:5" ht="29" x14ac:dyDescent="0.35">
      <c r="A22" s="5">
        <v>2</v>
      </c>
      <c r="B22" s="6" t="s">
        <v>52</v>
      </c>
      <c r="D22" s="5">
        <v>2</v>
      </c>
      <c r="E22" s="11" t="s">
        <v>64</v>
      </c>
    </row>
    <row r="23" spans="1:5" ht="58" x14ac:dyDescent="0.35">
      <c r="A23" s="5">
        <v>3</v>
      </c>
      <c r="B23" s="6" t="s">
        <v>70</v>
      </c>
      <c r="D23" s="5">
        <v>3</v>
      </c>
      <c r="E23" s="11" t="s">
        <v>66</v>
      </c>
    </row>
    <row r="24" spans="1:5" ht="29" x14ac:dyDescent="0.35">
      <c r="A24" s="5">
        <v>4</v>
      </c>
      <c r="B24" s="6" t="s">
        <v>49</v>
      </c>
      <c r="D24" s="5">
        <v>4</v>
      </c>
      <c r="E24" s="11" t="s">
        <v>67</v>
      </c>
    </row>
    <row r="25" spans="1:5" ht="29" x14ac:dyDescent="0.35">
      <c r="A25" s="5">
        <v>5</v>
      </c>
      <c r="B25" s="6" t="s">
        <v>50</v>
      </c>
      <c r="D25" s="5">
        <v>5</v>
      </c>
      <c r="E25" s="11" t="s">
        <v>65</v>
      </c>
    </row>
    <row r="26" spans="1:5" ht="29" x14ac:dyDescent="0.35">
      <c r="D26" s="5">
        <v>6</v>
      </c>
      <c r="E26" s="11" t="s">
        <v>68</v>
      </c>
    </row>
    <row r="27" spans="1:5" x14ac:dyDescent="0.35">
      <c r="D27" s="5">
        <v>7</v>
      </c>
      <c r="E27" s="11" t="s">
        <v>69</v>
      </c>
    </row>
    <row r="28" spans="1:5" x14ac:dyDescent="0.35">
      <c r="D28" s="12"/>
      <c r="E28" s="13"/>
    </row>
    <row r="29" spans="1:5" x14ac:dyDescent="0.35">
      <c r="D29" s="12"/>
      <c r="E29" s="13"/>
    </row>
    <row r="30" spans="1:5" x14ac:dyDescent="0.35">
      <c r="A30" s="9" t="s">
        <v>56</v>
      </c>
    </row>
    <row r="31" spans="1:5" ht="29" x14ac:dyDescent="0.35">
      <c r="A31" s="5" t="s">
        <v>59</v>
      </c>
      <c r="B31" s="6" t="s">
        <v>53</v>
      </c>
    </row>
    <row r="32" spans="1:5" ht="43.5" x14ac:dyDescent="0.35">
      <c r="A32" s="5" t="s">
        <v>59</v>
      </c>
      <c r="B32" s="6" t="s">
        <v>57</v>
      </c>
    </row>
    <row r="33" spans="1:5" ht="29" x14ac:dyDescent="0.35">
      <c r="A33" s="5" t="s">
        <v>59</v>
      </c>
      <c r="B33" s="6" t="s">
        <v>54</v>
      </c>
    </row>
    <row r="34" spans="1:5" ht="29" x14ac:dyDescent="0.35">
      <c r="A34" s="5" t="s">
        <v>59</v>
      </c>
      <c r="B34" s="6" t="s">
        <v>55</v>
      </c>
    </row>
    <row r="38" spans="1:5" x14ac:dyDescent="0.35">
      <c r="A38" t="s">
        <v>61</v>
      </c>
    </row>
    <row r="40" spans="1:5" ht="43.5" x14ac:dyDescent="0.35">
      <c r="A40" s="5">
        <v>1</v>
      </c>
      <c r="B40" s="8" t="s">
        <v>76</v>
      </c>
    </row>
    <row r="41" spans="1:5" ht="43.5" x14ac:dyDescent="0.35">
      <c r="A41" s="5">
        <v>2</v>
      </c>
      <c r="B41" s="8" t="s">
        <v>75</v>
      </c>
    </row>
    <row r="42" spans="1:5" ht="29" x14ac:dyDescent="0.35">
      <c r="A42" s="5">
        <v>3</v>
      </c>
      <c r="B42" s="8" t="s">
        <v>71</v>
      </c>
    </row>
    <row r="43" spans="1:5" x14ac:dyDescent="0.35">
      <c r="C43" s="4" t="s">
        <v>8</v>
      </c>
      <c r="D43" s="4" t="s">
        <v>36</v>
      </c>
      <c r="E43" s="4" t="s">
        <v>37</v>
      </c>
    </row>
    <row r="44" spans="1:5" x14ac:dyDescent="0.35">
      <c r="C44" s="3" t="s">
        <v>0</v>
      </c>
      <c r="D44" s="3">
        <v>1</v>
      </c>
      <c r="E44" s="3">
        <v>1</v>
      </c>
    </row>
    <row r="45" spans="1:5" x14ac:dyDescent="0.35">
      <c r="C45" s="3" t="s">
        <v>1</v>
      </c>
      <c r="D45" s="3">
        <v>-2</v>
      </c>
      <c r="E45" s="3">
        <v>1</v>
      </c>
    </row>
    <row r="46" spans="1:5" x14ac:dyDescent="0.35">
      <c r="C46" s="3" t="s">
        <v>5</v>
      </c>
      <c r="D46" s="3">
        <v>-2</v>
      </c>
      <c r="E46" s="3">
        <v>-2</v>
      </c>
    </row>
    <row r="47" spans="1:5" x14ac:dyDescent="0.35">
      <c r="C47" s="3" t="s">
        <v>6</v>
      </c>
      <c r="D47" s="3">
        <v>-1</v>
      </c>
      <c r="E47" s="3">
        <v>-1</v>
      </c>
    </row>
    <row r="48" spans="1:5" x14ac:dyDescent="0.35">
      <c r="C48" s="3" t="s">
        <v>7</v>
      </c>
      <c r="D48" s="3">
        <v>3</v>
      </c>
      <c r="E48" s="3">
        <v>2</v>
      </c>
    </row>
    <row r="53" spans="1:1" x14ac:dyDescent="0.35">
      <c r="A53" t="s">
        <v>72</v>
      </c>
    </row>
  </sheetData>
  <mergeCells count="4">
    <mergeCell ref="A12:C12"/>
    <mergeCell ref="A3:B3"/>
    <mergeCell ref="A11:C11"/>
    <mergeCell ref="D20:E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parametros</vt:lpstr>
      <vt:lpstr>ventas</vt:lpstr>
      <vt:lpstr>stock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Uyasan Mayorga</dc:creator>
  <cp:lastModifiedBy>William Uyasan Mayorga</cp:lastModifiedBy>
  <dcterms:created xsi:type="dcterms:W3CDTF">2023-03-16T14:32:19Z</dcterms:created>
  <dcterms:modified xsi:type="dcterms:W3CDTF">2023-03-17T20:25:27Z</dcterms:modified>
</cp:coreProperties>
</file>