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Fron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<sst xmlns="http://schemas.openxmlformats.org/spreadsheetml/2006/main" count="53" uniqueCount="23">
  <si>
    <t>Demand (MW)</t>
  </si>
  <si>
    <t>Hour</t>
  </si>
  <si>
    <t>Node</t>
  </si>
  <si>
    <t>Total Demand</t>
  </si>
  <si>
    <t>Generator Capacity  Every Hour for Solar and Wind(MW)</t>
  </si>
  <si>
    <t>Node 2 (Solar)</t>
  </si>
  <si>
    <t>Node 13 (Wind)</t>
  </si>
  <si>
    <t>Only Pollution in Consideration</t>
  </si>
  <si>
    <t>Generation</t>
  </si>
  <si>
    <t>Type</t>
  </si>
  <si>
    <t>Hydro</t>
  </si>
  <si>
    <t>Solar</t>
  </si>
  <si>
    <t>None</t>
  </si>
  <si>
    <t>Coal</t>
  </si>
  <si>
    <t>Nuclear</t>
  </si>
  <si>
    <t>Natural Gas</t>
  </si>
  <si>
    <t>Wind</t>
  </si>
  <si>
    <t>Total Generation</t>
  </si>
  <si>
    <t>Leftover Demand</t>
  </si>
  <si>
    <t>total costs</t>
  </si>
  <si>
    <t>pollution</t>
  </si>
  <si>
    <r>
      <t>1</t>
    </r>
    <r>
      <rPr>
        <b val="true"/>
        <vertAlign val="superscript"/>
        <sz val="11"/>
        <color rgb="FF000000"/>
        <rFont val="Calibri"/>
        <family val="2"/>
        <charset val="1"/>
      </rPr>
      <t>st</t>
    </r>
    <r>
      <rPr>
        <b val="true"/>
        <sz val="11"/>
        <color rgb="FF000000"/>
        <rFont val="Calibri"/>
        <family val="2"/>
        <charset val="1"/>
      </rPr>
      <t> Iteration</t>
    </r>
  </si>
  <si>
    <t>Plus Pollution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</si>
</sst>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[$$-1009]#,##0.00;[RED]\-[$$-1009]#,##0.00"/>
    <numFmt numFmtId="166" formatCode="0.0"/>
    <numFmt numFmtId="167" formatCode="0.00"/>
    <numFmt numFmtId="168" formatCode="0%"/>
    <numFmt numFmtId="169" formatCode="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vertAlign val="superscript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6B9B8"/>
        <bgColor rgb="FFFCD5B5"/>
      </patternFill>
    </fill>
    <fill>
      <patternFill patternType="solid">
        <fgColor rgb="FFFCD5B5"/>
        <bgColor rgb="FFDDDDDD"/>
      </patternFill>
    </fill>
    <fill>
      <patternFill patternType="solid">
        <fgColor rgb="FFD9D9D9"/>
        <bgColor rgb="FFDDDDDD"/>
      </patternFill>
    </fill>
    <fill>
      <patternFill patternType="solid">
        <fgColor rgb="FFCCFFCC"/>
        <bgColor rgb="FFCCFFFF"/>
      </patternFill>
    </fill>
    <fill>
      <patternFill patternType="solid">
        <fgColor rgb="FFDDDDDD"/>
        <bgColor rgb="FFD9D9D9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9" fontId="0" fillId="0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1" xfId="20" builtinId="54" customBuiltin="true"/>
    <cellStyle name="Heading1 1" xfId="21" builtinId="54" customBuiltin="true"/>
    <cellStyle name="Normal 2" xfId="22" builtinId="54" customBuiltin="true"/>
    <cellStyle name="Result 1" xfId="23" builtinId="54" customBuiltin="true"/>
    <cellStyle name="Result2 1" xfId="24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1"/>
  <sheetViews>
    <sheetView windowProtection="false" showFormulas="false" showGridLines="true" showRowColHeaders="true" showZeros="true" rightToLeft="false" tabSelected="true" showOutlineSymbols="true" defaultGridColor="true" view="normal" topLeftCell="A19" colorId="64" zoomScale="85" zoomScaleNormal="85" zoomScalePageLayoutView="100" workbookViewId="0">
      <selection pane="topLeft" activeCell="A48" activeCellId="0" sqref="A48"/>
    </sheetView>
  </sheetViews>
  <sheetFormatPr defaultRowHeight="15"/>
  <cols>
    <col collapsed="false" hidden="false" max="1" min="1" style="0" width="14.4285714285714"/>
    <col collapsed="false" hidden="false" max="2" min="2" style="0" width="17"/>
    <col collapsed="false" hidden="false" max="25" min="3" style="0" width="10.9948979591837"/>
    <col collapsed="false" hidden="false" max="1025" min="26" style="0" width="8.72959183673469"/>
  </cols>
  <sheetData>
    <row r="1" customFormat="false" ht="15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" hidden="false" customHeight="false" outlineLevel="0" collapsed="false">
      <c r="A2" s="1" t="s">
        <v>2</v>
      </c>
      <c r="B2" s="3" t="n">
        <v>1</v>
      </c>
      <c r="C2" s="3" t="n">
        <f aca="false">B2+1</f>
        <v>2</v>
      </c>
      <c r="D2" s="3" t="n">
        <f aca="false">C2+1</f>
        <v>3</v>
      </c>
      <c r="E2" s="3" t="n">
        <f aca="false">D2+1</f>
        <v>4</v>
      </c>
      <c r="F2" s="3" t="n">
        <f aca="false">E2+1</f>
        <v>5</v>
      </c>
      <c r="G2" s="3" t="n">
        <f aca="false">F2+1</f>
        <v>6</v>
      </c>
      <c r="H2" s="3" t="n">
        <f aca="false">G2+1</f>
        <v>7</v>
      </c>
      <c r="I2" s="3" t="n">
        <f aca="false">H2+1</f>
        <v>8</v>
      </c>
      <c r="J2" s="3" t="n">
        <f aca="false">I2+1</f>
        <v>9</v>
      </c>
      <c r="K2" s="3" t="n">
        <f aca="false">J2+1</f>
        <v>10</v>
      </c>
      <c r="L2" s="3" t="n">
        <f aca="false">K2+1</f>
        <v>11</v>
      </c>
      <c r="M2" s="3" t="n">
        <f aca="false">L2+1</f>
        <v>12</v>
      </c>
      <c r="N2" s="3" t="n">
        <f aca="false">M2+1</f>
        <v>13</v>
      </c>
      <c r="O2" s="3" t="n">
        <f aca="false">N2+1</f>
        <v>14</v>
      </c>
      <c r="P2" s="3" t="n">
        <f aca="false">O2+1</f>
        <v>15</v>
      </c>
      <c r="Q2" s="3" t="n">
        <f aca="false">P2+1</f>
        <v>16</v>
      </c>
      <c r="R2" s="3" t="n">
        <f aca="false">Q2+1</f>
        <v>17</v>
      </c>
      <c r="S2" s="3" t="n">
        <f aca="false">R2+1</f>
        <v>18</v>
      </c>
      <c r="T2" s="3" t="n">
        <f aca="false">S2+1</f>
        <v>19</v>
      </c>
      <c r="U2" s="3" t="n">
        <f aca="false">T2+1</f>
        <v>20</v>
      </c>
      <c r="V2" s="3" t="n">
        <f aca="false">U2+1</f>
        <v>21</v>
      </c>
      <c r="W2" s="3" t="n">
        <f aca="false">V2+1</f>
        <v>22</v>
      </c>
      <c r="X2" s="3" t="n">
        <f aca="false">W2+1</f>
        <v>23</v>
      </c>
      <c r="Y2" s="4" t="n">
        <f aca="false">X2+1</f>
        <v>24</v>
      </c>
    </row>
    <row r="3" customFormat="false" ht="15" hidden="false" customHeight="false" outlineLevel="0" collapsed="false">
      <c r="A3" s="5" t="n">
        <v>1</v>
      </c>
      <c r="B3" s="6" t="n">
        <v>0</v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7" t="n">
        <v>0</v>
      </c>
      <c r="N3" s="7" t="n">
        <v>0</v>
      </c>
      <c r="O3" s="7" t="n">
        <v>0</v>
      </c>
      <c r="P3" s="7" t="n">
        <v>0</v>
      </c>
      <c r="Q3" s="7" t="n">
        <v>0</v>
      </c>
      <c r="R3" s="7" t="n">
        <v>0</v>
      </c>
      <c r="S3" s="7" t="n">
        <v>0</v>
      </c>
      <c r="T3" s="7" t="n">
        <v>0</v>
      </c>
      <c r="U3" s="7" t="n">
        <v>0</v>
      </c>
      <c r="V3" s="7" t="n">
        <v>0</v>
      </c>
      <c r="W3" s="7" t="n">
        <v>0</v>
      </c>
      <c r="X3" s="7" t="n">
        <v>0</v>
      </c>
      <c r="Y3" s="8" t="n">
        <v>0</v>
      </c>
    </row>
    <row r="4" customFormat="false" ht="15" hidden="false" customHeight="false" outlineLevel="0" collapsed="false">
      <c r="A4" s="5" t="n">
        <v>2</v>
      </c>
      <c r="B4" s="9" t="n">
        <v>30.9507987220447</v>
      </c>
      <c r="C4" s="10" t="n">
        <v>29.7086261980831</v>
      </c>
      <c r="D4" s="10" t="n">
        <v>28.7041533546326</v>
      </c>
      <c r="E4" s="10" t="n">
        <v>27.9987220447284</v>
      </c>
      <c r="F4" s="10" t="n">
        <v>27.6115015974441</v>
      </c>
      <c r="G4" s="10" t="n">
        <v>27.7533546325879</v>
      </c>
      <c r="H4" s="10" t="n">
        <v>28.2632587859425</v>
      </c>
      <c r="I4" s="10" t="n">
        <v>26.4536741214057</v>
      </c>
      <c r="J4" s="10" t="n">
        <v>29.394249201278</v>
      </c>
      <c r="K4" s="10" t="n">
        <v>30.7246006389776</v>
      </c>
      <c r="L4" s="10" t="n">
        <v>31.7022364217252</v>
      </c>
      <c r="M4" s="10" t="n">
        <v>32.917571884984</v>
      </c>
      <c r="N4" s="10" t="n">
        <v>33.814696485623</v>
      </c>
      <c r="O4" s="10" t="n">
        <v>34.5392971246006</v>
      </c>
      <c r="P4" s="10" t="n">
        <v>34.6543130990415</v>
      </c>
      <c r="Q4" s="10" t="n">
        <v>34.4472843450479</v>
      </c>
      <c r="R4" s="10" t="n">
        <v>35.4364217252396</v>
      </c>
      <c r="S4" s="10" t="n">
        <v>38.3079872204473</v>
      </c>
      <c r="T4" s="10" t="n">
        <v>38.3386581469649</v>
      </c>
      <c r="U4" s="10" t="n">
        <v>37.5948881789137</v>
      </c>
      <c r="V4" s="10" t="n">
        <v>36.8702875399361</v>
      </c>
      <c r="W4" s="10" t="n">
        <v>35.823642172524</v>
      </c>
      <c r="X4" s="10" t="n">
        <v>34.3974440894569</v>
      </c>
      <c r="Y4" s="11" t="n">
        <v>30.6709265175719</v>
      </c>
    </row>
    <row r="5" customFormat="false" ht="15" hidden="false" customHeight="false" outlineLevel="0" collapsed="false">
      <c r="A5" s="5" t="n">
        <v>3</v>
      </c>
      <c r="B5" s="9" t="n">
        <v>414.368616770544</v>
      </c>
      <c r="C5" s="10" t="n">
        <v>397.738438171057</v>
      </c>
      <c r="D5" s="10" t="n">
        <v>384.290577698633</v>
      </c>
      <c r="E5" s="10" t="n">
        <v>374.8462787409</v>
      </c>
      <c r="F5" s="10" t="n">
        <v>369.662179856492</v>
      </c>
      <c r="G5" s="10" t="n">
        <v>371.561305190384</v>
      </c>
      <c r="H5" s="10" t="n">
        <v>378.38789085005</v>
      </c>
      <c r="I5" s="10" t="n">
        <v>354.161210914995</v>
      </c>
      <c r="J5" s="10" t="n">
        <v>393.529565809459</v>
      </c>
      <c r="K5" s="10" t="n">
        <v>411.340281778662</v>
      </c>
      <c r="L5" s="10" t="n">
        <v>424.428848268999</v>
      </c>
      <c r="M5" s="10" t="n">
        <v>440.699732886398</v>
      </c>
      <c r="N5" s="10" t="n">
        <v>452.710417430472</v>
      </c>
      <c r="O5" s="10" t="n">
        <v>462.411354946839</v>
      </c>
      <c r="P5" s="10" t="n">
        <v>463.951186298644</v>
      </c>
      <c r="Q5" s="10" t="n">
        <v>461.179489865396</v>
      </c>
      <c r="R5" s="10" t="n">
        <v>474.422039490913</v>
      </c>
      <c r="S5" s="10" t="n">
        <v>512.866495574294</v>
      </c>
      <c r="T5" s="10" t="n">
        <v>513.277117268109</v>
      </c>
      <c r="U5" s="10" t="n">
        <v>503.319541193108</v>
      </c>
      <c r="V5" s="10" t="n">
        <v>493.61860367674</v>
      </c>
      <c r="W5" s="10" t="n">
        <v>479.606138375321</v>
      </c>
      <c r="X5" s="10" t="n">
        <v>460.512229612947</v>
      </c>
      <c r="Y5" s="11" t="n">
        <v>410.621693814487</v>
      </c>
    </row>
    <row r="6" customFormat="false" ht="15" hidden="false" customHeight="false" outlineLevel="0" collapsed="false">
      <c r="A6" s="5" t="n">
        <v>4</v>
      </c>
      <c r="B6" s="9" t="n">
        <v>194.499554810664</v>
      </c>
      <c r="C6" s="10" t="n">
        <v>186.693552610905</v>
      </c>
      <c r="D6" s="10" t="n">
        <v>180.381291572828</v>
      </c>
      <c r="E6" s="10" t="n">
        <v>175.948253286545</v>
      </c>
      <c r="F6" s="10" t="n">
        <v>173.514900748966</v>
      </c>
      <c r="G6" s="10" t="n">
        <v>174.406326926099</v>
      </c>
      <c r="H6" s="10" t="n">
        <v>177.610642643901</v>
      </c>
      <c r="I6" s="10" t="n">
        <v>181.7545697376</v>
      </c>
      <c r="J6" s="10" t="n">
        <v>184.717959461583</v>
      </c>
      <c r="K6" s="10" t="n">
        <v>193.078091447127</v>
      </c>
      <c r="L6" s="10" t="n">
        <v>199.22170428953</v>
      </c>
      <c r="M6" s="10" t="n">
        <v>206.859058293615</v>
      </c>
      <c r="N6" s="10" t="n">
        <v>212.496726548997</v>
      </c>
      <c r="O6" s="10" t="n">
        <v>217.05022783219</v>
      </c>
      <c r="P6" s="10" t="n">
        <v>217.773005813649</v>
      </c>
      <c r="Q6" s="10" t="n">
        <v>216.472005447022</v>
      </c>
      <c r="R6" s="10" t="n">
        <v>240.925993819725</v>
      </c>
      <c r="S6" s="10" t="n">
        <v>240.925993819725</v>
      </c>
      <c r="T6" s="10" t="n">
        <v>240.925993819725</v>
      </c>
      <c r="U6" s="10" t="n">
        <v>236.252029539622</v>
      </c>
      <c r="V6" s="10" t="n">
        <v>231.698528256429</v>
      </c>
      <c r="W6" s="10" t="n">
        <v>225.121248625151</v>
      </c>
      <c r="X6" s="10" t="n">
        <v>216.158801655057</v>
      </c>
      <c r="Y6" s="11" t="n">
        <v>203.919761169015</v>
      </c>
    </row>
    <row r="7" customFormat="false" ht="15" hidden="false" customHeight="false" outlineLevel="0" collapsed="false">
      <c r="A7" s="5" t="n">
        <v>5</v>
      </c>
      <c r="B7" s="9" t="n">
        <v>70.3580998271618</v>
      </c>
      <c r="C7" s="10" t="n">
        <v>67.5343633792489</v>
      </c>
      <c r="D7" s="10" t="n">
        <v>65.2509715602577</v>
      </c>
      <c r="E7" s="10" t="n">
        <v>63.6473681453936</v>
      </c>
      <c r="F7" s="10" t="n">
        <v>62.7671293144084</v>
      </c>
      <c r="G7" s="10" t="n">
        <v>63.0895930445713</v>
      </c>
      <c r="H7" s="10" t="n">
        <v>64.2487194259676</v>
      </c>
      <c r="I7" s="10" t="n">
        <v>65.7477400094275</v>
      </c>
      <c r="J7" s="10" t="n">
        <v>66.8197140313204</v>
      </c>
      <c r="K7" s="10" t="n">
        <v>69.8439009060912</v>
      </c>
      <c r="L7" s="10" t="n">
        <v>72.06628607343</v>
      </c>
      <c r="M7" s="10" t="n">
        <v>74.8290158696905</v>
      </c>
      <c r="N7" s="10" t="n">
        <v>76.868381082072</v>
      </c>
      <c r="O7" s="10" t="n">
        <v>78.5155606766878</v>
      </c>
      <c r="P7" s="10" t="n">
        <v>78.7770177551982</v>
      </c>
      <c r="Q7" s="10" t="n">
        <v>78.3063950138794</v>
      </c>
      <c r="R7" s="10" t="n">
        <v>80.5549258890693</v>
      </c>
      <c r="S7" s="10" t="n">
        <v>87.0826376158802</v>
      </c>
      <c r="T7" s="10" t="n">
        <v>87.152359503483</v>
      </c>
      <c r="U7" s="10" t="n">
        <v>85.4616037291154</v>
      </c>
      <c r="V7" s="10" t="n">
        <v>83.8144241344996</v>
      </c>
      <c r="W7" s="10" t="n">
        <v>81.4351647200545</v>
      </c>
      <c r="X7" s="10" t="n">
        <v>78.1930969465249</v>
      </c>
      <c r="Y7" s="11" t="n">
        <v>73.765757083748</v>
      </c>
    </row>
    <row r="8" customFormat="false" ht="15" hidden="false" customHeight="false" outlineLevel="0" collapsed="false">
      <c r="A8" s="5" t="n">
        <v>6</v>
      </c>
      <c r="B8" s="9" t="n">
        <v>1.77586550044519</v>
      </c>
      <c r="C8" s="10" t="n">
        <v>1.70459330644739</v>
      </c>
      <c r="D8" s="10" t="n">
        <v>1.64695961870843</v>
      </c>
      <c r="E8" s="10" t="n">
        <v>1.60648405174671</v>
      </c>
      <c r="F8" s="10" t="n">
        <v>1.58426648509925</v>
      </c>
      <c r="G8" s="10" t="n">
        <v>1.59240559367307</v>
      </c>
      <c r="H8" s="10" t="n">
        <v>1.62166238935736</v>
      </c>
      <c r="I8" s="10" t="n">
        <v>1.65949824543026</v>
      </c>
      <c r="J8" s="10" t="n">
        <v>1.68655528204054</v>
      </c>
      <c r="K8" s="10" t="n">
        <v>1.76288692190855</v>
      </c>
      <c r="L8" s="10" t="n">
        <v>1.81898077829571</v>
      </c>
      <c r="M8" s="10" t="n">
        <v>1.88871314094171</v>
      </c>
      <c r="N8" s="10" t="n">
        <v>1.94018750327345</v>
      </c>
      <c r="O8" s="10" t="n">
        <v>1.98176294977217</v>
      </c>
      <c r="P8" s="10" t="n">
        <v>1.98836222699419</v>
      </c>
      <c r="Q8" s="10" t="n">
        <v>1.97648352799455</v>
      </c>
      <c r="R8" s="10" t="n">
        <v>2.03323731210391</v>
      </c>
      <c r="S8" s="10" t="n">
        <v>2.19799926674697</v>
      </c>
      <c r="T8" s="10" t="n">
        <v>2.19975907400618</v>
      </c>
      <c r="U8" s="10" t="n">
        <v>2.19975907400618</v>
      </c>
      <c r="V8" s="10" t="n">
        <v>2.11550830147174</v>
      </c>
      <c r="W8" s="10" t="n">
        <v>2.05545487875137</v>
      </c>
      <c r="X8" s="10" t="n">
        <v>1.97362384119834</v>
      </c>
      <c r="Y8" s="11" t="n">
        <v>1.86187608023883</v>
      </c>
    </row>
    <row r="9" customFormat="false" ht="15" hidden="false" customHeight="false" outlineLevel="0" collapsed="false">
      <c r="A9" s="5" t="n">
        <v>7</v>
      </c>
      <c r="B9" s="12" t="n">
        <v>0</v>
      </c>
      <c r="C9" s="13" t="n">
        <v>0</v>
      </c>
      <c r="D9" s="13" t="n">
        <v>0</v>
      </c>
      <c r="E9" s="13" t="n">
        <v>0</v>
      </c>
      <c r="F9" s="13" t="n">
        <v>0</v>
      </c>
      <c r="G9" s="13" t="n">
        <v>0</v>
      </c>
      <c r="H9" s="13" t="n">
        <v>0</v>
      </c>
      <c r="I9" s="13" t="n">
        <v>0</v>
      </c>
      <c r="J9" s="13" t="n">
        <v>0</v>
      </c>
      <c r="K9" s="13" t="n">
        <v>0</v>
      </c>
      <c r="L9" s="13" t="n">
        <v>0</v>
      </c>
      <c r="M9" s="13" t="n">
        <v>0</v>
      </c>
      <c r="N9" s="13" t="n">
        <v>0</v>
      </c>
      <c r="O9" s="13" t="n">
        <v>0</v>
      </c>
      <c r="P9" s="13" t="n">
        <v>0</v>
      </c>
      <c r="Q9" s="13" t="n">
        <v>0</v>
      </c>
      <c r="R9" s="13" t="n">
        <v>0</v>
      </c>
      <c r="S9" s="13" t="n">
        <v>0</v>
      </c>
      <c r="T9" s="13" t="n">
        <v>0</v>
      </c>
      <c r="U9" s="13" t="n">
        <v>0</v>
      </c>
      <c r="V9" s="13" t="n">
        <v>0</v>
      </c>
      <c r="W9" s="13" t="n">
        <v>0</v>
      </c>
      <c r="X9" s="13" t="n">
        <v>0</v>
      </c>
      <c r="Y9" s="14" t="n">
        <v>0</v>
      </c>
    </row>
    <row r="10" customFormat="false" ht="15" hidden="false" customHeight="false" outlineLevel="0" collapsed="false">
      <c r="A10" s="5" t="n">
        <v>8</v>
      </c>
      <c r="B10" s="12" t="n">
        <v>0</v>
      </c>
      <c r="C10" s="13" t="n">
        <v>0</v>
      </c>
      <c r="D10" s="13" t="n">
        <v>0</v>
      </c>
      <c r="E10" s="13" t="n">
        <v>0</v>
      </c>
      <c r="F10" s="13" t="n">
        <v>0</v>
      </c>
      <c r="G10" s="13" t="n">
        <v>0</v>
      </c>
      <c r="H10" s="13" t="n">
        <v>0</v>
      </c>
      <c r="I10" s="13" t="n">
        <v>0</v>
      </c>
      <c r="J10" s="13" t="n">
        <v>0</v>
      </c>
      <c r="K10" s="13" t="n">
        <v>0</v>
      </c>
      <c r="L10" s="13" t="n">
        <v>0</v>
      </c>
      <c r="M10" s="13" t="n">
        <v>0</v>
      </c>
      <c r="N10" s="13" t="n">
        <v>0</v>
      </c>
      <c r="O10" s="13" t="n">
        <v>0</v>
      </c>
      <c r="P10" s="13" t="n">
        <v>0</v>
      </c>
      <c r="Q10" s="13" t="n">
        <v>0</v>
      </c>
      <c r="R10" s="13" t="n">
        <v>0</v>
      </c>
      <c r="S10" s="13" t="n">
        <v>0</v>
      </c>
      <c r="T10" s="13" t="n">
        <v>0</v>
      </c>
      <c r="U10" s="13" t="n">
        <v>0</v>
      </c>
      <c r="V10" s="13" t="n">
        <v>0</v>
      </c>
      <c r="W10" s="13" t="n">
        <v>0</v>
      </c>
      <c r="X10" s="13" t="n">
        <v>0</v>
      </c>
      <c r="Y10" s="14" t="n">
        <v>0</v>
      </c>
    </row>
    <row r="11" customFormat="false" ht="15" hidden="false" customHeight="false" outlineLevel="0" collapsed="false">
      <c r="A11" s="5" t="n">
        <v>9</v>
      </c>
      <c r="B11" s="9" t="n">
        <v>13.3612737652543</v>
      </c>
      <c r="C11" s="10" t="n">
        <v>12.8250353532708</v>
      </c>
      <c r="D11" s="10" t="n">
        <v>12.3914104645682</v>
      </c>
      <c r="E11" s="10" t="n">
        <v>12.08688000838</v>
      </c>
      <c r="F11" s="10" t="n">
        <v>11.919719268842</v>
      </c>
      <c r="G11" s="10" t="n">
        <v>11.980956371445</v>
      </c>
      <c r="H11" s="10" t="n">
        <v>12.2010789294506</v>
      </c>
      <c r="I11" s="10" t="n">
        <v>12.4857487037134</v>
      </c>
      <c r="J11" s="10" t="n">
        <v>12.6893206934479</v>
      </c>
      <c r="K11" s="10" t="n">
        <v>13.2636254124548</v>
      </c>
      <c r="L11" s="10" t="n">
        <v>13.6856649033677</v>
      </c>
      <c r="M11" s="10" t="n">
        <v>14.2103179175614</v>
      </c>
      <c r="N11" s="10" t="n">
        <v>14.597601215105</v>
      </c>
      <c r="O11" s="10" t="n">
        <v>14.9104069554287</v>
      </c>
      <c r="P11" s="10" t="n">
        <v>14.960058660242</v>
      </c>
      <c r="Q11" s="10" t="n">
        <v>14.8706855915781</v>
      </c>
      <c r="R11" s="10" t="n">
        <v>15.2976902529723</v>
      </c>
      <c r="S11" s="10" t="n">
        <v>16.5373278164772</v>
      </c>
      <c r="T11" s="10" t="n">
        <v>16.5505682710941</v>
      </c>
      <c r="U11" s="10" t="n">
        <v>16.2294872466349</v>
      </c>
      <c r="V11" s="10" t="n">
        <v>15.9166815063112</v>
      </c>
      <c r="W11" s="10" t="n">
        <v>15.4648509925103</v>
      </c>
      <c r="X11" s="10" t="n">
        <v>14.8491698528256</v>
      </c>
      <c r="Y11" s="11" t="n">
        <v>14.0084009846541</v>
      </c>
    </row>
    <row r="12" customFormat="false" ht="15" hidden="false" customHeight="false" outlineLevel="0" collapsed="false">
      <c r="A12" s="5" t="n">
        <v>10</v>
      </c>
      <c r="B12" s="9" t="n">
        <v>31.4251296286597</v>
      </c>
      <c r="C12" s="10" t="n">
        <v>31.4251296286597</v>
      </c>
      <c r="D12" s="10" t="n">
        <v>31.4251296286597</v>
      </c>
      <c r="E12" s="10" t="n">
        <v>31.4251296286597</v>
      </c>
      <c r="F12" s="10" t="n">
        <v>15.7125648143299</v>
      </c>
      <c r="G12" s="10" t="n">
        <v>15.7125648143299</v>
      </c>
      <c r="H12" s="10" t="n">
        <v>7.85628240716493</v>
      </c>
      <c r="I12" s="10" t="n">
        <v>7.85628240716493</v>
      </c>
      <c r="J12" s="10" t="n">
        <v>7.85628240716493</v>
      </c>
      <c r="K12" s="10" t="n">
        <v>7.85628240716493</v>
      </c>
      <c r="L12" s="10" t="n">
        <v>7.85628240716493</v>
      </c>
      <c r="M12" s="10" t="n">
        <v>7.85628240716493</v>
      </c>
      <c r="N12" s="10" t="n">
        <v>15.7125648143299</v>
      </c>
      <c r="O12" s="10" t="n">
        <v>7.85628240716493</v>
      </c>
      <c r="P12" s="10" t="n">
        <v>7.85628240716493</v>
      </c>
      <c r="Q12" s="10" t="n">
        <v>7.85628240716493</v>
      </c>
      <c r="R12" s="10" t="n">
        <v>7.85628240716493</v>
      </c>
      <c r="S12" s="10" t="n">
        <v>7.85628240716493</v>
      </c>
      <c r="T12" s="10" t="n">
        <v>7.85628240716493</v>
      </c>
      <c r="U12" s="10" t="n">
        <v>7.85628240716493</v>
      </c>
      <c r="V12" s="10" t="n">
        <v>7.85628240716493</v>
      </c>
      <c r="W12" s="10" t="n">
        <v>7.85628240716493</v>
      </c>
      <c r="X12" s="10" t="n">
        <v>7.85628240716493</v>
      </c>
      <c r="Y12" s="11" t="n">
        <v>31.4251296286597</v>
      </c>
    </row>
    <row r="13" customFormat="false" ht="15" hidden="false" customHeight="false" outlineLevel="0" collapsed="false">
      <c r="A13" s="5" t="n">
        <v>11</v>
      </c>
      <c r="B13" s="9" t="n">
        <v>41.900172838213</v>
      </c>
      <c r="C13" s="10" t="n">
        <v>41.900172838213</v>
      </c>
      <c r="D13" s="10" t="n">
        <v>41.900172838213</v>
      </c>
      <c r="E13" s="10" t="n">
        <v>41.900172838213</v>
      </c>
      <c r="F13" s="10" t="n">
        <v>20.9500864191065</v>
      </c>
      <c r="G13" s="10" t="n">
        <v>20.9500864191065</v>
      </c>
      <c r="H13" s="10" t="n">
        <v>10.4750432095532</v>
      </c>
      <c r="I13" s="10" t="n">
        <v>10.4750432095532</v>
      </c>
      <c r="J13" s="10" t="n">
        <v>10.4750432095532</v>
      </c>
      <c r="K13" s="10" t="n">
        <v>10.4750432095532</v>
      </c>
      <c r="L13" s="10" t="n">
        <v>10.4750432095532</v>
      </c>
      <c r="M13" s="10" t="n">
        <v>10.4750432095532</v>
      </c>
      <c r="N13" s="10" t="n">
        <v>20.9500864191065</v>
      </c>
      <c r="O13" s="10" t="n">
        <v>10.4750432095532</v>
      </c>
      <c r="P13" s="10" t="n">
        <v>10.4750432095532</v>
      </c>
      <c r="Q13" s="10" t="n">
        <v>10.4750432095532</v>
      </c>
      <c r="R13" s="10" t="n">
        <v>10.4750432095532</v>
      </c>
      <c r="S13" s="10" t="n">
        <v>10.4750432095532</v>
      </c>
      <c r="T13" s="10" t="n">
        <v>10.4750432095532</v>
      </c>
      <c r="U13" s="10" t="n">
        <v>10.4750432095532</v>
      </c>
      <c r="V13" s="10" t="n">
        <v>10.4750432095532</v>
      </c>
      <c r="W13" s="10" t="n">
        <v>10.4750432095532</v>
      </c>
      <c r="X13" s="10" t="n">
        <v>10.4750432095532</v>
      </c>
      <c r="Y13" s="11" t="n">
        <v>41.900172838213</v>
      </c>
    </row>
    <row r="14" customFormat="false" ht="15" hidden="false" customHeight="false" outlineLevel="0" collapsed="false">
      <c r="A14" s="5" t="n">
        <v>12</v>
      </c>
      <c r="B14" s="9" t="n">
        <v>1.77586550044519</v>
      </c>
      <c r="C14" s="10" t="n">
        <v>1.70459330644739</v>
      </c>
      <c r="D14" s="10" t="n">
        <v>1.64695961870843</v>
      </c>
      <c r="E14" s="10" t="n">
        <v>1.60648405174671</v>
      </c>
      <c r="F14" s="10" t="n">
        <v>1.58426648509925</v>
      </c>
      <c r="G14" s="10" t="n">
        <v>1.59240559367307</v>
      </c>
      <c r="H14" s="10" t="n">
        <v>1.62166238935736</v>
      </c>
      <c r="I14" s="10" t="n">
        <v>1.65949824543026</v>
      </c>
      <c r="J14" s="10" t="n">
        <v>1.68655528204054</v>
      </c>
      <c r="K14" s="10" t="n">
        <v>1.76288692190855</v>
      </c>
      <c r="L14" s="10" t="n">
        <v>1.81898077829571</v>
      </c>
      <c r="M14" s="10" t="n">
        <v>1.88871314094171</v>
      </c>
      <c r="N14" s="10" t="n">
        <v>1.94018750327345</v>
      </c>
      <c r="O14" s="10" t="n">
        <v>1.98176294977217</v>
      </c>
      <c r="P14" s="10" t="n">
        <v>1.98836222699419</v>
      </c>
      <c r="Q14" s="10" t="n">
        <v>1.97648352799455</v>
      </c>
      <c r="R14" s="10" t="n">
        <v>2.03323731210391</v>
      </c>
      <c r="S14" s="10" t="n">
        <v>2.19799926674697</v>
      </c>
      <c r="T14" s="10" t="n">
        <v>2.19975907400618</v>
      </c>
      <c r="U14" s="10" t="n">
        <v>2.15708374797046</v>
      </c>
      <c r="V14" s="10" t="n">
        <v>2.11550830147174</v>
      </c>
      <c r="W14" s="10" t="n">
        <v>2.05545487875137</v>
      </c>
      <c r="X14" s="10" t="n">
        <v>1.97362384119834</v>
      </c>
      <c r="Y14" s="11" t="n">
        <v>1.86187608023883</v>
      </c>
    </row>
    <row r="15" customFormat="false" ht="15" hidden="false" customHeight="false" outlineLevel="0" collapsed="false">
      <c r="A15" s="5" t="n">
        <v>13</v>
      </c>
      <c r="B15" s="9" t="n">
        <v>9.30215262137956</v>
      </c>
      <c r="C15" s="10" t="n">
        <v>8.92882208139109</v>
      </c>
      <c r="D15" s="10" t="n">
        <v>8.62693133609176</v>
      </c>
      <c r="E15" s="10" t="n">
        <v>8.4149164615304</v>
      </c>
      <c r="F15" s="10" t="n">
        <v>8.29853873147227</v>
      </c>
      <c r="G15" s="10" t="n">
        <v>8.34117215733515</v>
      </c>
      <c r="H15" s="10" t="n">
        <v>8.49442203949091</v>
      </c>
      <c r="I15" s="10" t="n">
        <v>8.69260985701566</v>
      </c>
      <c r="J15" s="10" t="n">
        <v>8.83433719164092</v>
      </c>
      <c r="K15" s="10" t="n">
        <v>9.23416959094956</v>
      </c>
      <c r="L15" s="10" t="n">
        <v>9.52799455297753</v>
      </c>
      <c r="M15" s="10" t="n">
        <v>9.89325930969465</v>
      </c>
      <c r="N15" s="10" t="n">
        <v>10.1628869219086</v>
      </c>
      <c r="O15" s="10" t="n">
        <v>10.3806630702352</v>
      </c>
      <c r="P15" s="10" t="n">
        <v>10.4152307128267</v>
      </c>
      <c r="Q15" s="10" t="n">
        <v>10.3530089561619</v>
      </c>
      <c r="R15" s="10" t="n">
        <v>10.6502906824491</v>
      </c>
      <c r="S15" s="10" t="n">
        <v>11.5133294924842</v>
      </c>
      <c r="T15" s="10" t="n">
        <v>11.5225475305086</v>
      </c>
      <c r="U15" s="10" t="n">
        <v>11.2990101084167</v>
      </c>
      <c r="V15" s="10" t="n">
        <v>11.0812339600901</v>
      </c>
      <c r="W15" s="10" t="n">
        <v>10.7666684125072</v>
      </c>
      <c r="X15" s="10" t="n">
        <v>10.3380296443723</v>
      </c>
      <c r="Y15" s="11" t="n">
        <v>9.75268422982245</v>
      </c>
    </row>
    <row r="16" customFormat="false" ht="15" hidden="false" customHeight="false" outlineLevel="0" collapsed="false">
      <c r="A16" s="15" t="n">
        <v>14</v>
      </c>
      <c r="B16" s="16" t="n">
        <v>16.5505682710941</v>
      </c>
      <c r="C16" s="17" t="n">
        <v>16.5505682710941</v>
      </c>
      <c r="D16" s="17" t="n">
        <v>16.5505682710941</v>
      </c>
      <c r="E16" s="17" t="n">
        <v>16.5505682710941</v>
      </c>
      <c r="F16" s="17" t="n">
        <v>8.27528413554706</v>
      </c>
      <c r="G16" s="17" t="n">
        <v>8.27528413554706</v>
      </c>
      <c r="H16" s="17" t="n">
        <v>4.13764206777353</v>
      </c>
      <c r="I16" s="17" t="n">
        <v>4.13764206777353</v>
      </c>
      <c r="J16" s="17" t="n">
        <v>4.13764206777353</v>
      </c>
      <c r="K16" s="17" t="n">
        <v>4.13764206777353</v>
      </c>
      <c r="L16" s="17" t="n">
        <v>4.13764206777353</v>
      </c>
      <c r="M16" s="17" t="n">
        <v>4.13764206777353</v>
      </c>
      <c r="N16" s="17" t="n">
        <v>8.27528413554706</v>
      </c>
      <c r="O16" s="17" t="n">
        <v>4.13764206777353</v>
      </c>
      <c r="P16" s="17" t="n">
        <v>4.13764206777353</v>
      </c>
      <c r="Q16" s="17" t="n">
        <v>4.13764206777353</v>
      </c>
      <c r="R16" s="17" t="n">
        <v>4.13764206777353</v>
      </c>
      <c r="S16" s="17" t="n">
        <v>4.13764206777353</v>
      </c>
      <c r="T16" s="17" t="n">
        <v>4.13764206777353</v>
      </c>
      <c r="U16" s="17" t="n">
        <v>4.13764206777353</v>
      </c>
      <c r="V16" s="17" t="n">
        <v>4.13764206777353</v>
      </c>
      <c r="W16" s="17" t="n">
        <v>4.13764206777353</v>
      </c>
      <c r="X16" s="17" t="n">
        <v>4.13764206777353</v>
      </c>
      <c r="Y16" s="18" t="n">
        <v>16.5505682710941</v>
      </c>
    </row>
    <row r="17" customFormat="false" ht="15" hidden="false" customHeight="false" outlineLevel="0" collapsed="false">
      <c r="A17" s="19" t="s">
        <v>3</v>
      </c>
      <c r="B17" s="20" t="n">
        <f aca="false">SUM(B3:B16)</f>
        <v>826.268098255906</v>
      </c>
      <c r="C17" s="20" t="n">
        <f aca="false">SUM(C3:C16)</f>
        <v>796.713895144817</v>
      </c>
      <c r="D17" s="20" t="n">
        <f aca="false">SUM(D3:D16)</f>
        <v>772.815125962395</v>
      </c>
      <c r="E17" s="20" t="n">
        <f aca="false">SUM(E3:E16)</f>
        <v>756.031257528937</v>
      </c>
      <c r="F17" s="20" t="n">
        <f aca="false">SUM(F3:F16)</f>
        <v>701.880437856806</v>
      </c>
      <c r="G17" s="20" t="n">
        <f aca="false">SUM(G3:G16)</f>
        <v>705.255454878751</v>
      </c>
      <c r="H17" s="20" t="n">
        <f aca="false">SUM(H3:H16)</f>
        <v>694.918305138009</v>
      </c>
      <c r="I17" s="20" t="n">
        <f aca="false">SUM(I3:I16)</f>
        <v>675.08351751951</v>
      </c>
      <c r="J17" s="20" t="n">
        <f aca="false">SUM(J3:J16)</f>
        <v>721.827224637302</v>
      </c>
      <c r="K17" s="20" t="n">
        <f aca="false">SUM(K3:K16)</f>
        <v>753.479411302572</v>
      </c>
      <c r="L17" s="20" t="n">
        <f aca="false">SUM(L3:L16)</f>
        <v>776.739663751113</v>
      </c>
      <c r="M17" s="20" t="n">
        <f aca="false">SUM(M3:M16)</f>
        <v>805.655350128319</v>
      </c>
      <c r="N17" s="20" t="n">
        <f aca="false">SUM(N3:N16)</f>
        <v>849.469020059708</v>
      </c>
      <c r="O17" s="20" t="n">
        <f aca="false">SUM(O3:O16)</f>
        <v>844.240004190017</v>
      </c>
      <c r="P17" s="20" t="n">
        <f aca="false">SUM(P3:P16)</f>
        <v>846.976504478081</v>
      </c>
      <c r="Q17" s="20" t="n">
        <f aca="false">SUM(Q3:Q16)</f>
        <v>842.050803959567</v>
      </c>
      <c r="R17" s="20" t="n">
        <f aca="false">SUM(R3:R16)</f>
        <v>883.822804169067</v>
      </c>
      <c r="S17" s="20" t="n">
        <f aca="false">SUM(S3:S16)</f>
        <v>934.098737757293</v>
      </c>
      <c r="T17" s="20" t="n">
        <f aca="false">SUM(T3:T16)</f>
        <v>934.635730372388</v>
      </c>
      <c r="U17" s="20" t="n">
        <f aca="false">SUM(U3:U16)</f>
        <v>916.982370502278</v>
      </c>
      <c r="V17" s="20" t="n">
        <f aca="false">SUM(V3:V16)</f>
        <v>899.699743361442</v>
      </c>
      <c r="W17" s="20" t="n">
        <f aca="false">SUM(W3:W16)</f>
        <v>874.797590740062</v>
      </c>
      <c r="X17" s="20" t="n">
        <f aca="false">SUM(X3:X16)</f>
        <v>840.864987168072</v>
      </c>
      <c r="Y17" s="20" t="n">
        <f aca="false">SUM(Y3:Y16)</f>
        <v>836.338846697743</v>
      </c>
    </row>
    <row r="19" customFormat="false" ht="15" hidden="false" customHeight="false" outlineLevel="0" collapsed="false">
      <c r="A19" s="13"/>
      <c r="B19" s="21"/>
      <c r="C19" s="21"/>
      <c r="D19" s="21"/>
      <c r="E19" s="21"/>
      <c r="H19" s="22"/>
    </row>
    <row r="20" customFormat="false" ht="15" hidden="false" customHeight="true" outlineLevel="0" collapsed="false">
      <c r="A20" s="23" t="s">
        <v>4</v>
      </c>
      <c r="B20" s="23"/>
      <c r="C20" s="23"/>
      <c r="D20" s="23"/>
    </row>
    <row r="21" customFormat="false" ht="15" hidden="false" customHeight="false" outlineLevel="0" collapsed="false">
      <c r="A21" s="24"/>
      <c r="B21" s="25" t="n">
        <v>1</v>
      </c>
      <c r="C21" s="25" t="n">
        <v>2</v>
      </c>
      <c r="D21" s="25" t="n">
        <v>3</v>
      </c>
      <c r="E21" s="25" t="n">
        <v>4</v>
      </c>
      <c r="F21" s="25" t="n">
        <v>5</v>
      </c>
      <c r="G21" s="25" t="n">
        <v>6</v>
      </c>
      <c r="H21" s="25" t="n">
        <v>7</v>
      </c>
      <c r="I21" s="25" t="n">
        <v>8</v>
      </c>
      <c r="J21" s="25" t="n">
        <v>9</v>
      </c>
      <c r="K21" s="25" t="n">
        <v>10</v>
      </c>
      <c r="L21" s="25" t="n">
        <v>11</v>
      </c>
      <c r="M21" s="25" t="n">
        <v>12</v>
      </c>
      <c r="N21" s="25" t="n">
        <v>13</v>
      </c>
      <c r="O21" s="25" t="n">
        <v>14</v>
      </c>
      <c r="P21" s="25" t="n">
        <v>15</v>
      </c>
      <c r="Q21" s="25" t="n">
        <v>16</v>
      </c>
      <c r="R21" s="25" t="n">
        <v>17</v>
      </c>
      <c r="S21" s="25" t="n">
        <v>18</v>
      </c>
      <c r="T21" s="25" t="n">
        <v>19</v>
      </c>
      <c r="U21" s="25" t="n">
        <v>20</v>
      </c>
      <c r="V21" s="25" t="n">
        <v>21</v>
      </c>
      <c r="W21" s="25" t="n">
        <v>22</v>
      </c>
      <c r="X21" s="25" t="n">
        <v>23</v>
      </c>
      <c r="Y21" s="26" t="n">
        <v>24</v>
      </c>
    </row>
    <row r="22" customFormat="false" ht="15" hidden="false" customHeight="true" outlineLevel="0" collapsed="false">
      <c r="A22" s="27" t="s">
        <v>5</v>
      </c>
      <c r="B22" s="28"/>
      <c r="C22" s="28"/>
      <c r="D22" s="28"/>
      <c r="E22" s="28"/>
      <c r="F22" s="28"/>
      <c r="G22" s="29" t="n">
        <v>0.299744146960273</v>
      </c>
      <c r="H22" s="29" t="n">
        <v>16.2375686467622</v>
      </c>
      <c r="I22" s="29" t="n">
        <v>61.610268378063</v>
      </c>
      <c r="J22" s="29" t="n">
        <v>108.863648528577</v>
      </c>
      <c r="K22" s="29" t="n">
        <v>143.796687827176</v>
      </c>
      <c r="L22" s="29" t="n">
        <v>160</v>
      </c>
      <c r="M22" s="29" t="n">
        <v>153.400490295783</v>
      </c>
      <c r="N22" s="29" t="n">
        <v>129.352445591085</v>
      </c>
      <c r="O22" s="29" t="n">
        <v>94.482780769272</v>
      </c>
      <c r="P22" s="29" t="n">
        <v>59.5206234678257</v>
      </c>
      <c r="Q22" s="29" t="n">
        <v>28.7069251603096</v>
      </c>
      <c r="R22" s="29" t="n">
        <v>7.14247481613908</v>
      </c>
      <c r="S22" s="29" t="n">
        <v>0.308308265444852</v>
      </c>
      <c r="T22" s="28"/>
      <c r="U22" s="28"/>
      <c r="V22" s="28"/>
      <c r="W22" s="28"/>
      <c r="X22" s="28"/>
      <c r="Y22" s="30"/>
    </row>
    <row r="23" customFormat="false" ht="15" hidden="false" customHeight="true" outlineLevel="0" collapsed="false">
      <c r="A23" s="31" t="s">
        <v>6</v>
      </c>
      <c r="B23" s="17" t="n">
        <v>21.5</v>
      </c>
      <c r="C23" s="17" t="n">
        <v>25.1</v>
      </c>
      <c r="D23" s="17" t="n">
        <v>18.5</v>
      </c>
      <c r="E23" s="17" t="n">
        <v>35.1</v>
      </c>
      <c r="F23" s="17" t="n">
        <v>37.4</v>
      </c>
      <c r="G23" s="17" t="n">
        <v>25.1</v>
      </c>
      <c r="H23" s="17" t="n">
        <v>15.2</v>
      </c>
      <c r="I23" s="17" t="n">
        <v>7.1</v>
      </c>
      <c r="J23" s="17" t="n">
        <v>5.2</v>
      </c>
      <c r="K23" s="17" t="n">
        <v>14.2</v>
      </c>
      <c r="L23" s="17" t="n">
        <v>8.4</v>
      </c>
      <c r="M23" s="17" t="n">
        <v>5.1</v>
      </c>
      <c r="N23" s="17" t="n">
        <v>2.2</v>
      </c>
      <c r="O23" s="17" t="n">
        <v>3.9</v>
      </c>
      <c r="P23" s="17" t="n">
        <v>9.4</v>
      </c>
      <c r="Q23" s="17" t="n">
        <v>5.8</v>
      </c>
      <c r="R23" s="17" t="n">
        <v>8.4</v>
      </c>
      <c r="S23" s="17" t="n">
        <v>14.5</v>
      </c>
      <c r="T23" s="17" t="n">
        <v>20.9</v>
      </c>
      <c r="U23" s="17" t="n">
        <v>20.8</v>
      </c>
      <c r="V23" s="17" t="n">
        <v>30.4</v>
      </c>
      <c r="W23" s="17" t="n">
        <v>28.4</v>
      </c>
      <c r="X23" s="17" t="n">
        <v>33.9</v>
      </c>
      <c r="Y23" s="18" t="n">
        <v>30.1</v>
      </c>
    </row>
    <row r="25" customFormat="false" ht="15" hidden="false" customHeight="false" outlineLevel="0" collapsed="false">
      <c r="A25" s="0" t="s">
        <v>7</v>
      </c>
    </row>
    <row r="26" customFormat="false" ht="15" hidden="false" customHeight="false" outlineLevel="0" collapsed="false">
      <c r="A26" s="32" t="s">
        <v>8</v>
      </c>
      <c r="B26" s="32"/>
      <c r="C26" s="2" t="s">
        <v>1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" hidden="false" customHeight="false" outlineLevel="0" collapsed="false">
      <c r="A27" s="1" t="s">
        <v>2</v>
      </c>
      <c r="B27" s="1" t="s">
        <v>9</v>
      </c>
      <c r="C27" s="3" t="n">
        <v>1</v>
      </c>
      <c r="D27" s="3" t="n">
        <f aca="false">C27+1</f>
        <v>2</v>
      </c>
      <c r="E27" s="3" t="n">
        <f aca="false">D27+1</f>
        <v>3</v>
      </c>
      <c r="F27" s="3" t="n">
        <f aca="false">E27+1</f>
        <v>4</v>
      </c>
      <c r="G27" s="3" t="n">
        <f aca="false">F27+1</f>
        <v>5</v>
      </c>
      <c r="H27" s="3" t="n">
        <f aca="false">G27+1</f>
        <v>6</v>
      </c>
      <c r="I27" s="3" t="n">
        <f aca="false">H27+1</f>
        <v>7</v>
      </c>
      <c r="J27" s="3" t="n">
        <f aca="false">I27+1</f>
        <v>8</v>
      </c>
      <c r="K27" s="3" t="n">
        <f aca="false">J27+1</f>
        <v>9</v>
      </c>
      <c r="L27" s="3" t="n">
        <f aca="false">K27+1</f>
        <v>10</v>
      </c>
      <c r="M27" s="3" t="n">
        <f aca="false">L27+1</f>
        <v>11</v>
      </c>
      <c r="N27" s="3" t="n">
        <f aca="false">M27+1</f>
        <v>12</v>
      </c>
      <c r="O27" s="3" t="n">
        <f aca="false">N27+1</f>
        <v>13</v>
      </c>
      <c r="P27" s="3" t="n">
        <f aca="false">O27+1</f>
        <v>14</v>
      </c>
      <c r="Q27" s="3" t="n">
        <f aca="false">P27+1</f>
        <v>15</v>
      </c>
      <c r="R27" s="3" t="n">
        <f aca="false">Q27+1</f>
        <v>16</v>
      </c>
      <c r="S27" s="3" t="n">
        <f aca="false">R27+1</f>
        <v>17</v>
      </c>
      <c r="T27" s="3" t="n">
        <f aca="false">S27+1</f>
        <v>18</v>
      </c>
      <c r="U27" s="3" t="n">
        <f aca="false">T27+1</f>
        <v>19</v>
      </c>
      <c r="V27" s="3" t="n">
        <f aca="false">U27+1</f>
        <v>20</v>
      </c>
      <c r="W27" s="3" t="n">
        <f aca="false">V27+1</f>
        <v>21</v>
      </c>
      <c r="X27" s="3" t="n">
        <f aca="false">W27+1</f>
        <v>22</v>
      </c>
      <c r="Y27" s="3" t="n">
        <f aca="false">X27+1</f>
        <v>23</v>
      </c>
      <c r="Z27" s="4" t="n">
        <f aca="false">Y27+1</f>
        <v>24</v>
      </c>
    </row>
    <row r="28" customFormat="false" ht="13.8" hidden="false" customHeight="false" outlineLevel="0" collapsed="false">
      <c r="A28" s="33" t="n">
        <v>1</v>
      </c>
      <c r="B28" s="34" t="s">
        <v>10</v>
      </c>
      <c r="C28" s="35" t="n">
        <v>83.2</v>
      </c>
      <c r="D28" s="36" t="n">
        <v>83.2</v>
      </c>
      <c r="E28" s="36" t="n">
        <v>83.2</v>
      </c>
      <c r="F28" s="36" t="n">
        <v>83.2</v>
      </c>
      <c r="G28" s="36" t="n">
        <v>83.2</v>
      </c>
      <c r="H28" s="36" t="n">
        <v>83.2</v>
      </c>
      <c r="I28" s="36" t="n">
        <v>83.2</v>
      </c>
      <c r="J28" s="36" t="n">
        <v>83.2</v>
      </c>
      <c r="K28" s="36" t="n">
        <v>83.2</v>
      </c>
      <c r="L28" s="36" t="n">
        <v>83.2</v>
      </c>
      <c r="M28" s="36" t="n">
        <v>83.2</v>
      </c>
      <c r="N28" s="36" t="n">
        <v>83.2</v>
      </c>
      <c r="O28" s="36" t="n">
        <v>83.2</v>
      </c>
      <c r="P28" s="36" t="n">
        <v>83.2</v>
      </c>
      <c r="Q28" s="36" t="n">
        <v>83.2</v>
      </c>
      <c r="R28" s="36" t="n">
        <v>83.2</v>
      </c>
      <c r="S28" s="36" t="n">
        <v>83.2</v>
      </c>
      <c r="T28" s="36" t="n">
        <v>83.2</v>
      </c>
      <c r="U28" s="36" t="n">
        <v>83.2</v>
      </c>
      <c r="V28" s="36" t="n">
        <v>83.2</v>
      </c>
      <c r="W28" s="36" t="n">
        <v>83.2</v>
      </c>
      <c r="X28" s="36" t="n">
        <v>83.2</v>
      </c>
      <c r="Y28" s="36" t="n">
        <v>83.2</v>
      </c>
      <c r="Z28" s="36" t="n">
        <v>83.2</v>
      </c>
    </row>
    <row r="29" customFormat="false" ht="15" hidden="false" customHeight="false" outlineLevel="0" collapsed="false">
      <c r="A29" s="5" t="n">
        <v>2</v>
      </c>
      <c r="B29" s="19" t="s">
        <v>11</v>
      </c>
      <c r="C29" s="37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16.2</v>
      </c>
      <c r="J29" s="38" t="n">
        <v>26.5</v>
      </c>
      <c r="K29" s="38" t="n">
        <v>29.4</v>
      </c>
      <c r="L29" s="38" t="n">
        <v>38</v>
      </c>
      <c r="M29" s="38" t="n">
        <v>38</v>
      </c>
      <c r="N29" s="38" t="n">
        <v>38</v>
      </c>
      <c r="O29" s="38" t="n">
        <v>38</v>
      </c>
      <c r="P29" s="38" t="n">
        <v>38</v>
      </c>
      <c r="Q29" s="38" t="n">
        <v>38</v>
      </c>
      <c r="R29" s="38" t="n">
        <v>28.7</v>
      </c>
      <c r="S29" s="38" t="n">
        <v>0</v>
      </c>
      <c r="T29" s="38" t="n">
        <v>0</v>
      </c>
      <c r="U29" s="38" t="n">
        <v>0</v>
      </c>
      <c r="V29" s="38" t="n">
        <v>0</v>
      </c>
      <c r="W29" s="38" t="n">
        <v>0</v>
      </c>
      <c r="X29" s="38" t="n">
        <v>0</v>
      </c>
      <c r="Y29" s="38" t="n">
        <v>0</v>
      </c>
      <c r="Z29" s="39" t="n">
        <v>0</v>
      </c>
    </row>
    <row r="30" customFormat="false" ht="15" hidden="false" customHeight="false" outlineLevel="0" collapsed="false">
      <c r="A30" s="5" t="n">
        <v>3</v>
      </c>
      <c r="B30" s="19" t="s">
        <v>12</v>
      </c>
      <c r="C30" s="37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9"/>
    </row>
    <row r="31" customFormat="false" ht="15" hidden="false" customHeight="false" outlineLevel="0" collapsed="false">
      <c r="A31" s="5" t="n">
        <v>4</v>
      </c>
      <c r="B31" s="19" t="s">
        <v>12</v>
      </c>
      <c r="C31" s="37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9"/>
    </row>
    <row r="32" customFormat="false" ht="15" hidden="false" customHeight="false" outlineLevel="0" collapsed="false">
      <c r="A32" s="5" t="n">
        <v>5</v>
      </c>
      <c r="B32" s="19" t="s">
        <v>12</v>
      </c>
      <c r="C32" s="37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9"/>
    </row>
    <row r="33" customFormat="false" ht="15" hidden="false" customHeight="false" outlineLevel="0" collapsed="false">
      <c r="A33" s="5" t="n">
        <v>6</v>
      </c>
      <c r="B33" s="19" t="s">
        <v>13</v>
      </c>
      <c r="C33" s="37" t="n">
        <v>0</v>
      </c>
      <c r="D33" s="38" t="n">
        <v>0</v>
      </c>
      <c r="E33" s="38" t="n">
        <v>0</v>
      </c>
      <c r="F33" s="38" t="n">
        <v>0</v>
      </c>
      <c r="G33" s="38" t="n">
        <v>0</v>
      </c>
      <c r="H33" s="38" t="n">
        <v>0</v>
      </c>
      <c r="I33" s="38" t="n">
        <v>0</v>
      </c>
      <c r="J33" s="38" t="n">
        <v>0</v>
      </c>
      <c r="K33" s="38" t="n">
        <v>0</v>
      </c>
      <c r="L33" s="38" t="n">
        <v>0</v>
      </c>
      <c r="M33" s="38" t="n">
        <v>0</v>
      </c>
      <c r="N33" s="38" t="n">
        <v>0</v>
      </c>
      <c r="O33" s="38" t="n">
        <v>0</v>
      </c>
      <c r="P33" s="38" t="n">
        <v>0</v>
      </c>
      <c r="Q33" s="38" t="n">
        <v>0</v>
      </c>
      <c r="R33" s="38" t="n">
        <v>0</v>
      </c>
      <c r="S33" s="38" t="n">
        <v>32.22</v>
      </c>
      <c r="T33" s="38" t="n">
        <v>76.4</v>
      </c>
      <c r="U33" s="38" t="n">
        <v>70.54</v>
      </c>
      <c r="V33" s="38" t="n">
        <v>72.98</v>
      </c>
      <c r="W33" s="38" t="n">
        <v>46.1</v>
      </c>
      <c r="X33" s="38" t="n">
        <v>23.2</v>
      </c>
      <c r="Y33" s="38" t="n">
        <v>0</v>
      </c>
      <c r="Z33" s="39" t="n">
        <v>0</v>
      </c>
    </row>
    <row r="34" customFormat="false" ht="15" hidden="false" customHeight="false" outlineLevel="0" collapsed="false">
      <c r="A34" s="5" t="n">
        <v>7</v>
      </c>
      <c r="B34" s="19" t="s">
        <v>12</v>
      </c>
      <c r="C34" s="37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9"/>
    </row>
    <row r="35" customFormat="false" ht="13.8" hidden="false" customHeight="false" outlineLevel="0" collapsed="false">
      <c r="A35" s="5" t="n">
        <v>8</v>
      </c>
      <c r="B35" s="19" t="s">
        <v>14</v>
      </c>
      <c r="C35" s="37" t="n">
        <v>500</v>
      </c>
      <c r="D35" s="38" t="n">
        <v>500</v>
      </c>
      <c r="E35" s="38" t="n">
        <v>500</v>
      </c>
      <c r="F35" s="38" t="n">
        <v>500</v>
      </c>
      <c r="G35" s="38" t="n">
        <v>500</v>
      </c>
      <c r="H35" s="38" t="n">
        <v>500</v>
      </c>
      <c r="I35" s="38" t="n">
        <v>400</v>
      </c>
      <c r="J35" s="38" t="n">
        <v>400</v>
      </c>
      <c r="K35" s="38" t="n">
        <v>400</v>
      </c>
      <c r="L35" s="38" t="n">
        <v>400</v>
      </c>
      <c r="M35" s="38" t="n">
        <v>400</v>
      </c>
      <c r="N35" s="38" t="n">
        <v>400</v>
      </c>
      <c r="O35" s="38" t="n">
        <v>450</v>
      </c>
      <c r="P35" s="38" t="n">
        <v>450</v>
      </c>
      <c r="Q35" s="38" t="n">
        <v>450</v>
      </c>
      <c r="R35" s="38" t="n">
        <v>450</v>
      </c>
      <c r="S35" s="38" t="n">
        <v>450</v>
      </c>
      <c r="T35" s="38" t="n">
        <v>450</v>
      </c>
      <c r="U35" s="38" t="n">
        <v>450</v>
      </c>
      <c r="V35" s="38" t="n">
        <v>450</v>
      </c>
      <c r="W35" s="38" t="n">
        <v>450</v>
      </c>
      <c r="X35" s="38" t="n">
        <v>450</v>
      </c>
      <c r="Y35" s="38" t="n">
        <v>450</v>
      </c>
      <c r="Z35" s="38" t="n">
        <v>450</v>
      </c>
    </row>
    <row r="36" customFormat="false" ht="15" hidden="false" customHeight="false" outlineLevel="0" collapsed="false">
      <c r="A36" s="5" t="n">
        <v>9</v>
      </c>
      <c r="B36" s="19" t="s">
        <v>12</v>
      </c>
      <c r="C36" s="37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9"/>
    </row>
    <row r="37" customFormat="false" ht="15" hidden="false" customHeight="false" outlineLevel="0" collapsed="false">
      <c r="A37" s="5" t="n">
        <v>10</v>
      </c>
      <c r="B37" s="19" t="s">
        <v>15</v>
      </c>
      <c r="C37" s="37" t="n">
        <v>21.57</v>
      </c>
      <c r="D37" s="38" t="n">
        <v>0</v>
      </c>
      <c r="E37" s="38" t="n">
        <v>0</v>
      </c>
      <c r="F37" s="38" t="n">
        <v>0</v>
      </c>
      <c r="G37" s="38" t="n">
        <v>0</v>
      </c>
      <c r="H37" s="38" t="n">
        <v>16.96</v>
      </c>
      <c r="I37" s="38" t="n">
        <v>80.32</v>
      </c>
      <c r="J37" s="38" t="n">
        <v>58.28</v>
      </c>
      <c r="K37" s="38" t="n">
        <v>54.03</v>
      </c>
      <c r="L37" s="38" t="n">
        <v>78.08</v>
      </c>
      <c r="M37" s="38" t="n">
        <v>97.14</v>
      </c>
      <c r="N37" s="38" t="n">
        <v>119.36</v>
      </c>
      <c r="O37" s="38" t="n">
        <v>96.07</v>
      </c>
      <c r="P37" s="38" t="n">
        <v>99.14</v>
      </c>
      <c r="Q37" s="38" t="n">
        <v>86.38</v>
      </c>
      <c r="R37" s="38" t="n">
        <v>94.35</v>
      </c>
      <c r="S37" s="38" t="n">
        <v>100</v>
      </c>
      <c r="T37" s="38" t="n">
        <v>100</v>
      </c>
      <c r="U37" s="38" t="n">
        <v>100</v>
      </c>
      <c r="V37" s="38" t="n">
        <v>80</v>
      </c>
      <c r="W37" s="38" t="n">
        <v>80</v>
      </c>
      <c r="X37" s="38" t="n">
        <v>80</v>
      </c>
      <c r="Y37" s="38" t="n">
        <v>93.76</v>
      </c>
      <c r="Z37" s="39" t="n">
        <v>93.04</v>
      </c>
      <c r="AA37" s="38"/>
      <c r="AB37" s="38"/>
    </row>
    <row r="38" customFormat="false" ht="15" hidden="false" customHeight="false" outlineLevel="0" collapsed="false">
      <c r="A38" s="5" t="n">
        <v>11</v>
      </c>
      <c r="B38" s="19" t="s">
        <v>15</v>
      </c>
      <c r="C38" s="40" t="n">
        <v>200</v>
      </c>
      <c r="D38" s="41" t="n">
        <v>188.11</v>
      </c>
      <c r="E38" s="41" t="n">
        <v>171.42</v>
      </c>
      <c r="F38" s="41" t="n">
        <v>137.73</v>
      </c>
      <c r="G38" s="41" t="n">
        <v>81.28</v>
      </c>
      <c r="H38" s="41" t="n">
        <v>80</v>
      </c>
      <c r="I38" s="41" t="n">
        <v>100</v>
      </c>
      <c r="J38" s="41" t="n">
        <v>100</v>
      </c>
      <c r="K38" s="41" t="n">
        <v>150</v>
      </c>
      <c r="L38" s="41" t="n">
        <v>140</v>
      </c>
      <c r="M38" s="41" t="n">
        <v>150</v>
      </c>
      <c r="N38" s="41" t="n">
        <v>160</v>
      </c>
      <c r="O38" s="41" t="n">
        <v>180</v>
      </c>
      <c r="P38" s="41" t="n">
        <v>170</v>
      </c>
      <c r="Q38" s="41" t="n">
        <v>180</v>
      </c>
      <c r="R38" s="41" t="n">
        <v>180</v>
      </c>
      <c r="S38" s="41" t="n">
        <v>210</v>
      </c>
      <c r="T38" s="41" t="n">
        <v>210</v>
      </c>
      <c r="U38" s="41" t="n">
        <v>210</v>
      </c>
      <c r="V38" s="41" t="n">
        <v>210</v>
      </c>
      <c r="W38" s="41" t="n">
        <v>210</v>
      </c>
      <c r="X38" s="41" t="n">
        <v>210</v>
      </c>
      <c r="Y38" s="41" t="n">
        <v>180</v>
      </c>
      <c r="Z38" s="42" t="n">
        <v>180</v>
      </c>
    </row>
    <row r="39" customFormat="false" ht="15" hidden="false" customHeight="false" outlineLevel="0" collapsed="false">
      <c r="A39" s="5" t="n">
        <v>12</v>
      </c>
      <c r="B39" s="19" t="s">
        <v>12</v>
      </c>
      <c r="C39" s="37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9"/>
    </row>
    <row r="40" customFormat="false" ht="15" hidden="false" customHeight="false" outlineLevel="0" collapsed="false">
      <c r="A40" s="5" t="n">
        <v>13</v>
      </c>
      <c r="B40" s="19" t="s">
        <v>16</v>
      </c>
      <c r="C40" s="37" t="n">
        <v>21.5</v>
      </c>
      <c r="D40" s="38" t="n">
        <v>25.1</v>
      </c>
      <c r="E40" s="38" t="n">
        <v>18.2</v>
      </c>
      <c r="F40" s="38" t="n">
        <v>35.1</v>
      </c>
      <c r="G40" s="38" t="n">
        <v>37.4</v>
      </c>
      <c r="H40" s="38" t="n">
        <v>25.1</v>
      </c>
      <c r="I40" s="38" t="n">
        <v>15.2</v>
      </c>
      <c r="J40" s="38" t="n">
        <v>7.1</v>
      </c>
      <c r="K40" s="38" t="n">
        <v>5.2</v>
      </c>
      <c r="L40" s="38" t="n">
        <v>14.2</v>
      </c>
      <c r="M40" s="38" t="n">
        <v>8.4</v>
      </c>
      <c r="N40" s="38" t="n">
        <v>5.1</v>
      </c>
      <c r="O40" s="38" t="n">
        <v>2.2</v>
      </c>
      <c r="P40" s="38" t="n">
        <v>3.9</v>
      </c>
      <c r="Q40" s="38" t="n">
        <v>9.4</v>
      </c>
      <c r="R40" s="38" t="n">
        <v>5.8</v>
      </c>
      <c r="S40" s="38" t="n">
        <v>8.4</v>
      </c>
      <c r="T40" s="38" t="n">
        <v>14.5</v>
      </c>
      <c r="U40" s="38" t="n">
        <v>20.9</v>
      </c>
      <c r="V40" s="38" t="n">
        <v>20.8</v>
      </c>
      <c r="W40" s="38" t="n">
        <v>30.4</v>
      </c>
      <c r="X40" s="38" t="n">
        <v>28.4</v>
      </c>
      <c r="Y40" s="38" t="n">
        <v>33.9</v>
      </c>
      <c r="Z40" s="39" t="n">
        <v>30.1</v>
      </c>
    </row>
    <row r="41" customFormat="false" ht="15" hidden="false" customHeight="false" outlineLevel="0" collapsed="false">
      <c r="A41" s="15" t="n">
        <v>14</v>
      </c>
      <c r="B41" s="31" t="s">
        <v>12</v>
      </c>
      <c r="C41" s="43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5"/>
    </row>
    <row r="42" customFormat="false" ht="15" hidden="false" customHeight="false" outlineLevel="0" collapsed="false">
      <c r="B42" s="19" t="s">
        <v>17</v>
      </c>
      <c r="C42" s="20" t="n">
        <f aca="false">SUM(C28:C41)</f>
        <v>826.27</v>
      </c>
      <c r="D42" s="20" t="n">
        <f aca="false">SUM(D28:D41)</f>
        <v>796.41</v>
      </c>
      <c r="E42" s="20" t="n">
        <f aca="false">SUM(E28:E41)</f>
        <v>772.82</v>
      </c>
      <c r="F42" s="20" t="n">
        <f aca="false">SUM(F28:F41)</f>
        <v>756.03</v>
      </c>
      <c r="G42" s="20" t="n">
        <f aca="false">SUM(G28:G41)</f>
        <v>701.88</v>
      </c>
      <c r="H42" s="20" t="n">
        <f aca="false">SUM(H28:H41)</f>
        <v>705.26</v>
      </c>
      <c r="I42" s="20" t="n">
        <f aca="false">SUM(I28:I41)</f>
        <v>694.92</v>
      </c>
      <c r="J42" s="20" t="n">
        <f aca="false">SUM(J28:J41)</f>
        <v>675.08</v>
      </c>
      <c r="K42" s="20" t="n">
        <f aca="false">SUM(K28:K41)</f>
        <v>721.83</v>
      </c>
      <c r="L42" s="20" t="n">
        <f aca="false">SUM(L28:L41)</f>
        <v>753.48</v>
      </c>
      <c r="M42" s="20" t="n">
        <f aca="false">SUM(M28:M41)</f>
        <v>776.74</v>
      </c>
      <c r="N42" s="20" t="n">
        <f aca="false">SUM(N28:N41)</f>
        <v>805.66</v>
      </c>
      <c r="O42" s="20" t="n">
        <f aca="false">SUM(O28:O41)</f>
        <v>849.47</v>
      </c>
      <c r="P42" s="20" t="n">
        <f aca="false">SUM(P28:P41)</f>
        <v>844.24</v>
      </c>
      <c r="Q42" s="20" t="n">
        <f aca="false">SUM(Q28:Q41)</f>
        <v>846.98</v>
      </c>
      <c r="R42" s="20" t="n">
        <f aca="false">SUM(R28:R41)</f>
        <v>842.05</v>
      </c>
      <c r="S42" s="20" t="n">
        <f aca="false">SUM(S28:S41)</f>
        <v>883.82</v>
      </c>
      <c r="T42" s="20" t="n">
        <f aca="false">SUM(T28:T41)</f>
        <v>934.1</v>
      </c>
      <c r="U42" s="20" t="n">
        <f aca="false">SUM(U28:U41)</f>
        <v>934.64</v>
      </c>
      <c r="V42" s="20" t="n">
        <f aca="false">SUM(V28:V41)</f>
        <v>916.98</v>
      </c>
      <c r="W42" s="20" t="n">
        <f aca="false">SUM(W28:W41)</f>
        <v>899.7</v>
      </c>
      <c r="X42" s="20" t="n">
        <f aca="false">SUM(X28:X41)</f>
        <v>874.8</v>
      </c>
      <c r="Y42" s="20" t="n">
        <f aca="false">SUM(Y28:Y41)</f>
        <v>840.86</v>
      </c>
      <c r="Z42" s="20" t="n">
        <f aca="false">SUM(Z28:Z41)</f>
        <v>836.34</v>
      </c>
    </row>
    <row r="43" customFormat="false" ht="15" hidden="false" customHeight="false" outlineLevel="0" collapsed="false">
      <c r="B43" s="19" t="s">
        <v>18</v>
      </c>
      <c r="C43" s="20" t="n">
        <f aca="false">B17-C42</f>
        <v>-0.00190174409453903</v>
      </c>
      <c r="D43" s="20" t="n">
        <f aca="false">C17-D42</f>
        <v>0.303895144817261</v>
      </c>
      <c r="E43" s="20" t="n">
        <f aca="false">D17-E42</f>
        <v>-0.00487403760541838</v>
      </c>
      <c r="F43" s="20" t="n">
        <f aca="false">E17-F42</f>
        <v>0.00125752893734443</v>
      </c>
      <c r="G43" s="20" t="n">
        <f aca="false">F17-G42</f>
        <v>0.00043785680622932</v>
      </c>
      <c r="H43" s="20" t="n">
        <f aca="false">G17-H42</f>
        <v>-0.00454512124872508</v>
      </c>
      <c r="I43" s="20" t="n">
        <f aca="false">H17-I42</f>
        <v>-0.00169486199138191</v>
      </c>
      <c r="J43" s="20" t="n">
        <f aca="false">I17-J42</f>
        <v>0.0035175195098418</v>
      </c>
      <c r="K43" s="20" t="n">
        <f aca="false">J17-K42</f>
        <v>-0.002775362698344</v>
      </c>
      <c r="L43" s="20" t="n">
        <f aca="false">K17-L42</f>
        <v>-0.00058869742827028</v>
      </c>
      <c r="M43" s="20" t="n">
        <f aca="false">L17-M42</f>
        <v>-0.000336248887037982</v>
      </c>
      <c r="N43" s="20" t="n">
        <f aca="false">M17-N42</f>
        <v>-0.00464987168072639</v>
      </c>
      <c r="O43" s="20" t="n">
        <f aca="false">N17-O42</f>
        <v>-0.000979940292154424</v>
      </c>
      <c r="P43" s="20" t="n">
        <f aca="false">O17-P42</f>
        <v>4.19001730733726E-006</v>
      </c>
      <c r="Q43" s="20" t="n">
        <f aca="false">P17-Q42</f>
        <v>-0.00349552191880775</v>
      </c>
      <c r="R43" s="20" t="n">
        <f aca="false">Q17-R42</f>
        <v>0.000803959566496815</v>
      </c>
      <c r="S43" s="20" t="n">
        <f aca="false">R17-S42</f>
        <v>0.00280416906730352</v>
      </c>
      <c r="T43" s="20" t="n">
        <f aca="false">S17-T42</f>
        <v>-0.00126224270672992</v>
      </c>
      <c r="U43" s="20" t="n">
        <f aca="false">T17-U42</f>
        <v>-0.00426962761230243</v>
      </c>
      <c r="V43" s="20" t="n">
        <f aca="false">U17-V42</f>
        <v>0.00237050227838154</v>
      </c>
      <c r="W43" s="20" t="n">
        <f aca="false">V17-W42</f>
        <v>-0.000256638558312261</v>
      </c>
      <c r="X43" s="20" t="n">
        <f aca="false">W17-X42</f>
        <v>-0.00240925993819019</v>
      </c>
      <c r="Y43" s="20" t="n">
        <f aca="false">X17-Y42</f>
        <v>0.00498716807203437</v>
      </c>
      <c r="Z43" s="20" t="n">
        <f aca="false">Y17-Z42</f>
        <v>-0.00115330225730759</v>
      </c>
    </row>
    <row r="45" customFormat="false" ht="13.8" hidden="false" customHeight="false" outlineLevel="0" collapsed="false">
      <c r="B45" s="0" t="s">
        <v>19</v>
      </c>
      <c r="C45" s="0" t="n">
        <f aca="false">C28*57+C29*480+C33*(110+0.1*C33)+C35*68+C37*(140+0.01*C37*C37)+C38*(130+0.01*C38*C38)+C40*133</f>
        <v>150722.05763893</v>
      </c>
      <c r="D45" s="0" t="n">
        <f aca="false">D28*57+D29*480+D33*(110+0.1*D33)+D35*68+D37*(140+0.01*D37*D37)+D38*(130+0.01*D38*D38)+D40*133</f>
        <v>133098.42345731</v>
      </c>
      <c r="E45" s="0" t="n">
        <f aca="false">E28*57+E29*480+E33*(110+0.1*E33)+E35*68+E37*(140+0.01*E37*E37)+E38*(130+0.01*E38*E38)+E40*133</f>
        <v>113819.05227288</v>
      </c>
      <c r="F45" s="0" t="n">
        <f aca="false">F28*57+F29*480+F33*(110+0.1*F33)+F35*68+F37*(140+0.01*F37*F37)+F38*(130+0.01*F38*F38)+F40*133</f>
        <v>87442.36520917</v>
      </c>
      <c r="G45" s="0" t="n">
        <f aca="false">G28*57+G29*480+G33*(110+0.1*G33)+G35*68+G37*(140+0.01*G37*G37)+G38*(130+0.01*G38*G38)+G40*133</f>
        <v>59652.71313152</v>
      </c>
      <c r="H45" s="0" t="n">
        <f aca="false">H28*57+H29*480+H33*(110+0.1*H33)+H35*68+H37*(140+0.01*H37*H37)+H38*(130+0.01*H38*H38)+H40*133</f>
        <v>60023.88401536</v>
      </c>
      <c r="I45" s="0" t="n">
        <f aca="false">I28*57+I29*480+I33*(110+0.1*I33)+I35*68+I37*(140+0.01*I37*I37)+I38*(130+0.01*I38*I38)+I40*133</f>
        <v>81166.48608768</v>
      </c>
      <c r="J45" s="0" t="n">
        <f aca="false">J28*57+J29*480+J33*(110+0.1*J33)+J35*68+J37*(140+0.01*J37*J37)+J38*(130+0.01*J38*J38)+J40*133</f>
        <v>78745.41423552</v>
      </c>
      <c r="K45" s="0" t="n">
        <f aca="false">K28*57+K29*480+K33*(110+0.1*K33)+K35*68+K37*(140+0.01*K37*K37)+K38*(130+0.01*K38*K38)+K40*133</f>
        <v>109137.46585827</v>
      </c>
      <c r="L45" s="0" t="n">
        <f aca="false">L28*57+L29*480+L33*(110+0.1*L33)+L35*68+L37*(140+0.01*L37*L37)+L38*(130+0.01*L38*L38)+L40*133</f>
        <v>113402.33658112</v>
      </c>
      <c r="M45" s="0" t="n">
        <f aca="false">M28*57+M29*480+M33*(110+0.1*M33)+M35*68+M37*(140+0.01*M37*M37)+M38*(130+0.01*M38*M38)+M40*133</f>
        <v>127315.50486344</v>
      </c>
      <c r="N45" s="0" t="n">
        <f aca="false">N28*57+N29*480+N33*(110+0.1*N33)+N35*68+N37*(140+0.01*N37*N37)+N38*(130+0.01*N38*N38)+N40*133</f>
        <v>146336.09193856</v>
      </c>
      <c r="O45" s="0" t="n">
        <f aca="false">O28*57+O29*480+O33*(110+0.1*O33)+O35*68+O37*(140+0.01*O37*O37)+O38*(130+0.01*O38*O38)+O40*133</f>
        <v>157911.52771543</v>
      </c>
      <c r="P45" s="0" t="n">
        <f aca="false">P28*57+P29*480+P33*(110+0.1*P33)+P35*68+P37*(140+0.01*P37*P37)+P38*(130+0.01*P38*P38)+P40*133</f>
        <v>148954.91243944</v>
      </c>
      <c r="Q45" s="0" t="n">
        <f aca="false">Q28*57+Q29*480+Q33*(110+0.1*Q33)+Q35*68+Q37*(140+0.01*Q37*Q37)+Q38*(130+0.01*Q38*Q38)+Q40*133</f>
        <v>155091.04750072</v>
      </c>
      <c r="R45" s="0" t="n">
        <f aca="false">R28*57+R29*480+R33*(110+0.1*R33)+R35*68+R37*(140+0.01*R37*R37)+R38*(130+0.01*R38*R38)+R40*133</f>
        <v>153217.76387875</v>
      </c>
      <c r="S45" s="0" t="n">
        <f aca="false">S28*57+S29*480+S33*(110+0.1*S33)+S35*68+S37*(140+0.01*S37*S37)+S38*(130+0.01*S38*S38)+S40*133</f>
        <v>184017.61284</v>
      </c>
      <c r="T45" s="0" t="n">
        <f aca="false">T28*57+T29*480+T33*(110+0.1*T33)+T35*68+T37*(140+0.01*T37*T37)+T38*(130+0.01*T38*T38)+T40*133</f>
        <v>190168.596</v>
      </c>
      <c r="U45" s="0" t="n">
        <f aca="false">U28*57+U29*480+U33*(110+0.1*U33)+U35*68+U37*(140+0.01*U37*U37)+U38*(130+0.01*U38*U38)+U40*133</f>
        <v>190289.08916</v>
      </c>
      <c r="V45" s="0" t="n">
        <f aca="false">V28*57+V29*480+V33*(110+0.1*V33)+V35*68+V37*(140+0.01*V37*V37)+V38*(130+0.01*V38*V38)+V40*133</f>
        <v>182899.20804</v>
      </c>
      <c r="W45" s="0" t="n">
        <f aca="false">W28*57+W29*480+W33*(110+0.1*W33)+W35*68+W37*(140+0.01*W37*W37)+W38*(130+0.01*W38*W38)+W40*133</f>
        <v>180899.121</v>
      </c>
      <c r="X45" s="0" t="n">
        <f aca="false">X28*57+X29*480+X33*(110+0.1*X33)+X35*68+X37*(140+0.01*X37*X37)+X38*(130+0.01*X38*X38)+X40*133</f>
        <v>177955.424</v>
      </c>
      <c r="Y45" s="0" t="n">
        <f aca="false">Y28*57+Y29*480+Y33*(110+0.1*Y33)+Y35*68+Y37*(140+0.01*Y37*Y37)+Y38*(130+0.01*Y38*Y38)+Y40*133</f>
        <v>142939.88309376</v>
      </c>
      <c r="Z45" s="0" t="n">
        <f aca="false">Z28*57+Z29*480+Z33*(110+0.1*Z33)+Z35*68+Z37*(140+0.01*Z37*Z37)+Z38*(130+0.01*Z38*Z38)+Z40*133</f>
        <v>142145.25326464</v>
      </c>
      <c r="AA45" s="0" t="n">
        <f aca="false">SUM(C45:Z45)</f>
        <v>3267351.2342225</v>
      </c>
    </row>
    <row r="46" customFormat="false" ht="13.8" hidden="false" customHeight="false" outlineLevel="0" collapsed="false">
      <c r="B46" s="0" t="s">
        <v>20</v>
      </c>
      <c r="C46" s="0" t="n">
        <f aca="false">C28*24+C29*48+C33*600+C35*12+C37*500+C38*490+C40*11</f>
        <v>117018.3</v>
      </c>
      <c r="D46" s="0" t="n">
        <f aca="false">D28*24+D29*48+D33*600+D35*12+D37*500+D38*490+D40*11</f>
        <v>100446.8</v>
      </c>
      <c r="E46" s="0" t="n">
        <f aca="false">E28*24+E29*48+E33*600+E35*12+E37*500+E38*490+E40*11</f>
        <v>92192.8</v>
      </c>
      <c r="F46" s="0" t="n">
        <f aca="false">F28*24+F29*48+F33*600+F35*12+F37*500+F38*490+F40*11</f>
        <v>75870.6</v>
      </c>
      <c r="G46" s="0" t="n">
        <f aca="false">G28*24+G29*48+G33*600+G35*12+G37*500+G38*490+G40*11</f>
        <v>48235.4</v>
      </c>
      <c r="H46" s="0" t="n">
        <f aca="false">H28*24+H29*48+H33*600+H35*12+H37*500+H38*490+H40*11</f>
        <v>55952.9</v>
      </c>
      <c r="I46" s="0" t="n">
        <f aca="false">I28*24+I29*48+I33*600+I35*12+I37*500+I38*490+I40*11</f>
        <v>96901.6</v>
      </c>
      <c r="J46" s="0" t="n">
        <f aca="false">J28*24+J29*48+J33*600+J35*12+J37*500+J38*490+J40*11</f>
        <v>86286.9</v>
      </c>
      <c r="K46" s="0" t="n">
        <f aca="false">K28*24+K29*48+K33*600+K35*12+K37*500+K38*490+K40*11</f>
        <v>108780.2</v>
      </c>
      <c r="L46" s="0" t="n">
        <f aca="false">L28*24+L29*48+L33*600+L35*12+L37*500+L38*490+L40*11</f>
        <v>116417</v>
      </c>
      <c r="M46" s="0" t="n">
        <f aca="false">M28*24+M29*48+M33*600+M35*12+M37*500+M38*490+M40*11</f>
        <v>130783.2</v>
      </c>
      <c r="N46" s="0" t="n">
        <f aca="false">N28*24+N29*48+N33*600+N35*12+N37*500+N38*490+N40*11</f>
        <v>146756.9</v>
      </c>
      <c r="O46" s="0" t="n">
        <f aca="false">O28*24+O29*48+O33*600+O35*12+O37*500+O38*490+O40*11</f>
        <v>145480</v>
      </c>
      <c r="P46" s="0" t="n">
        <f aca="false">P28*24+P29*48+P33*600+P35*12+P37*500+P38*490+P40*11</f>
        <v>142133.7</v>
      </c>
      <c r="Q46" s="0" t="n">
        <f aca="false">Q28*24+Q29*48+Q33*600+Q35*12+Q37*500+Q38*490+Q40*11</f>
        <v>140714.2</v>
      </c>
      <c r="R46" s="0" t="n">
        <f aca="false">R28*24+R29*48+R33*600+R35*12+R37*500+R38*490+R40*11</f>
        <v>144213.2</v>
      </c>
      <c r="S46" s="0" t="n">
        <f aca="false">S28*24+S29*48+S33*600+S35*12+S37*500+S38*490+S40*11</f>
        <v>179721.2</v>
      </c>
      <c r="T46" s="0" t="n">
        <f aca="false">T28*24+T29*48+T33*600+T35*12+T37*500+T38*490+T40*11</f>
        <v>206296.3</v>
      </c>
      <c r="U46" s="0" t="n">
        <f aca="false">U28*24+U29*48+U33*600+U35*12+U37*500+U38*490+U40*11</f>
        <v>202850.7</v>
      </c>
      <c r="V46" s="0" t="n">
        <f aca="false">V28*24+V29*48+V33*600+V35*12+V37*500+V38*490+V40*11</f>
        <v>194313.6</v>
      </c>
      <c r="W46" s="0" t="n">
        <f aca="false">W28*24+W29*48+W33*600+W35*12+W37*500+W38*490+W40*11</f>
        <v>178291.2</v>
      </c>
      <c r="X46" s="0" t="n">
        <f aca="false">X28*24+X29*48+X33*600+X35*12+X37*500+X38*490+X40*11</f>
        <v>164529.2</v>
      </c>
      <c r="Y46" s="0" t="n">
        <f aca="false">Y28*24+Y29*48+Y33*600+Y35*12+Y37*500+Y38*490+Y40*11</f>
        <v>142849.7</v>
      </c>
      <c r="Z46" s="0" t="n">
        <f aca="false">Z28*24+Z29*48+Z33*600+Z35*12+Z37*500+Z38*490+Z40*11</f>
        <v>142447.9</v>
      </c>
      <c r="AA46" s="0" t="n">
        <f aca="false">SUM(C46:Z46)</f>
        <v>3159483.5</v>
      </c>
    </row>
    <row r="48" s="46" customFormat="true" ht="13.8" hidden="false" customHeight="false" outlineLevel="0" collapsed="false"/>
    <row r="49" customFormat="false" ht="13.8" hidden="false" customHeight="false" outlineLevel="0" collapsed="false">
      <c r="A49" s="22" t="s">
        <v>21</v>
      </c>
      <c r="B49" s="0" t="s">
        <v>22</v>
      </c>
    </row>
    <row r="51" customFormat="false" ht="13.8" hidden="false" customHeight="false" outlineLevel="0" collapsed="false">
      <c r="C51" s="2" t="s">
        <v>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3.8" hidden="false" customHeight="false" outlineLevel="0" collapsed="false">
      <c r="A52" s="1" t="s">
        <v>2</v>
      </c>
      <c r="B52" s="1" t="s">
        <v>9</v>
      </c>
      <c r="C52" s="3" t="n">
        <v>1</v>
      </c>
      <c r="D52" s="3" t="n">
        <f aca="false">C52+1</f>
        <v>2</v>
      </c>
      <c r="E52" s="3" t="n">
        <f aca="false">D52+1</f>
        <v>3</v>
      </c>
      <c r="F52" s="3" t="n">
        <f aca="false">E52+1</f>
        <v>4</v>
      </c>
      <c r="G52" s="3" t="n">
        <f aca="false">F52+1</f>
        <v>5</v>
      </c>
      <c r="H52" s="3" t="n">
        <f aca="false">G52+1</f>
        <v>6</v>
      </c>
      <c r="I52" s="3" t="n">
        <f aca="false">H52+1</f>
        <v>7</v>
      </c>
      <c r="J52" s="3" t="n">
        <f aca="false">I52+1</f>
        <v>8</v>
      </c>
      <c r="K52" s="3" t="n">
        <f aca="false">J52+1</f>
        <v>9</v>
      </c>
      <c r="L52" s="3" t="n">
        <f aca="false">K52+1</f>
        <v>10</v>
      </c>
      <c r="M52" s="3" t="n">
        <f aca="false">L52+1</f>
        <v>11</v>
      </c>
      <c r="N52" s="3" t="n">
        <f aca="false">M52+1</f>
        <v>12</v>
      </c>
      <c r="O52" s="3" t="n">
        <f aca="false">N52+1</f>
        <v>13</v>
      </c>
      <c r="P52" s="3" t="n">
        <f aca="false">O52+1</f>
        <v>14</v>
      </c>
      <c r="Q52" s="3" t="n">
        <f aca="false">P52+1</f>
        <v>15</v>
      </c>
      <c r="R52" s="3" t="n">
        <f aca="false">Q52+1</f>
        <v>16</v>
      </c>
      <c r="S52" s="3" t="n">
        <f aca="false">R52+1</f>
        <v>17</v>
      </c>
      <c r="T52" s="3" t="n">
        <f aca="false">S52+1</f>
        <v>18</v>
      </c>
      <c r="U52" s="3" t="n">
        <f aca="false">T52+1</f>
        <v>19</v>
      </c>
      <c r="V52" s="3" t="n">
        <f aca="false">U52+1</f>
        <v>20</v>
      </c>
      <c r="W52" s="3" t="n">
        <f aca="false">V52+1</f>
        <v>21</v>
      </c>
      <c r="X52" s="3" t="n">
        <f aca="false">W52+1</f>
        <v>22</v>
      </c>
      <c r="Y52" s="3" t="n">
        <f aca="false">X52+1</f>
        <v>23</v>
      </c>
      <c r="Z52" s="4" t="n">
        <f aca="false">Y52+1</f>
        <v>24</v>
      </c>
    </row>
    <row r="53" customFormat="false" ht="13.8" hidden="false" customHeight="false" outlineLevel="0" collapsed="false">
      <c r="A53" s="33" t="n">
        <v>1</v>
      </c>
      <c r="B53" s="34" t="s">
        <v>10</v>
      </c>
      <c r="C53" s="47" t="n">
        <v>80</v>
      </c>
      <c r="D53" s="47" t="n">
        <v>80</v>
      </c>
      <c r="E53" s="47" t="n">
        <v>80</v>
      </c>
      <c r="F53" s="47" t="n">
        <v>80</v>
      </c>
      <c r="G53" s="47" t="n">
        <v>80</v>
      </c>
      <c r="H53" s="47" t="n">
        <v>80</v>
      </c>
      <c r="I53" s="47" t="n">
        <v>80</v>
      </c>
      <c r="J53" s="47" t="n">
        <v>80</v>
      </c>
      <c r="K53" s="47" t="n">
        <v>80</v>
      </c>
      <c r="L53" s="47" t="n">
        <v>80</v>
      </c>
      <c r="M53" s="47" t="n">
        <v>80</v>
      </c>
      <c r="N53" s="47" t="n">
        <v>80</v>
      </c>
      <c r="O53" s="47" t="n">
        <v>80</v>
      </c>
      <c r="P53" s="47" t="n">
        <v>80</v>
      </c>
      <c r="Q53" s="47" t="n">
        <v>80</v>
      </c>
      <c r="R53" s="47" t="n">
        <v>80</v>
      </c>
      <c r="S53" s="47" t="n">
        <v>80</v>
      </c>
      <c r="T53" s="47" t="n">
        <v>80</v>
      </c>
      <c r="U53" s="47" t="n">
        <v>80</v>
      </c>
      <c r="V53" s="47" t="n">
        <v>80</v>
      </c>
      <c r="W53" s="47" t="n">
        <v>80</v>
      </c>
      <c r="X53" s="47" t="n">
        <v>80</v>
      </c>
      <c r="Y53" s="47" t="n">
        <v>80</v>
      </c>
      <c r="Z53" s="47" t="n">
        <v>80</v>
      </c>
    </row>
    <row r="54" customFormat="false" ht="13.8" hidden="false" customHeight="false" outlineLevel="0" collapsed="false">
      <c r="A54" s="5" t="n">
        <v>2</v>
      </c>
      <c r="B54" s="19" t="s">
        <v>11</v>
      </c>
      <c r="C54" s="47" t="n">
        <v>0</v>
      </c>
      <c r="D54" s="47" t="n">
        <v>0</v>
      </c>
      <c r="E54" s="47" t="n">
        <v>0</v>
      </c>
      <c r="F54" s="47" t="n">
        <v>0</v>
      </c>
      <c r="G54" s="47" t="n">
        <v>0</v>
      </c>
      <c r="H54" s="47" t="n">
        <v>0.3</v>
      </c>
      <c r="I54" s="47" t="n">
        <v>16.2</v>
      </c>
      <c r="J54" s="47" t="n">
        <v>61.6</v>
      </c>
      <c r="K54" s="47" t="n">
        <v>108.9</v>
      </c>
      <c r="L54" s="47" t="n">
        <v>143.8</v>
      </c>
      <c r="M54" s="47" t="n">
        <v>160</v>
      </c>
      <c r="N54" s="47" t="n">
        <v>153.4</v>
      </c>
      <c r="O54" s="47" t="n">
        <v>129.4</v>
      </c>
      <c r="P54" s="47" t="n">
        <v>94.5</v>
      </c>
      <c r="Q54" s="47" t="n">
        <v>59.5</v>
      </c>
      <c r="R54" s="47" t="n">
        <v>28.7</v>
      </c>
      <c r="S54" s="47" t="n">
        <v>7.1</v>
      </c>
      <c r="T54" s="47" t="n">
        <v>0.3</v>
      </c>
      <c r="U54" s="47" t="n">
        <v>0</v>
      </c>
      <c r="V54" s="47" t="n">
        <v>0</v>
      </c>
      <c r="W54" s="47" t="n">
        <v>0</v>
      </c>
      <c r="X54" s="47" t="n">
        <v>0</v>
      </c>
      <c r="Y54" s="47" t="n">
        <v>0</v>
      </c>
      <c r="Z54" s="47" t="n">
        <v>0</v>
      </c>
    </row>
    <row r="55" customFormat="false" ht="13.8" hidden="false" customHeight="false" outlineLevel="0" collapsed="false">
      <c r="A55" s="5" t="n">
        <v>3</v>
      </c>
      <c r="B55" s="19" t="s">
        <v>12</v>
      </c>
      <c r="C55" s="47" t="n">
        <v>0</v>
      </c>
      <c r="D55" s="47" t="n">
        <v>0</v>
      </c>
      <c r="E55" s="47" t="n">
        <v>0</v>
      </c>
      <c r="F55" s="47" t="n">
        <v>0</v>
      </c>
      <c r="G55" s="47" t="n">
        <v>0</v>
      </c>
      <c r="H55" s="47" t="n">
        <v>0</v>
      </c>
      <c r="I55" s="47" t="n">
        <v>0</v>
      </c>
      <c r="J55" s="47" t="n">
        <v>0</v>
      </c>
      <c r="K55" s="47" t="n">
        <v>0</v>
      </c>
      <c r="L55" s="47" t="n">
        <v>0</v>
      </c>
      <c r="M55" s="47" t="n">
        <v>0</v>
      </c>
      <c r="N55" s="47" t="n">
        <v>0</v>
      </c>
      <c r="O55" s="47" t="n">
        <v>0</v>
      </c>
      <c r="P55" s="47" t="n">
        <v>0</v>
      </c>
      <c r="Q55" s="47" t="n">
        <v>0</v>
      </c>
      <c r="R55" s="47" t="n">
        <v>0</v>
      </c>
      <c r="S55" s="47" t="n">
        <v>0</v>
      </c>
      <c r="T55" s="47" t="n">
        <v>0</v>
      </c>
      <c r="U55" s="47" t="n">
        <v>0</v>
      </c>
      <c r="V55" s="47" t="n">
        <v>0</v>
      </c>
      <c r="W55" s="47" t="n">
        <v>0</v>
      </c>
      <c r="X55" s="47" t="n">
        <v>0</v>
      </c>
      <c r="Y55" s="47" t="n">
        <v>0</v>
      </c>
      <c r="Z55" s="47" t="n">
        <v>0</v>
      </c>
    </row>
    <row r="56" customFormat="false" ht="13.8" hidden="false" customHeight="false" outlineLevel="0" collapsed="false">
      <c r="A56" s="5" t="n">
        <v>4</v>
      </c>
      <c r="B56" s="19" t="s">
        <v>12</v>
      </c>
      <c r="C56" s="47" t="n">
        <v>0</v>
      </c>
      <c r="D56" s="47" t="n">
        <v>0</v>
      </c>
      <c r="E56" s="47" t="n">
        <v>0</v>
      </c>
      <c r="F56" s="47" t="n">
        <v>0</v>
      </c>
      <c r="G56" s="47" t="n">
        <v>0</v>
      </c>
      <c r="H56" s="47" t="n">
        <v>0</v>
      </c>
      <c r="I56" s="47" t="n">
        <v>0</v>
      </c>
      <c r="J56" s="47" t="n">
        <v>0</v>
      </c>
      <c r="K56" s="47" t="n">
        <v>0</v>
      </c>
      <c r="L56" s="47" t="n">
        <v>0</v>
      </c>
      <c r="M56" s="47" t="n">
        <v>0</v>
      </c>
      <c r="N56" s="47" t="n">
        <v>0</v>
      </c>
      <c r="O56" s="47" t="n">
        <v>0</v>
      </c>
      <c r="P56" s="47" t="n">
        <v>0</v>
      </c>
      <c r="Q56" s="47" t="n">
        <v>0</v>
      </c>
      <c r="R56" s="47" t="n">
        <v>0</v>
      </c>
      <c r="S56" s="47" t="n">
        <v>0</v>
      </c>
      <c r="T56" s="47" t="n">
        <v>0</v>
      </c>
      <c r="U56" s="47" t="n">
        <v>0</v>
      </c>
      <c r="V56" s="47" t="n">
        <v>0</v>
      </c>
      <c r="W56" s="47" t="n">
        <v>0</v>
      </c>
      <c r="X56" s="47" t="n">
        <v>0</v>
      </c>
      <c r="Y56" s="47" t="n">
        <v>0</v>
      </c>
      <c r="Z56" s="47" t="n">
        <v>0</v>
      </c>
    </row>
    <row r="57" customFormat="false" ht="13.8" hidden="false" customHeight="false" outlineLevel="0" collapsed="false">
      <c r="A57" s="5" t="n">
        <v>5</v>
      </c>
      <c r="B57" s="19" t="s">
        <v>12</v>
      </c>
      <c r="C57" s="47" t="n">
        <v>0</v>
      </c>
      <c r="D57" s="47" t="n">
        <v>0</v>
      </c>
      <c r="E57" s="47" t="n">
        <v>0</v>
      </c>
      <c r="F57" s="47" t="n">
        <v>0</v>
      </c>
      <c r="G57" s="47" t="n">
        <v>0</v>
      </c>
      <c r="H57" s="47" t="n">
        <v>0</v>
      </c>
      <c r="I57" s="47" t="n">
        <v>0</v>
      </c>
      <c r="J57" s="47" t="n">
        <v>0</v>
      </c>
      <c r="K57" s="47" t="n">
        <v>0</v>
      </c>
      <c r="L57" s="47" t="n">
        <v>0</v>
      </c>
      <c r="M57" s="47" t="n">
        <v>0</v>
      </c>
      <c r="N57" s="47" t="n">
        <v>0</v>
      </c>
      <c r="O57" s="47" t="n">
        <v>0</v>
      </c>
      <c r="P57" s="47" t="n">
        <v>0</v>
      </c>
      <c r="Q57" s="47" t="n">
        <v>0</v>
      </c>
      <c r="R57" s="47" t="n">
        <v>0</v>
      </c>
      <c r="S57" s="47" t="n">
        <v>0</v>
      </c>
      <c r="T57" s="47" t="n">
        <v>0</v>
      </c>
      <c r="U57" s="47" t="n">
        <v>0</v>
      </c>
      <c r="V57" s="47" t="n">
        <v>0</v>
      </c>
      <c r="W57" s="47" t="n">
        <v>0</v>
      </c>
      <c r="X57" s="47" t="n">
        <v>0</v>
      </c>
      <c r="Y57" s="47" t="n">
        <v>0</v>
      </c>
      <c r="Z57" s="47" t="n">
        <v>0</v>
      </c>
    </row>
    <row r="58" customFormat="false" ht="13.8" hidden="false" customHeight="false" outlineLevel="0" collapsed="false">
      <c r="A58" s="5" t="n">
        <v>6</v>
      </c>
      <c r="B58" s="19" t="s">
        <v>13</v>
      </c>
      <c r="C58" s="47" t="n">
        <v>200</v>
      </c>
      <c r="D58" s="47" t="n">
        <v>200</v>
      </c>
      <c r="E58" s="47" t="n">
        <v>200</v>
      </c>
      <c r="F58" s="47" t="n">
        <v>200</v>
      </c>
      <c r="G58" s="47" t="n">
        <v>100</v>
      </c>
      <c r="H58" s="47" t="n">
        <v>100</v>
      </c>
      <c r="I58" s="47" t="n">
        <v>100</v>
      </c>
      <c r="J58" s="47" t="n">
        <v>96.37</v>
      </c>
      <c r="K58" s="47" t="n">
        <v>97.76</v>
      </c>
      <c r="L58" s="47" t="n">
        <v>85.48</v>
      </c>
      <c r="M58" s="47" t="n">
        <v>98.34</v>
      </c>
      <c r="N58" s="47" t="n">
        <v>100</v>
      </c>
      <c r="O58" s="47" t="n">
        <v>200</v>
      </c>
      <c r="P58" s="47" t="n">
        <v>200</v>
      </c>
      <c r="Q58" s="47" t="n">
        <v>200</v>
      </c>
      <c r="R58" s="47" t="n">
        <v>200</v>
      </c>
      <c r="S58" s="47" t="n">
        <v>200</v>
      </c>
      <c r="T58" s="47" t="n">
        <v>200</v>
      </c>
      <c r="U58" s="47" t="n">
        <v>200</v>
      </c>
      <c r="V58" s="47" t="n">
        <v>200</v>
      </c>
      <c r="W58" s="47" t="n">
        <v>200</v>
      </c>
      <c r="X58" s="47" t="n">
        <v>200</v>
      </c>
      <c r="Y58" s="47" t="n">
        <v>200</v>
      </c>
      <c r="Z58" s="47" t="n">
        <v>200</v>
      </c>
    </row>
    <row r="59" customFormat="false" ht="13.8" hidden="false" customHeight="false" outlineLevel="0" collapsed="false">
      <c r="A59" s="5" t="n">
        <v>7</v>
      </c>
      <c r="B59" s="19" t="s">
        <v>12</v>
      </c>
      <c r="C59" s="47" t="n">
        <v>0</v>
      </c>
      <c r="D59" s="47" t="n">
        <v>0</v>
      </c>
      <c r="E59" s="47" t="n">
        <v>0</v>
      </c>
      <c r="F59" s="47" t="n">
        <v>0</v>
      </c>
      <c r="G59" s="47" t="n">
        <v>0</v>
      </c>
      <c r="H59" s="47" t="n">
        <v>0</v>
      </c>
      <c r="I59" s="47" t="n">
        <v>0</v>
      </c>
      <c r="J59" s="47" t="n">
        <v>0</v>
      </c>
      <c r="K59" s="47" t="n">
        <v>0</v>
      </c>
      <c r="L59" s="47" t="n">
        <v>0</v>
      </c>
      <c r="M59" s="47" t="n">
        <v>0</v>
      </c>
      <c r="N59" s="47" t="n">
        <v>0</v>
      </c>
      <c r="O59" s="47" t="n">
        <v>0</v>
      </c>
      <c r="P59" s="47" t="n">
        <v>0</v>
      </c>
      <c r="Q59" s="47" t="n">
        <v>0</v>
      </c>
      <c r="R59" s="47" t="n">
        <v>0</v>
      </c>
      <c r="S59" s="47" t="n">
        <v>0</v>
      </c>
      <c r="T59" s="47" t="n">
        <v>0</v>
      </c>
      <c r="U59" s="47" t="n">
        <v>0</v>
      </c>
      <c r="V59" s="47" t="n">
        <v>0</v>
      </c>
      <c r="W59" s="47" t="n">
        <v>0</v>
      </c>
      <c r="X59" s="47" t="n">
        <v>0</v>
      </c>
      <c r="Y59" s="47" t="n">
        <v>0</v>
      </c>
      <c r="Z59" s="47" t="n">
        <v>0</v>
      </c>
    </row>
    <row r="60" customFormat="false" ht="13.8" hidden="false" customHeight="false" outlineLevel="0" collapsed="false">
      <c r="A60" s="5" t="n">
        <v>8</v>
      </c>
      <c r="B60" s="19" t="s">
        <v>14</v>
      </c>
      <c r="C60" s="47" t="n">
        <v>430</v>
      </c>
      <c r="D60" s="47" t="n">
        <v>430</v>
      </c>
      <c r="E60" s="47" t="n">
        <v>430</v>
      </c>
      <c r="F60" s="47" t="n">
        <v>430</v>
      </c>
      <c r="G60" s="47" t="n">
        <v>430</v>
      </c>
      <c r="H60" s="47" t="n">
        <v>430</v>
      </c>
      <c r="I60" s="47" t="n">
        <v>430</v>
      </c>
      <c r="J60" s="47" t="n">
        <v>430</v>
      </c>
      <c r="K60" s="47" t="n">
        <v>430</v>
      </c>
      <c r="L60" s="47" t="n">
        <v>430</v>
      </c>
      <c r="M60" s="47" t="n">
        <v>430</v>
      </c>
      <c r="N60" s="47" t="n">
        <v>430</v>
      </c>
      <c r="O60" s="47" t="n">
        <v>430</v>
      </c>
      <c r="P60" s="47" t="n">
        <v>430</v>
      </c>
      <c r="Q60" s="47" t="n">
        <v>430</v>
      </c>
      <c r="R60" s="47" t="n">
        <v>430</v>
      </c>
      <c r="S60" s="47" t="n">
        <v>500</v>
      </c>
      <c r="T60" s="47" t="n">
        <v>500</v>
      </c>
      <c r="U60" s="47" t="n">
        <v>500</v>
      </c>
      <c r="V60" s="47" t="n">
        <v>500</v>
      </c>
      <c r="W60" s="47" t="n">
        <v>500</v>
      </c>
      <c r="X60" s="47" t="n">
        <v>500</v>
      </c>
      <c r="Y60" s="47" t="n">
        <v>500</v>
      </c>
      <c r="Z60" s="47" t="n">
        <v>500</v>
      </c>
    </row>
    <row r="61" customFormat="false" ht="13.8" hidden="false" customHeight="false" outlineLevel="0" collapsed="false">
      <c r="A61" s="5" t="n">
        <v>9</v>
      </c>
      <c r="B61" s="19" t="s">
        <v>12</v>
      </c>
      <c r="C61" s="47" t="n">
        <v>0</v>
      </c>
      <c r="D61" s="47" t="n">
        <v>0</v>
      </c>
      <c r="E61" s="47" t="n">
        <v>0</v>
      </c>
      <c r="F61" s="47" t="n">
        <v>0</v>
      </c>
      <c r="G61" s="47" t="n">
        <v>0</v>
      </c>
      <c r="H61" s="47" t="n">
        <v>0</v>
      </c>
      <c r="I61" s="47" t="n">
        <v>0</v>
      </c>
      <c r="J61" s="47" t="n">
        <v>0</v>
      </c>
      <c r="K61" s="47" t="n">
        <v>0</v>
      </c>
      <c r="L61" s="47" t="n">
        <v>0</v>
      </c>
      <c r="M61" s="47" t="n">
        <v>0</v>
      </c>
      <c r="N61" s="47" t="n">
        <v>0</v>
      </c>
      <c r="O61" s="47" t="n">
        <v>0</v>
      </c>
      <c r="P61" s="47" t="n">
        <v>0</v>
      </c>
      <c r="Q61" s="47" t="n">
        <v>0</v>
      </c>
      <c r="R61" s="47" t="n">
        <v>0</v>
      </c>
      <c r="S61" s="47" t="n">
        <v>0</v>
      </c>
      <c r="T61" s="47" t="n">
        <v>0</v>
      </c>
      <c r="U61" s="47" t="n">
        <v>0</v>
      </c>
      <c r="V61" s="47" t="n">
        <v>0</v>
      </c>
      <c r="W61" s="47" t="n">
        <v>0</v>
      </c>
      <c r="X61" s="47" t="n">
        <v>0</v>
      </c>
      <c r="Y61" s="47" t="n">
        <v>0</v>
      </c>
      <c r="Z61" s="47" t="n">
        <v>0</v>
      </c>
    </row>
    <row r="62" customFormat="false" ht="13.8" hidden="false" customHeight="false" outlineLevel="0" collapsed="false">
      <c r="A62" s="5" t="n">
        <v>10</v>
      </c>
      <c r="B62" s="19" t="s">
        <v>15</v>
      </c>
      <c r="C62" s="47" t="n">
        <v>14.77</v>
      </c>
      <c r="D62" s="47" t="n">
        <v>0</v>
      </c>
      <c r="E62" s="47" t="n">
        <v>0</v>
      </c>
      <c r="F62" s="47" t="n">
        <v>0</v>
      </c>
      <c r="G62" s="47" t="n">
        <v>0</v>
      </c>
      <c r="H62" s="47" t="n">
        <v>0</v>
      </c>
      <c r="I62" s="47" t="n">
        <v>0</v>
      </c>
      <c r="J62" s="47" t="n">
        <v>0</v>
      </c>
      <c r="K62" s="47" t="n">
        <v>0</v>
      </c>
      <c r="L62" s="47" t="n">
        <v>0</v>
      </c>
      <c r="M62" s="47" t="n">
        <v>0</v>
      </c>
      <c r="N62" s="47" t="n">
        <v>0</v>
      </c>
      <c r="O62" s="47" t="n">
        <v>0</v>
      </c>
      <c r="P62" s="47" t="n">
        <v>0</v>
      </c>
      <c r="Q62" s="47" t="n">
        <v>0</v>
      </c>
      <c r="R62" s="47" t="n">
        <v>17.54</v>
      </c>
      <c r="S62" s="47" t="n">
        <v>8.28</v>
      </c>
      <c r="T62" s="47" t="n">
        <v>59.29</v>
      </c>
      <c r="U62" s="47" t="n">
        <v>53.74</v>
      </c>
      <c r="V62" s="47" t="n">
        <v>36.18</v>
      </c>
      <c r="W62" s="47" t="n">
        <v>9.3</v>
      </c>
      <c r="X62" s="47" t="n">
        <v>0</v>
      </c>
      <c r="Y62" s="47" t="n">
        <v>0</v>
      </c>
      <c r="Z62" s="47" t="n">
        <v>0</v>
      </c>
    </row>
    <row r="63" customFormat="false" ht="13.8" hidden="false" customHeight="false" outlineLevel="0" collapsed="false">
      <c r="A63" s="5" t="n">
        <v>11</v>
      </c>
      <c r="B63" s="19" t="s">
        <v>15</v>
      </c>
      <c r="C63" s="47" t="n">
        <v>80</v>
      </c>
      <c r="D63" s="47" t="n">
        <v>61.61</v>
      </c>
      <c r="E63" s="47" t="n">
        <v>44.32</v>
      </c>
      <c r="F63" s="47" t="n">
        <v>10.93</v>
      </c>
      <c r="G63" s="47" t="n">
        <v>54.48</v>
      </c>
      <c r="H63" s="47" t="n">
        <v>69.86</v>
      </c>
      <c r="I63" s="47" t="n">
        <v>53.48</v>
      </c>
      <c r="J63" s="47" t="n">
        <v>0</v>
      </c>
      <c r="K63" s="47" t="n">
        <v>0</v>
      </c>
      <c r="L63" s="47" t="n">
        <v>0</v>
      </c>
      <c r="M63" s="47" t="n">
        <v>0</v>
      </c>
      <c r="N63" s="47" t="n">
        <v>37.15</v>
      </c>
      <c r="O63" s="47" t="n">
        <v>7.92</v>
      </c>
      <c r="P63" s="47" t="n">
        <v>35.86</v>
      </c>
      <c r="Q63" s="47" t="n">
        <v>68.06</v>
      </c>
      <c r="R63" s="47" t="n">
        <v>80</v>
      </c>
      <c r="S63" s="47" t="n">
        <v>80</v>
      </c>
      <c r="T63" s="47" t="n">
        <v>80</v>
      </c>
      <c r="U63" s="47" t="n">
        <v>80</v>
      </c>
      <c r="V63" s="47" t="n">
        <v>80</v>
      </c>
      <c r="W63" s="47" t="n">
        <v>80</v>
      </c>
      <c r="X63" s="47" t="n">
        <v>66.4</v>
      </c>
      <c r="Y63" s="47" t="n">
        <v>26.96</v>
      </c>
      <c r="Z63" s="47" t="n">
        <v>26.24</v>
      </c>
    </row>
    <row r="64" customFormat="false" ht="13.8" hidden="false" customHeight="false" outlineLevel="0" collapsed="false">
      <c r="A64" s="5" t="n">
        <v>12</v>
      </c>
      <c r="B64" s="19" t="s">
        <v>12</v>
      </c>
      <c r="C64" s="47" t="n">
        <v>0</v>
      </c>
      <c r="D64" s="47" t="n">
        <v>0</v>
      </c>
      <c r="E64" s="47" t="n">
        <v>0</v>
      </c>
      <c r="F64" s="47" t="n">
        <v>0</v>
      </c>
      <c r="G64" s="47" t="n">
        <v>0</v>
      </c>
      <c r="H64" s="47" t="n">
        <v>0</v>
      </c>
      <c r="I64" s="47" t="n">
        <v>0</v>
      </c>
      <c r="J64" s="47" t="n">
        <v>0</v>
      </c>
      <c r="K64" s="47" t="n">
        <v>0</v>
      </c>
      <c r="L64" s="47" t="n">
        <v>0</v>
      </c>
      <c r="M64" s="47" t="n">
        <v>0</v>
      </c>
      <c r="N64" s="47" t="n">
        <v>0</v>
      </c>
      <c r="O64" s="47" t="n">
        <v>0</v>
      </c>
      <c r="P64" s="47" t="n">
        <v>0</v>
      </c>
      <c r="Q64" s="47" t="n">
        <v>0</v>
      </c>
      <c r="R64" s="47" t="n">
        <v>0</v>
      </c>
      <c r="S64" s="47" t="n">
        <v>0</v>
      </c>
      <c r="T64" s="47" t="n">
        <v>0</v>
      </c>
      <c r="U64" s="47" t="n">
        <v>0</v>
      </c>
      <c r="V64" s="47" t="n">
        <v>0</v>
      </c>
      <c r="W64" s="47" t="n">
        <v>0</v>
      </c>
      <c r="X64" s="47" t="n">
        <v>0</v>
      </c>
      <c r="Y64" s="47" t="n">
        <v>0</v>
      </c>
      <c r="Z64" s="47" t="n">
        <v>0</v>
      </c>
    </row>
    <row r="65" customFormat="false" ht="13.8" hidden="false" customHeight="false" outlineLevel="0" collapsed="false">
      <c r="A65" s="5" t="n">
        <v>13</v>
      </c>
      <c r="B65" s="19" t="s">
        <v>16</v>
      </c>
      <c r="C65" s="47" t="n">
        <v>21.5</v>
      </c>
      <c r="D65" s="47" t="n">
        <v>25.1</v>
      </c>
      <c r="E65" s="47" t="n">
        <v>18.5</v>
      </c>
      <c r="F65" s="47" t="n">
        <v>35.1</v>
      </c>
      <c r="G65" s="47" t="n">
        <v>37.4</v>
      </c>
      <c r="H65" s="47" t="n">
        <v>25.1</v>
      </c>
      <c r="I65" s="47" t="n">
        <v>15.2</v>
      </c>
      <c r="J65" s="47" t="n">
        <v>7.1</v>
      </c>
      <c r="K65" s="47" t="n">
        <v>5.2</v>
      </c>
      <c r="L65" s="47" t="n">
        <v>14.2</v>
      </c>
      <c r="M65" s="47" t="n">
        <v>8.4</v>
      </c>
      <c r="N65" s="47" t="n">
        <v>5.1</v>
      </c>
      <c r="O65" s="47" t="n">
        <v>2.2</v>
      </c>
      <c r="P65" s="47" t="n">
        <v>3.9</v>
      </c>
      <c r="Q65" s="47" t="n">
        <v>9.4</v>
      </c>
      <c r="R65" s="47" t="n">
        <v>5.8</v>
      </c>
      <c r="S65" s="47" t="n">
        <v>8.4</v>
      </c>
      <c r="T65" s="47" t="n">
        <v>14.5</v>
      </c>
      <c r="U65" s="47" t="n">
        <v>20.9</v>
      </c>
      <c r="V65" s="47" t="n">
        <v>20.8</v>
      </c>
      <c r="W65" s="47" t="n">
        <v>30.4</v>
      </c>
      <c r="X65" s="47" t="n">
        <v>28.4</v>
      </c>
      <c r="Y65" s="47" t="n">
        <v>33.9</v>
      </c>
      <c r="Z65" s="47" t="n">
        <v>30.1</v>
      </c>
    </row>
    <row r="66" customFormat="false" ht="13.8" hidden="false" customHeight="false" outlineLevel="0" collapsed="false">
      <c r="A66" s="15" t="n">
        <v>14</v>
      </c>
      <c r="B66" s="31" t="s">
        <v>12</v>
      </c>
      <c r="C66" s="47" t="n">
        <v>0</v>
      </c>
      <c r="D66" s="47" t="n">
        <v>0</v>
      </c>
      <c r="E66" s="47" t="n">
        <v>0</v>
      </c>
      <c r="F66" s="47" t="n">
        <v>0</v>
      </c>
      <c r="G66" s="47" t="n">
        <v>0</v>
      </c>
      <c r="H66" s="47" t="n">
        <v>0</v>
      </c>
      <c r="I66" s="47" t="n">
        <v>0</v>
      </c>
      <c r="J66" s="47" t="n">
        <v>0</v>
      </c>
      <c r="K66" s="47" t="n">
        <v>0</v>
      </c>
      <c r="L66" s="47" t="n">
        <v>0</v>
      </c>
      <c r="M66" s="47" t="n">
        <v>0</v>
      </c>
      <c r="N66" s="47" t="n">
        <v>0</v>
      </c>
      <c r="O66" s="47" t="n">
        <v>0</v>
      </c>
      <c r="P66" s="47" t="n">
        <v>0</v>
      </c>
      <c r="Q66" s="47" t="n">
        <v>0</v>
      </c>
      <c r="R66" s="47" t="n">
        <v>0</v>
      </c>
      <c r="S66" s="47" t="n">
        <v>0</v>
      </c>
      <c r="T66" s="47" t="n">
        <v>0</v>
      </c>
      <c r="U66" s="47" t="n">
        <v>0</v>
      </c>
      <c r="V66" s="47" t="n">
        <v>0</v>
      </c>
      <c r="W66" s="47" t="n">
        <v>0</v>
      </c>
      <c r="X66" s="47" t="n">
        <v>0</v>
      </c>
      <c r="Y66" s="47" t="n">
        <v>0</v>
      </c>
      <c r="Z66" s="47" t="n">
        <v>0</v>
      </c>
    </row>
    <row r="67" customFormat="false" ht="13.8" hidden="false" customHeight="false" outlineLevel="0" collapsed="false">
      <c r="B67" s="19" t="s">
        <v>17</v>
      </c>
      <c r="C67" s="20" t="n">
        <f aca="false">SUM(C53:C66)</f>
        <v>826.27</v>
      </c>
      <c r="D67" s="20" t="n">
        <f aca="false">SUM(D53:D66)</f>
        <v>796.71</v>
      </c>
      <c r="E67" s="20" t="n">
        <f aca="false">SUM(E53:E66)</f>
        <v>772.82</v>
      </c>
      <c r="F67" s="20" t="n">
        <f aca="false">SUM(F53:F66)</f>
        <v>756.03</v>
      </c>
      <c r="G67" s="20" t="n">
        <f aca="false">SUM(G53:G66)</f>
        <v>701.88</v>
      </c>
      <c r="H67" s="20" t="n">
        <f aca="false">SUM(H53:H66)</f>
        <v>705.26</v>
      </c>
      <c r="I67" s="20" t="n">
        <f aca="false">SUM(I53:I66)</f>
        <v>694.88</v>
      </c>
      <c r="J67" s="20" t="n">
        <f aca="false">SUM(J53:J66)</f>
        <v>675.07</v>
      </c>
      <c r="K67" s="20" t="n">
        <f aca="false">SUM(K53:K66)</f>
        <v>721.86</v>
      </c>
      <c r="L67" s="20" t="n">
        <f aca="false">SUM(L53:L66)</f>
        <v>753.48</v>
      </c>
      <c r="M67" s="20" t="n">
        <f aca="false">SUM(M53:M66)</f>
        <v>776.74</v>
      </c>
      <c r="N67" s="20" t="n">
        <f aca="false">SUM(N53:N66)</f>
        <v>805.65</v>
      </c>
      <c r="O67" s="20" t="n">
        <f aca="false">SUM(O53:O66)</f>
        <v>849.52</v>
      </c>
      <c r="P67" s="20" t="n">
        <f aca="false">SUM(P53:P66)</f>
        <v>844.26</v>
      </c>
      <c r="Q67" s="20" t="n">
        <f aca="false">SUM(Q53:Q66)</f>
        <v>846.96</v>
      </c>
      <c r="R67" s="20" t="n">
        <f aca="false">SUM(R53:R66)</f>
        <v>842.04</v>
      </c>
      <c r="S67" s="20" t="n">
        <f aca="false">SUM(S53:S66)</f>
        <v>883.78</v>
      </c>
      <c r="T67" s="20" t="n">
        <f aca="false">SUM(T53:T66)</f>
        <v>934.09</v>
      </c>
      <c r="U67" s="20" t="n">
        <f aca="false">SUM(U53:U66)</f>
        <v>934.64</v>
      </c>
      <c r="V67" s="20" t="n">
        <f aca="false">SUM(V53:V66)</f>
        <v>916.98</v>
      </c>
      <c r="W67" s="20" t="n">
        <f aca="false">SUM(W53:W66)</f>
        <v>899.7</v>
      </c>
      <c r="X67" s="20" t="n">
        <f aca="false">SUM(X53:X66)</f>
        <v>874.8</v>
      </c>
      <c r="Y67" s="20" t="n">
        <f aca="false">SUM(Y53:Y66)</f>
        <v>840.86</v>
      </c>
      <c r="Z67" s="20" t="n">
        <f aca="false">SUM(Z53:Z66)</f>
        <v>836.34</v>
      </c>
    </row>
    <row r="68" customFormat="false" ht="13.8" hidden="false" customHeight="false" outlineLevel="0" collapsed="false">
      <c r="B68" s="19" t="s">
        <v>18</v>
      </c>
      <c r="C68" s="20" t="n">
        <f aca="false">B17-C67</f>
        <v>-0.00190174409442534</v>
      </c>
      <c r="D68" s="20" t="n">
        <f aca="false">C17-D67</f>
        <v>0.00389514481730657</v>
      </c>
      <c r="E68" s="20" t="n">
        <f aca="false">D17-E67</f>
        <v>-0.00487403760541838</v>
      </c>
      <c r="F68" s="20" t="n">
        <f aca="false">E17-F67</f>
        <v>0.00125752893745812</v>
      </c>
      <c r="G68" s="20" t="n">
        <f aca="false">F17-G67</f>
        <v>0.00043785680622932</v>
      </c>
      <c r="H68" s="20" t="n">
        <f aca="false">G17-H67</f>
        <v>-0.00454512124861139</v>
      </c>
      <c r="I68" s="20" t="n">
        <f aca="false">H17-I67</f>
        <v>0.0383051380085817</v>
      </c>
      <c r="J68" s="20" t="n">
        <f aca="false">I17-J67</f>
        <v>0.0135175195098327</v>
      </c>
      <c r="K68" s="20" t="n">
        <f aca="false">J17-K67</f>
        <v>-0.0327753626984304</v>
      </c>
      <c r="L68" s="20" t="n">
        <f aca="false">K17-L67</f>
        <v>-0.000588697428156593</v>
      </c>
      <c r="M68" s="20" t="n">
        <f aca="false">L17-M67</f>
        <v>-0.000336248887037982</v>
      </c>
      <c r="N68" s="20" t="n">
        <f aca="false">M17-N67</f>
        <v>0.0053501283193782</v>
      </c>
      <c r="O68" s="20" t="n">
        <f aca="false">N17-O67</f>
        <v>-0.050979940292109</v>
      </c>
      <c r="P68" s="20" t="n">
        <f aca="false">O17-P67</f>
        <v>-0.0199958099826745</v>
      </c>
      <c r="Q68" s="20" t="n">
        <f aca="false">P17-Q67</f>
        <v>0.0165044780812877</v>
      </c>
      <c r="R68" s="20" t="n">
        <f aca="false">Q17-R67</f>
        <v>0.0108039595664877</v>
      </c>
      <c r="S68" s="20" t="n">
        <f aca="false">R17-S67</f>
        <v>0.0428041690672671</v>
      </c>
      <c r="T68" s="20" t="n">
        <f aca="false">S17-T67</f>
        <v>0.00873775729337467</v>
      </c>
      <c r="U68" s="20" t="n">
        <f aca="false">T17-U67</f>
        <v>-0.00426962761230243</v>
      </c>
      <c r="V68" s="20" t="n">
        <f aca="false">U17-V67</f>
        <v>0.00237050227849522</v>
      </c>
      <c r="W68" s="20" t="n">
        <f aca="false">V17-W67</f>
        <v>-0.000256638558312261</v>
      </c>
      <c r="X68" s="20" t="n">
        <f aca="false">W17-X67</f>
        <v>-0.00240925993819019</v>
      </c>
      <c r="Y68" s="20" t="n">
        <f aca="false">X17-Y67</f>
        <v>0.00498716807203437</v>
      </c>
      <c r="Z68" s="20" t="n">
        <f aca="false">Y17-Z67</f>
        <v>-0.00115330225730759</v>
      </c>
    </row>
    <row r="70" customFormat="false" ht="13.8" hidden="false" customHeight="false" outlineLevel="0" collapsed="false">
      <c r="B70" s="0" t="s">
        <v>19</v>
      </c>
      <c r="C70" s="0" t="n">
        <f aca="false">C53*57+C54*480+C58*(110+0.1*C58)+C60*68+C62*(140+0.01*C62*C62)+C63*(130+0.01*C63*C63)+C65*133</f>
        <v>80279.52118333</v>
      </c>
      <c r="D70" s="0" t="n">
        <f aca="false">D53*57+D54*480+D58*(110+0.1*D58)+D60*68+D62*(140+0.01*D62*D62)+D63*(130+0.01*D63*D63)+D65*133</f>
        <v>73486.18751281</v>
      </c>
      <c r="E70" s="0" t="n">
        <f aca="false">E53*57+E54*480+E58*(110+0.1*E58)+E60*68+E62*(140+0.01*E62*E62)+E63*(130+0.01*E63*E63)+E65*133</f>
        <v>68892.66109568</v>
      </c>
      <c r="F70" s="0" t="n">
        <f aca="false">F53*57+F54*480+F58*(110+0.1*F58)+F60*68+F62*(140+0.01*F62*F62)+F63*(130+0.01*F63*F63)+F65*133</f>
        <v>65902.25751357</v>
      </c>
      <c r="G70" s="0" t="n">
        <f aca="false">G53*57+G54*480+G58*(110+0.1*G58)+G60*68+G62*(140+0.01*G62*G62)+G63*(130+0.01*G63*G63)+G65*133</f>
        <v>59473.60475392</v>
      </c>
      <c r="H70" s="0" t="n">
        <f aca="false">H53*57+H54*480+H58*(110+0.1*H58)+H60*68+H62*(140+0.01*H62*H62)+H63*(130+0.01*H63*H63)+H65*133</f>
        <v>61773.56113256</v>
      </c>
      <c r="I70" s="0" t="n">
        <f aca="false">I53*57+I54*480+I58*(110+0.1*I58)+I60*68+I62*(140+0.01*I62*I62)+I63*(130+0.01*I63*I63)+I65*133</f>
        <v>64079.58704192</v>
      </c>
      <c r="J70" s="0" t="n">
        <f aca="false">J53*57+J54*480+J58*(110+0.1*J58)+J60*68+J62*(140+0.01*J62*J62)+J63*(130+0.01*J63*J63)+J65*133</f>
        <v>75841.71769</v>
      </c>
      <c r="K70" s="0" t="n">
        <f aca="false">K53*57+K54*480+K58*(110+0.1*K58)+K60*68+K62*(140+0.01*K62*K62)+K63*(130+0.01*K63*K63)+K65*133</f>
        <v>98472.90176</v>
      </c>
      <c r="L70" s="0" t="n">
        <f aca="false">L53*57+L54*480+L58*(110+0.1*L58)+L60*68+L62*(140+0.01*L62*L62)+L63*(130+0.01*L63*L63)+L65*133</f>
        <v>114846.08304</v>
      </c>
      <c r="M70" s="0" t="n">
        <f aca="false">M53*57+M54*480+M58*(110+0.1*M58)+M60*68+M62*(140+0.01*M62*M62)+M63*(130+0.01*M63*M63)+M65*133</f>
        <v>123501.67556</v>
      </c>
      <c r="N70" s="0" t="n">
        <f aca="false">N53*57+N54*480+N58*(110+0.1*N58)+N60*68+N62*(140+0.01*N62*N62)+N63*(130+0.01*N63*N63)+N65*133</f>
        <v>125452.51550875</v>
      </c>
      <c r="O70" s="0" t="n">
        <f aca="false">O53*57+O54*480+O58*(110+0.1*O58)+O60*68+O62*(140+0.01*O62*O62)+O63*(130+0.01*O63*O63)+O65*133</f>
        <v>123239.16793088</v>
      </c>
      <c r="P70" s="0" t="n">
        <f aca="false">P53*57+P54*480+P58*(110+0.1*P58)+P60*68+P62*(140+0.01*P62*P62)+P63*(130+0.01*P63*P63)+P65*133</f>
        <v>110801.63794056</v>
      </c>
      <c r="Q70" s="0" t="n">
        <f aca="false">Q53*57+Q54*480+Q58*(110+0.1*Q58)+Q60*68+Q62*(140+0.01*Q62*Q62)+Q63*(130+0.01*Q63*Q63)+Q65*133</f>
        <v>101610.65054616</v>
      </c>
      <c r="R70" s="0" t="n">
        <f aca="false">R53*57+R54*480+R58*(110+0.1*R58)+R60*68+R62*(140+0.01*R62*R62)+R63*(130+0.01*R63*R63)+R65*133</f>
        <v>92376.96209064</v>
      </c>
      <c r="S70" s="0" t="n">
        <f aca="false">S53*57+S54*480+S58*(110+0.1*S58)+S60*68+S62*(140+0.01*S62*S62)+S63*(130+0.01*S63*S63)+S65*133</f>
        <v>85770.07663552</v>
      </c>
      <c r="T70" s="0" t="n">
        <f aca="false">T53*57+T54*480+T58*(110+0.1*T58)+T60*68+T62*(140+0.01*T62*T62)+T63*(130+0.01*T63*T63)+T65*133</f>
        <v>92537.32380089</v>
      </c>
      <c r="U70" s="0" t="n">
        <f aca="false">U53*57+U54*480+U58*(110+0.1*U58)+U60*68+U62*(140+0.01*U62*U62)+U63*(130+0.01*U63*U63)+U65*133</f>
        <v>91935.30453624</v>
      </c>
      <c r="V70" s="0" t="n">
        <f aca="false">V53*57+V54*480+V58*(110+0.1*V58)+V60*68+V62*(140+0.01*V62*V62)+V63*(130+0.01*V63*V63)+V65*133</f>
        <v>88385.19345032</v>
      </c>
      <c r="W70" s="0" t="n">
        <f aca="false">W53*57+W54*480+W58*(110+0.1*W58)+W60*68+W62*(140+0.01*W62*W62)+W63*(130+0.01*W63*W63)+W65*133</f>
        <v>85433.24357</v>
      </c>
      <c r="X70" s="0" t="n">
        <f aca="false">X53*57+X54*480+X58*(110+0.1*X58)+X60*68+X62*(140+0.01*X62*X62)+X63*(130+0.01*X63*X63)+X65*133</f>
        <v>79896.74944</v>
      </c>
      <c r="Y70" s="0" t="n">
        <f aca="false">Y53*57+Y54*480+Y58*(110+0.1*Y58)+Y60*68+Y62*(140+0.01*Y62*Y62)+Y63*(130+0.01*Y63*Y63)+Y65*133</f>
        <v>72769.45649536</v>
      </c>
      <c r="Z70" s="0" t="n">
        <f aca="false">Z53*57+Z54*480+Z58*(110+0.1*Z58)+Z60*68+Z62*(140+0.01*Z62*Z62)+Z63*(130+0.01*Z63*Z63)+Z65*133</f>
        <v>72155.17226624</v>
      </c>
      <c r="AA70" s="0" t="n">
        <f aca="false">SUM(C70:Z70)</f>
        <v>2108913.21249535</v>
      </c>
    </row>
    <row r="71" customFormat="false" ht="13.8" hidden="false" customHeight="false" outlineLevel="0" collapsed="false">
      <c r="B71" s="0" t="s">
        <v>20</v>
      </c>
      <c r="C71" s="0" t="n">
        <f aca="false">C53*24+C54*48+C58*600+C60*12+C62*500+C63*490+C65*11</f>
        <v>173901.5</v>
      </c>
      <c r="D71" s="0" t="n">
        <f aca="false">D53*24+D54*48+D58*600+D60*12+D62*500+D63*490+D65*11</f>
        <v>157545</v>
      </c>
      <c r="E71" s="0" t="n">
        <f aca="false">E53*24+E54*48+E58*600+E60*12+E62*500+E63*490+E65*11</f>
        <v>149000.3</v>
      </c>
      <c r="F71" s="0" t="n">
        <f aca="false">F53*24+F54*48+F58*600+F60*12+F62*500+F63*490+F65*11</f>
        <v>132821.8</v>
      </c>
      <c r="G71" s="0" t="n">
        <f aca="false">G53*24+G54*48+G58*600+G60*12+G62*500+G63*490+G65*11</f>
        <v>94186.6</v>
      </c>
      <c r="H71" s="0" t="n">
        <f aca="false">H53*24+H54*48+H58*600+H60*12+H62*500+H63*490+H65*11</f>
        <v>101601.9</v>
      </c>
      <c r="I71" s="0" t="n">
        <f aca="false">I53*24+I54*48+I58*600+I60*12+I62*500+I63*490+I65*11</f>
        <v>94230</v>
      </c>
      <c r="J71" s="0" t="n">
        <f aca="false">J53*24+J54*48+J58*600+J60*12+J62*500+J63*490+J65*11</f>
        <v>67936.9</v>
      </c>
      <c r="K71" s="0" t="n">
        <f aca="false">K53*24+K54*48+K58*600+K60*12+K62*500+K63*490+K65*11</f>
        <v>71020.4</v>
      </c>
      <c r="L71" s="0" t="n">
        <f aca="false">L53*24+L54*48+L58*600+L60*12+L62*500+L63*490+L65*11</f>
        <v>65426.6</v>
      </c>
      <c r="M71" s="0" t="n">
        <f aca="false">M53*24+M54*48+M58*600+M60*12+M62*500+M63*490+M65*11</f>
        <v>73856.4</v>
      </c>
      <c r="N71" s="0" t="n">
        <f aca="false">N53*24+N54*48+N58*600+N60*12+N62*500+N63*490+N65*11</f>
        <v>92702.8</v>
      </c>
      <c r="O71" s="0" t="n">
        <f aca="false">O53*24+O54*48+O58*600+O60*12+O62*500+O63*490+O65*11</f>
        <v>137196.2</v>
      </c>
      <c r="P71" s="0" t="n">
        <f aca="false">P53*24+P54*48+P58*600+P60*12+P62*500+P63*490+P65*11</f>
        <v>149230.3</v>
      </c>
      <c r="Q71" s="0" t="n">
        <f aca="false">Q53*24+Q54*48+Q58*600+Q60*12+Q62*500+Q63*490+Q65*11</f>
        <v>163388.8</v>
      </c>
      <c r="R71" s="0" t="n">
        <f aca="false">R53*24+R54*48+R58*600+R60*12+R62*500+R63*490+R65*11</f>
        <v>176491.4</v>
      </c>
      <c r="S71" s="0" t="n">
        <f aca="false">S53*24+S54*48+S58*600+S60*12+S62*500+S63*490+S65*11</f>
        <v>171693.2</v>
      </c>
      <c r="T71" s="0" t="n">
        <f aca="false">T53*24+T54*48+T58*600+T60*12+T62*500+T63*490+T65*11</f>
        <v>196938.9</v>
      </c>
      <c r="U71" s="0" t="n">
        <f aca="false">U53*24+U54*48+U58*600+U60*12+U62*500+U63*490+U65*11</f>
        <v>194219.9</v>
      </c>
      <c r="V71" s="0" t="n">
        <f aca="false">V53*24+V54*48+V58*600+V60*12+V62*500+V63*490+V65*11</f>
        <v>185438.8</v>
      </c>
      <c r="W71" s="0" t="n">
        <f aca="false">W53*24+W54*48+W58*600+W60*12+W62*500+W63*490+W65*11</f>
        <v>172104.4</v>
      </c>
      <c r="X71" s="0" t="n">
        <f aca="false">X53*24+X54*48+X58*600+X60*12+X62*500+X63*490+X65*11</f>
        <v>160768.4</v>
      </c>
      <c r="Y71" s="0" t="n">
        <f aca="false">Y53*24+Y54*48+Y58*600+Y60*12+Y62*500+Y63*490+Y65*11</f>
        <v>141503.3</v>
      </c>
      <c r="Z71" s="0" t="n">
        <f aca="false">Z53*24+Z54*48+Z58*600+Z60*12+Z62*500+Z63*490+Z65*11</f>
        <v>141108.7</v>
      </c>
      <c r="AA71" s="0" t="n">
        <f aca="false">SUM(C71:Z71)</f>
        <v>3264312.5</v>
      </c>
    </row>
  </sheetData>
  <mergeCells count="5">
    <mergeCell ref="B1:Y1"/>
    <mergeCell ref="A20:D20"/>
    <mergeCell ref="A26:B26"/>
    <mergeCell ref="C26:Z26"/>
    <mergeCell ref="C51:Z5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LibreOffice/4.3.7.2$Linux_X86_64 LibreOffice_project/430$Build-2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2017-03-18T12:45:27Z</dcterms:created>
  <dc:creator>Jenny</dc:creator>
  <dc:language>en-US</dc:language>
  <cp:lastModifiedBy>Yuxuan Chen</cp:lastModifiedBy>
  <dcterms:modified xsi:type="dcterms:W3CDTF">2017-03-18T11:48:47Z</dcterms:modified>
  <cp:revision>1</cp:revision>
</cp:coreProperties>
</file>