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4580" windowHeight="13000" tabRatio="733" activeTab="1"/>
  </bookViews>
  <sheets>
    <sheet name="Categories Info" sheetId="1" r:id="rId1"/>
    <sheet name="Pair Comparison" sheetId="2" r:id="rId2"/>
    <sheet name="Codes" sheetId="3" r:id="rId3"/>
  </sheets>
  <definedNames>
    <definedName name="_xlnm._FilterDatabase" localSheetId="0" hidden="1">'Categories Info'!$A$1:$C$1</definedName>
    <definedName name="_xlnm._FilterDatabase" localSheetId="1" hidden="1">'Pair Comparison'!$A$1:$J$28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H2" i="2"/>
  <c r="G2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I18" i="2"/>
  <c r="J18" i="2"/>
  <c r="I17" i="2"/>
  <c r="J17" i="2"/>
  <c r="I16" i="2"/>
  <c r="J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2" i="2"/>
</calcChain>
</file>

<file path=xl/sharedStrings.xml><?xml version="1.0" encoding="utf-8"?>
<sst xmlns="http://schemas.openxmlformats.org/spreadsheetml/2006/main" count="354" uniqueCount="300">
  <si>
    <t>Scandinavian</t>
  </si>
  <si>
    <t>Event Planning &amp; Services</t>
  </si>
  <si>
    <t>Southern</t>
  </si>
  <si>
    <t>Mexican</t>
  </si>
  <si>
    <t>Coffee &amp; Tea Supplies</t>
  </si>
  <si>
    <t>Gay Bars</t>
  </si>
  <si>
    <t>Bistros</t>
  </si>
  <si>
    <t>Fruits &amp; Veggies</t>
  </si>
  <si>
    <t>Pretzels</t>
  </si>
  <si>
    <t>Distilleries</t>
  </si>
  <si>
    <t>Shopping</t>
  </si>
  <si>
    <t>Chicken Wings</t>
  </si>
  <si>
    <t>Hotels</t>
  </si>
  <si>
    <t>Cheesesteaks</t>
  </si>
  <si>
    <t>Taiwanese</t>
  </si>
  <si>
    <t>Gas &amp; Service Stations</t>
  </si>
  <si>
    <t>Music Venues</t>
  </si>
  <si>
    <t>Thai</t>
  </si>
  <si>
    <t>Arts &amp; Crafts</t>
  </si>
  <si>
    <t>Venues &amp; Event Spaces</t>
  </si>
  <si>
    <t>Caribbean</t>
  </si>
  <si>
    <t>Automotive</t>
  </si>
  <si>
    <t>Pakistani</t>
  </si>
  <si>
    <t>Mongolian</t>
  </si>
  <si>
    <t>Bubble Tea</t>
  </si>
  <si>
    <t>Local Services</t>
  </si>
  <si>
    <t>Wine Bars</t>
  </si>
  <si>
    <t>African</t>
  </si>
  <si>
    <t>Burmese</t>
  </si>
  <si>
    <t>Hot Pot</t>
  </si>
  <si>
    <t>Korean</t>
  </si>
  <si>
    <t>Banks &amp; Credit Unions</t>
  </si>
  <si>
    <t>Financial Services</t>
  </si>
  <si>
    <t>Ice Cream &amp; Frozen Yogurt</t>
  </si>
  <si>
    <t>Diners</t>
  </si>
  <si>
    <t>Food</t>
  </si>
  <si>
    <t>Brazilian</t>
  </si>
  <si>
    <t>Creperies</t>
  </si>
  <si>
    <t>Irish</t>
  </si>
  <si>
    <t>Health &amp; Medical</t>
  </si>
  <si>
    <t>Turkish</t>
  </si>
  <si>
    <t>Sandwiches</t>
  </si>
  <si>
    <t>Donuts</t>
  </si>
  <si>
    <t>Personal Chefs</t>
  </si>
  <si>
    <t>Seafood</t>
  </si>
  <si>
    <t>American (Traditional)</t>
  </si>
  <si>
    <t>Nutritionists</t>
  </si>
  <si>
    <t>Ethnic Food</t>
  </si>
  <si>
    <t>Drugstores</t>
  </si>
  <si>
    <t>Bars</t>
  </si>
  <si>
    <t>Sushi Bars</t>
  </si>
  <si>
    <t>Soul Food</t>
  </si>
  <si>
    <t>Fish &amp; Chips</t>
  </si>
  <si>
    <t>Breweries</t>
  </si>
  <si>
    <t>Seafood Markets</t>
  </si>
  <si>
    <t>Cafes</t>
  </si>
  <si>
    <t>Nightlife</t>
  </si>
  <si>
    <t>Cupcakes</t>
  </si>
  <si>
    <t>Portuguese</t>
  </si>
  <si>
    <t>Modern European</t>
  </si>
  <si>
    <t>Bikes</t>
  </si>
  <si>
    <t>Caterers</t>
  </si>
  <si>
    <t>Scottish</t>
  </si>
  <si>
    <t>Japanese</t>
  </si>
  <si>
    <t>Fast Food</t>
  </si>
  <si>
    <t>Buffets</t>
  </si>
  <si>
    <t>Patisserie/Cake Shop</t>
  </si>
  <si>
    <t>Herbs &amp; Spices</t>
  </si>
  <si>
    <t>Italian</t>
  </si>
  <si>
    <t>International</t>
  </si>
  <si>
    <t>Do-It-Yourself Food</t>
  </si>
  <si>
    <t>Australian</t>
  </si>
  <si>
    <t>Butcher</t>
  </si>
  <si>
    <t>Coffee &amp; Tea</t>
  </si>
  <si>
    <t>Food Delivery Services</t>
  </si>
  <si>
    <t>Food Stands</t>
  </si>
  <si>
    <t>Halal</t>
  </si>
  <si>
    <t>Parking</t>
  </si>
  <si>
    <t>Comfort Food</t>
  </si>
  <si>
    <t>Bagels</t>
  </si>
  <si>
    <t>Canadian (New)</t>
  </si>
  <si>
    <t>Street Vendors</t>
  </si>
  <si>
    <t>Active Life</t>
  </si>
  <si>
    <t>British</t>
  </si>
  <si>
    <t>Mediterranean</t>
  </si>
  <si>
    <t>Gelato</t>
  </si>
  <si>
    <t>Gluten-Free</t>
  </si>
  <si>
    <t>Desserts</t>
  </si>
  <si>
    <t>Baden</t>
  </si>
  <si>
    <t>Tours</t>
  </si>
  <si>
    <t>Ethiopian</t>
  </si>
  <si>
    <t>Hiking</t>
  </si>
  <si>
    <t>Lounges</t>
  </si>
  <si>
    <t>German</t>
  </si>
  <si>
    <t>Salad</t>
  </si>
  <si>
    <t>Asian Fusion</t>
  </si>
  <si>
    <t>American (New)</t>
  </si>
  <si>
    <t>Meat Shops</t>
  </si>
  <si>
    <t>Sports Bars</t>
  </si>
  <si>
    <t>Hawaiian</t>
  </si>
  <si>
    <t>Pubs</t>
  </si>
  <si>
    <t>Tapas Bars</t>
  </si>
  <si>
    <t>Travel Services</t>
  </si>
  <si>
    <t>Beer, Wine &amp; Spirits</t>
  </si>
  <si>
    <t>Steakhouses</t>
  </si>
  <si>
    <t>Fondue</t>
  </si>
  <si>
    <t>Filipino</t>
  </si>
  <si>
    <t>Vegetarian</t>
  </si>
  <si>
    <t>Tapas/Small Plates</t>
  </si>
  <si>
    <t>Pizza</t>
  </si>
  <si>
    <t>Internet Cafes</t>
  </si>
  <si>
    <t>Chinese</t>
  </si>
  <si>
    <t>Candy Stores</t>
  </si>
  <si>
    <t>Hotels &amp; Travel</t>
  </si>
  <si>
    <t>Trinidadian</t>
  </si>
  <si>
    <t>Farmers Market</t>
  </si>
  <si>
    <t>Kebab</t>
  </si>
  <si>
    <t>Tex-Mex</t>
  </si>
  <si>
    <t>Health Markets</t>
  </si>
  <si>
    <t>Cuban</t>
  </si>
  <si>
    <t>Tea Rooms</t>
  </si>
  <si>
    <t>Beer Garden</t>
  </si>
  <si>
    <t>Juice Bars &amp; Smoothies</t>
  </si>
  <si>
    <t>Wineries</t>
  </si>
  <si>
    <t>Cantonese</t>
  </si>
  <si>
    <t>Grocery</t>
  </si>
  <si>
    <t>Middle Eastern</t>
  </si>
  <si>
    <t>Argentine</t>
  </si>
  <si>
    <t>Sporting Goods</t>
  </si>
  <si>
    <t>Organic Stores</t>
  </si>
  <si>
    <t>Burgers</t>
  </si>
  <si>
    <t>Chocolatiers &amp; Shops</t>
  </si>
  <si>
    <t>Convenience Stores</t>
  </si>
  <si>
    <t>Persian/Iranian</t>
  </si>
  <si>
    <t>Kosher</t>
  </si>
  <si>
    <t>Greek</t>
  </si>
  <si>
    <t>Colombian</t>
  </si>
  <si>
    <t>Cheese Shops</t>
  </si>
  <si>
    <t>Bakeries</t>
  </si>
  <si>
    <t>Beer Gardens</t>
  </si>
  <si>
    <t>French</t>
  </si>
  <si>
    <t>Gastropubs</t>
  </si>
  <si>
    <t>Specialty Food</t>
  </si>
  <si>
    <t>Shaved Ice</t>
  </si>
  <si>
    <t>Vegan</t>
  </si>
  <si>
    <t>Arts &amp; Entertainment</t>
  </si>
  <si>
    <t>Delicatessen</t>
  </si>
  <si>
    <t>Polish</t>
  </si>
  <si>
    <t>Hookah Bars</t>
  </si>
  <si>
    <t>Russian</t>
  </si>
  <si>
    <t>Hot Dogs</t>
  </si>
  <si>
    <t>Cajun/Creole</t>
  </si>
  <si>
    <t>Beer Bar</t>
  </si>
  <si>
    <t>Live/Raw Food</t>
  </si>
  <si>
    <t>Food Court</t>
  </si>
  <si>
    <t>Bed &amp; Breakfast</t>
  </si>
  <si>
    <t>Restaurants</t>
  </si>
  <si>
    <t>Cocktail Bars</t>
  </si>
  <si>
    <t>Indonesian</t>
  </si>
  <si>
    <t>Barbeque</t>
  </si>
  <si>
    <t>Dry Cleaning &amp; Laundry</t>
  </si>
  <si>
    <t>Vietnamese</t>
  </si>
  <si>
    <t>Food Trucks</t>
  </si>
  <si>
    <t>Latin American</t>
  </si>
  <si>
    <t>Indian</t>
  </si>
  <si>
    <t>Brasseries</t>
  </si>
  <si>
    <t>Casinos</t>
  </si>
  <si>
    <t>Lebanese</t>
  </si>
  <si>
    <t>Delis</t>
  </si>
  <si>
    <t>Soup</t>
  </si>
  <si>
    <t>Breakfast &amp; Brunch</t>
  </si>
  <si>
    <t>Category</t>
  </si>
  <si>
    <t>Average Score</t>
  </si>
  <si>
    <t>Category A</t>
  </si>
  <si>
    <t>Category B</t>
  </si>
  <si>
    <t>Codes:</t>
  </si>
  <si>
    <t>Flea Markets</t>
  </si>
  <si>
    <t>Appliances</t>
  </si>
  <si>
    <t>Resorts</t>
  </si>
  <si>
    <t>Social Clubs</t>
  </si>
  <si>
    <t>Arabian</t>
  </si>
  <si>
    <t>Bowling</t>
  </si>
  <si>
    <t>Hobby Shops</t>
  </si>
  <si>
    <t>Landmarks &amp; Historical Buildings</t>
  </si>
  <si>
    <t>Pets</t>
  </si>
  <si>
    <t>Leisure Centers</t>
  </si>
  <si>
    <t>Amusement Parks</t>
  </si>
  <si>
    <t>Jazz &amp; Blues</t>
  </si>
  <si>
    <t>Party Supplies</t>
  </si>
  <si>
    <t>Sports Clubs</t>
  </si>
  <si>
    <t>Kitchen &amp; Bath</t>
  </si>
  <si>
    <t>Festivals</t>
  </si>
  <si>
    <t>Dance Clubs</t>
  </si>
  <si>
    <t>Bangladeshi</t>
  </si>
  <si>
    <t>RV Parks</t>
  </si>
  <si>
    <t>Shared Office Spaces</t>
  </si>
  <si>
    <t>Party &amp; Event Planning</t>
  </si>
  <si>
    <t>Pub Food</t>
  </si>
  <si>
    <t>Cultural Center</t>
  </si>
  <si>
    <t>Adult Entertainment</t>
  </si>
  <si>
    <t>Piano Bars</t>
  </si>
  <si>
    <t>Egyptian</t>
  </si>
  <si>
    <t>Fitness &amp; Instruction</t>
  </si>
  <si>
    <t>Sports Wear</t>
  </si>
  <si>
    <t>Local Flavor</t>
  </si>
  <si>
    <t>Fashion</t>
  </si>
  <si>
    <t>Karaoke</t>
  </si>
  <si>
    <t>Himalayan/Nepalese</t>
  </si>
  <si>
    <t>Home &amp; Garden</t>
  </si>
  <si>
    <t>Lakes</t>
  </si>
  <si>
    <t>Afghan</t>
  </si>
  <si>
    <t>Furniture Stores</t>
  </si>
  <si>
    <t>Dim Sum</t>
  </si>
  <si>
    <t>Ukrainian</t>
  </si>
  <si>
    <t>Airports</t>
  </si>
  <si>
    <t>Shanghainese</t>
  </si>
  <si>
    <t>Performing Arts</t>
  </si>
  <si>
    <t>Cinema</t>
  </si>
  <si>
    <t>Apartments</t>
  </si>
  <si>
    <t>Cambodian</t>
  </si>
  <si>
    <t>Spanish</t>
  </si>
  <si>
    <t>Car Wash</t>
  </si>
  <si>
    <t>Wedding Planning</t>
  </si>
  <si>
    <t>Cooking Schools</t>
  </si>
  <si>
    <t>Falafel</t>
  </si>
  <si>
    <t>Serbo Croatian</t>
  </si>
  <si>
    <t>Izakaya</t>
  </si>
  <si>
    <t>Auto Repair</t>
  </si>
  <si>
    <t>Oriental</t>
  </si>
  <si>
    <t>Irish Pub</t>
  </si>
  <si>
    <t>Moroccan</t>
  </si>
  <si>
    <t>Czech</t>
  </si>
  <si>
    <t>Couriers &amp; Delivery Services</t>
  </si>
  <si>
    <t>Poutineries</t>
  </si>
  <si>
    <t>Champagne Bars</t>
  </si>
  <si>
    <t>Iberian</t>
  </si>
  <si>
    <t>Golf</t>
  </si>
  <si>
    <t>Peruvian</t>
  </si>
  <si>
    <t>Day Spas</t>
  </si>
  <si>
    <t>Venezuelan</t>
  </si>
  <si>
    <t>Basque</t>
  </si>
  <si>
    <t>Horseback Riding</t>
  </si>
  <si>
    <t>Haitian</t>
  </si>
  <si>
    <t>Colleges &amp; Universities</t>
  </si>
  <si>
    <t>Laotian</t>
  </si>
  <si>
    <t>Uzbek</t>
  </si>
  <si>
    <t>Home Services</t>
  </si>
  <si>
    <t>Bookstores</t>
  </si>
  <si>
    <t>Eastern European</t>
  </si>
  <si>
    <t>Pool Halls</t>
  </si>
  <si>
    <t>Beauty &amp; Spas</t>
  </si>
  <si>
    <t>Ticket Sales</t>
  </si>
  <si>
    <t>Real Estate</t>
  </si>
  <si>
    <t>Dive Bars</t>
  </si>
  <si>
    <t>Eastern German</t>
  </si>
  <si>
    <t>Public Services &amp; Government</t>
  </si>
  <si>
    <t>Yoga</t>
  </si>
  <si>
    <t>Hardware Stores</t>
  </si>
  <si>
    <t>Curry Sausage</t>
  </si>
  <si>
    <t>Szechuan</t>
  </si>
  <si>
    <t>Pet Services</t>
  </si>
  <si>
    <t>Pita</t>
  </si>
  <si>
    <t>Austrian</t>
  </si>
  <si>
    <t>Wok</t>
  </si>
  <si>
    <t>Home Decor</t>
  </si>
  <si>
    <t>Cafeteria</t>
  </si>
  <si>
    <t>Kids Activities</t>
  </si>
  <si>
    <t>Belgian</t>
  </si>
  <si>
    <t>Malaysian</t>
  </si>
  <si>
    <t>Specialty Schools</t>
  </si>
  <si>
    <t>Dominican</t>
  </si>
  <si>
    <t>Bavarian</t>
  </si>
  <si>
    <t>Swimming Pools</t>
  </si>
  <si>
    <t>Musicians</t>
  </si>
  <si>
    <t>Singaporean</t>
  </si>
  <si>
    <t>Shopping Centers</t>
  </si>
  <si>
    <t>Salvadoran</t>
  </si>
  <si>
    <t>Education</t>
  </si>
  <si>
    <t>Teppanyaki</t>
  </si>
  <si>
    <t>Flowers &amp; Gifts</t>
  </si>
  <si>
    <t>Outlet Stores</t>
  </si>
  <si>
    <t>Books, Mags, Music &amp; Video</t>
  </si>
  <si>
    <t>Ramen</t>
  </si>
  <si>
    <t>Hungarian</t>
  </si>
  <si>
    <t>Swiss Food</t>
  </si>
  <si>
    <t>Arcades</t>
  </si>
  <si>
    <t>Art Galleries</t>
  </si>
  <si>
    <t>Country Dance Halls</t>
  </si>
  <si>
    <t>Personal Shopping</t>
  </si>
  <si>
    <t>Num of Businesses (A)</t>
  </si>
  <si>
    <t>Num of Businesses (B)</t>
  </si>
  <si>
    <t>Num of Businesses</t>
  </si>
  <si>
    <t>Average Score (A)</t>
  </si>
  <si>
    <t>Average Score (B)</t>
  </si>
  <si>
    <t>select B.category,sum(A.review_count) as sum_count, sum(A.stars*A.review_count)/sum(A.review_count) as avg_rate, count(A.business_id) as num_business
from business as A, bcategories as B, bcategories as C 
where A.business_id=B.business_id and B.business_id=C.business_id and C.category='Restaurants'
group by B.category;</t>
  </si>
  <si>
    <t>Num of Reviews</t>
  </si>
  <si>
    <t>Num of Reviews (A)</t>
  </si>
  <si>
    <t>Num of Reviews (B)</t>
  </si>
  <si>
    <t>Num of Reviews Difference</t>
  </si>
  <si>
    <t>Average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</si>
</sst>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11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10" fontId="4" fillId="0" borderId="0" xfId="1" applyNumberFormat="1" applyFont="1" applyAlignment="1">
      <alignment horizontal="center" vertical="center" wrapText="1"/>
    </xf>
    <xf numFmtId="10" fontId="5" fillId="0" borderId="0" xfId="1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top" wrapText="1"/>
    </xf>
    <xf numFmtId="10" fontId="0" fillId="0" borderId="0" xfId="1" applyNumberFormat="1" applyFont="1" applyAlignment="1">
      <alignment vertical="top" wrapText="1"/>
    </xf>
    <xf numFmtId="0" fontId="5" fillId="0" borderId="0" xfId="0" applyNumberFormat="1" applyFont="1" applyAlignment="1">
      <alignment horizontal="center" vertical="center"/>
    </xf>
    <xf numFmtId="0" fontId="8" fillId="2" borderId="0" xfId="306" applyAlignment="1">
      <alignment horizontal="left" vertical="center"/>
    </xf>
    <xf numFmtId="0" fontId="8" fillId="2" borderId="0" xfId="306" applyAlignment="1">
      <alignment horizontal="center" vertical="center"/>
    </xf>
    <xf numFmtId="164" fontId="8" fillId="2" borderId="0" xfId="306" applyNumberFormat="1" applyAlignment="1">
      <alignment horizontal="center" vertical="center"/>
    </xf>
    <xf numFmtId="0" fontId="8" fillId="2" borderId="0" xfId="306" applyNumberFormat="1" applyAlignment="1">
      <alignment horizontal="center" vertical="center"/>
    </xf>
    <xf numFmtId="10" fontId="8" fillId="2" borderId="0" xfId="306" applyNumberFormat="1" applyAlignment="1">
      <alignment horizontal="center" vertical="center" wrapText="1"/>
    </xf>
  </cellXfs>
  <cellStyles count="31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8" builtinId="9" hidden="1"/>
    <cellStyle name="Followed Hyperlink" xfId="310" builtinId="9" hidden="1"/>
    <cellStyle name="Good" xfId="306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7" builtinId="8" hidden="1"/>
    <cellStyle name="Hyperlink" xfId="309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zoomScale="125" zoomScaleNormal="125" zoomScalePageLayoutView="125" workbookViewId="0">
      <selection activeCell="C2" sqref="C2"/>
    </sheetView>
  </sheetViews>
  <sheetFormatPr baseColWidth="10" defaultRowHeight="15" x14ac:dyDescent="0"/>
  <cols>
    <col min="1" max="1" width="25.6640625" style="16" bestFit="1" customWidth="1"/>
    <col min="2" max="2" width="13.6640625" style="1" bestFit="1" customWidth="1"/>
    <col min="3" max="3" width="13.1640625" style="2" bestFit="1" customWidth="1"/>
    <col min="4" max="4" width="15.5" style="1" bestFit="1" customWidth="1"/>
    <col min="5" max="16384" width="10.83203125" style="1"/>
  </cols>
  <sheetData>
    <row r="1" spans="1:4">
      <c r="A1" s="14" t="s">
        <v>171</v>
      </c>
      <c r="B1" s="6" t="s">
        <v>295</v>
      </c>
      <c r="C1" s="7" t="s">
        <v>172</v>
      </c>
      <c r="D1" s="6" t="s">
        <v>291</v>
      </c>
    </row>
    <row r="2" spans="1:4">
      <c r="A2" s="15" t="s">
        <v>156</v>
      </c>
      <c r="B2" s="9">
        <v>1083622</v>
      </c>
      <c r="C2" s="10">
        <v>3.7127079369004998</v>
      </c>
      <c r="D2" s="9">
        <v>21892</v>
      </c>
    </row>
    <row r="3" spans="1:4">
      <c r="A3" s="15" t="s">
        <v>56</v>
      </c>
      <c r="B3" s="9">
        <v>151507</v>
      </c>
      <c r="C3" s="10">
        <v>3.6680648418884898</v>
      </c>
      <c r="D3" s="9">
        <v>2045</v>
      </c>
    </row>
    <row r="4" spans="1:4">
      <c r="A4" s="15" t="s">
        <v>49</v>
      </c>
      <c r="B4" s="9">
        <v>144751</v>
      </c>
      <c r="C4" s="10">
        <v>3.6749452508100098</v>
      </c>
      <c r="D4" s="9">
        <v>1934</v>
      </c>
    </row>
    <row r="5" spans="1:4">
      <c r="A5" s="15" t="s">
        <v>96</v>
      </c>
      <c r="B5" s="9">
        <v>137962</v>
      </c>
      <c r="C5" s="10">
        <v>3.7598831562314201</v>
      </c>
      <c r="D5" s="9">
        <v>1494</v>
      </c>
    </row>
    <row r="6" spans="1:4">
      <c r="A6" s="15" t="s">
        <v>45</v>
      </c>
      <c r="B6" s="9">
        <v>130995</v>
      </c>
      <c r="C6" s="10">
        <v>3.5151456162448902</v>
      </c>
      <c r="D6" s="9">
        <v>2113</v>
      </c>
    </row>
    <row r="7" spans="1:4">
      <c r="A7" s="15" t="s">
        <v>3</v>
      </c>
      <c r="B7" s="9">
        <v>103485</v>
      </c>
      <c r="C7" s="10">
        <v>3.6338696429434201</v>
      </c>
      <c r="D7" s="9">
        <v>2208</v>
      </c>
    </row>
    <row r="8" spans="1:4">
      <c r="A8" s="15" t="s">
        <v>170</v>
      </c>
      <c r="B8" s="9">
        <v>98528</v>
      </c>
      <c r="C8" s="10">
        <v>3.83885291490743</v>
      </c>
      <c r="D8" s="9">
        <v>1116</v>
      </c>
    </row>
    <row r="9" spans="1:4">
      <c r="A9" s="15" t="s">
        <v>68</v>
      </c>
      <c r="B9" s="9">
        <v>91106</v>
      </c>
      <c r="C9" s="10">
        <v>3.7751575088358602</v>
      </c>
      <c r="D9" s="9">
        <v>1633</v>
      </c>
    </row>
    <row r="10" spans="1:4">
      <c r="A10" s="15" t="s">
        <v>35</v>
      </c>
      <c r="B10" s="9">
        <v>90956</v>
      </c>
      <c r="C10" s="10">
        <v>3.87587404899072</v>
      </c>
      <c r="D10" s="9">
        <v>1807</v>
      </c>
    </row>
    <row r="11" spans="1:4">
      <c r="A11" s="15" t="s">
        <v>109</v>
      </c>
      <c r="B11" s="9">
        <v>86200</v>
      </c>
      <c r="C11" s="10">
        <v>3.7451682134570699</v>
      </c>
      <c r="D11" s="9">
        <v>2223</v>
      </c>
    </row>
    <row r="12" spans="1:4">
      <c r="A12" s="15" t="s">
        <v>41</v>
      </c>
      <c r="B12" s="9">
        <v>71288</v>
      </c>
      <c r="C12" s="10">
        <v>3.8151371899898998</v>
      </c>
      <c r="D12" s="9">
        <v>1981</v>
      </c>
    </row>
    <row r="13" spans="1:4">
      <c r="A13" s="15" t="s">
        <v>130</v>
      </c>
      <c r="B13" s="9">
        <v>67897</v>
      </c>
      <c r="C13" s="10">
        <v>3.6317289423685799</v>
      </c>
      <c r="D13" s="9">
        <v>1481</v>
      </c>
    </row>
    <row r="14" spans="1:4">
      <c r="A14" s="15" t="s">
        <v>104</v>
      </c>
      <c r="B14" s="9">
        <v>62472</v>
      </c>
      <c r="C14" s="10">
        <v>3.8097627737226198</v>
      </c>
      <c r="D14" s="9">
        <v>554</v>
      </c>
    </row>
    <row r="15" spans="1:4">
      <c r="A15" s="15" t="s">
        <v>50</v>
      </c>
      <c r="B15" s="9">
        <v>58175</v>
      </c>
      <c r="C15" s="10">
        <v>3.7435926085087998</v>
      </c>
      <c r="D15" s="9">
        <v>671</v>
      </c>
    </row>
    <row r="16" spans="1:4">
      <c r="A16" s="15" t="s">
        <v>63</v>
      </c>
      <c r="B16" s="9">
        <v>58102</v>
      </c>
      <c r="C16" s="10">
        <v>3.7707652060169998</v>
      </c>
      <c r="D16" s="9">
        <v>746</v>
      </c>
    </row>
    <row r="17" spans="1:4">
      <c r="A17" s="15" t="s">
        <v>111</v>
      </c>
      <c r="B17" s="9">
        <v>57087</v>
      </c>
      <c r="C17" s="10">
        <v>3.4843221749259898</v>
      </c>
      <c r="D17" s="9">
        <v>1496</v>
      </c>
    </row>
    <row r="18" spans="1:4">
      <c r="A18" s="15" t="s">
        <v>44</v>
      </c>
      <c r="B18" s="9">
        <v>48624</v>
      </c>
      <c r="C18" s="10">
        <v>3.7994714544257899</v>
      </c>
      <c r="D18" s="9">
        <v>554</v>
      </c>
    </row>
    <row r="19" spans="1:4">
      <c r="A19" s="15" t="s">
        <v>65</v>
      </c>
      <c r="B19" s="9">
        <v>41856</v>
      </c>
      <c r="C19" s="10">
        <v>3.3616446865443401</v>
      </c>
      <c r="D19" s="9">
        <v>420</v>
      </c>
    </row>
    <row r="20" spans="1:4">
      <c r="A20" s="15" t="s">
        <v>64</v>
      </c>
      <c r="B20" s="9">
        <v>37093</v>
      </c>
      <c r="C20" s="10">
        <v>3.4185425821583499</v>
      </c>
      <c r="D20" s="9">
        <v>2383</v>
      </c>
    </row>
    <row r="21" spans="1:4">
      <c r="A21" s="15" t="s">
        <v>95</v>
      </c>
      <c r="B21" s="9">
        <v>33207</v>
      </c>
      <c r="C21" s="10">
        <v>3.6964043725720401</v>
      </c>
      <c r="D21" s="9">
        <v>446</v>
      </c>
    </row>
    <row r="22" spans="1:4">
      <c r="A22" s="15" t="s">
        <v>17</v>
      </c>
      <c r="B22" s="9">
        <v>31534</v>
      </c>
      <c r="C22" s="10">
        <v>3.8321494260163602</v>
      </c>
      <c r="D22" s="9">
        <v>472</v>
      </c>
    </row>
    <row r="23" spans="1:4">
      <c r="A23" s="15" t="s">
        <v>55</v>
      </c>
      <c r="B23" s="9">
        <v>29580</v>
      </c>
      <c r="C23" s="10">
        <v>3.81134212305611</v>
      </c>
      <c r="D23" s="9">
        <v>776</v>
      </c>
    </row>
    <row r="24" spans="1:4">
      <c r="A24" s="15" t="s">
        <v>84</v>
      </c>
      <c r="B24" s="9">
        <v>28629</v>
      </c>
      <c r="C24" s="10">
        <v>3.9549931887247101</v>
      </c>
      <c r="D24" s="9">
        <v>490</v>
      </c>
    </row>
    <row r="25" spans="1:4">
      <c r="A25" s="15" t="s">
        <v>159</v>
      </c>
      <c r="B25" s="9">
        <v>28560</v>
      </c>
      <c r="C25" s="10">
        <v>3.6875350140055998</v>
      </c>
      <c r="D25" s="9">
        <v>477</v>
      </c>
    </row>
    <row r="26" spans="1:4">
      <c r="A26" s="15" t="s">
        <v>140</v>
      </c>
      <c r="B26" s="9">
        <v>28009</v>
      </c>
      <c r="C26" s="10">
        <v>3.9923060444857001</v>
      </c>
      <c r="D26" s="9">
        <v>433</v>
      </c>
    </row>
    <row r="27" spans="1:4">
      <c r="A27" s="15" t="s">
        <v>100</v>
      </c>
      <c r="B27" s="9">
        <v>25497</v>
      </c>
      <c r="C27" s="10">
        <v>3.7576969839588901</v>
      </c>
      <c r="D27" s="9">
        <v>376</v>
      </c>
    </row>
    <row r="28" spans="1:4">
      <c r="A28" s="15" t="s">
        <v>98</v>
      </c>
      <c r="B28" s="9">
        <v>24790</v>
      </c>
      <c r="C28" s="10">
        <v>3.2880597014925299</v>
      </c>
      <c r="D28" s="9">
        <v>512</v>
      </c>
    </row>
    <row r="29" spans="1:4">
      <c r="A29" s="15" t="s">
        <v>107</v>
      </c>
      <c r="B29" s="9">
        <v>23691</v>
      </c>
      <c r="C29" s="10">
        <v>3.9181123633447301</v>
      </c>
      <c r="D29" s="9">
        <v>244</v>
      </c>
    </row>
    <row r="30" spans="1:4">
      <c r="A30" s="15" t="s">
        <v>73</v>
      </c>
      <c r="B30" s="9">
        <v>22100</v>
      </c>
      <c r="C30" s="10">
        <v>3.9366968325791798</v>
      </c>
      <c r="D30" s="9">
        <v>513</v>
      </c>
    </row>
    <row r="31" spans="1:4">
      <c r="A31" s="15" t="s">
        <v>168</v>
      </c>
      <c r="B31" s="9">
        <v>20744</v>
      </c>
      <c r="C31" s="10">
        <v>3.7877217508677199</v>
      </c>
      <c r="D31" s="9">
        <v>649</v>
      </c>
    </row>
    <row r="32" spans="1:4">
      <c r="A32" s="15" t="s">
        <v>161</v>
      </c>
      <c r="B32" s="9">
        <v>19195</v>
      </c>
      <c r="C32" s="10">
        <v>3.7150560041677498</v>
      </c>
      <c r="D32" s="9">
        <v>283</v>
      </c>
    </row>
    <row r="33" spans="1:4">
      <c r="A33" s="15" t="s">
        <v>92</v>
      </c>
      <c r="B33" s="9">
        <v>18373</v>
      </c>
      <c r="C33" s="10">
        <v>3.7719479671256702</v>
      </c>
      <c r="D33" s="9">
        <v>190</v>
      </c>
    </row>
    <row r="34" spans="1:4">
      <c r="A34" s="15" t="s">
        <v>26</v>
      </c>
      <c r="B34" s="9">
        <v>15558</v>
      </c>
      <c r="C34" s="10">
        <v>3.9527895616403099</v>
      </c>
      <c r="D34" s="9">
        <v>167</v>
      </c>
    </row>
    <row r="35" spans="1:4">
      <c r="A35" s="15" t="s">
        <v>138</v>
      </c>
      <c r="B35" s="9">
        <v>15313</v>
      </c>
      <c r="C35" s="10">
        <v>3.92607588323646</v>
      </c>
      <c r="D35" s="9">
        <v>284</v>
      </c>
    </row>
    <row r="36" spans="1:4">
      <c r="A36" s="15" t="s">
        <v>135</v>
      </c>
      <c r="B36" s="9">
        <v>15211</v>
      </c>
      <c r="C36" s="10">
        <v>3.93208862007757</v>
      </c>
      <c r="D36" s="9">
        <v>363</v>
      </c>
    </row>
    <row r="37" spans="1:4">
      <c r="A37" s="15" t="s">
        <v>164</v>
      </c>
      <c r="B37" s="9">
        <v>14599</v>
      </c>
      <c r="C37" s="10">
        <v>3.8050208918419002</v>
      </c>
      <c r="D37" s="9">
        <v>376</v>
      </c>
    </row>
    <row r="38" spans="1:4">
      <c r="A38" s="15" t="s">
        <v>34</v>
      </c>
      <c r="B38" s="9">
        <v>14567</v>
      </c>
      <c r="C38" s="10">
        <v>3.63036314958467</v>
      </c>
      <c r="D38" s="9">
        <v>302</v>
      </c>
    </row>
    <row r="39" spans="1:4">
      <c r="A39" s="15" t="s">
        <v>145</v>
      </c>
      <c r="B39" s="9">
        <v>14140</v>
      </c>
      <c r="C39" s="10">
        <v>3.3925035360678901</v>
      </c>
      <c r="D39" s="9">
        <v>176</v>
      </c>
    </row>
    <row r="40" spans="1:4">
      <c r="A40" s="15" t="s">
        <v>11</v>
      </c>
      <c r="B40" s="9">
        <v>13711</v>
      </c>
      <c r="C40" s="10">
        <v>3.35238129968638</v>
      </c>
      <c r="D40" s="9">
        <v>516</v>
      </c>
    </row>
    <row r="41" spans="1:4">
      <c r="A41" s="15" t="s">
        <v>94</v>
      </c>
      <c r="B41" s="9">
        <v>13182</v>
      </c>
      <c r="C41" s="10">
        <v>3.8583295402822002</v>
      </c>
      <c r="D41" s="9">
        <v>228</v>
      </c>
    </row>
    <row r="42" spans="1:4">
      <c r="A42" s="15" t="s">
        <v>86</v>
      </c>
      <c r="B42" s="9">
        <v>12949</v>
      </c>
      <c r="C42" s="10">
        <v>3.8298324194918498</v>
      </c>
      <c r="D42" s="9">
        <v>156</v>
      </c>
    </row>
    <row r="43" spans="1:4">
      <c r="A43" s="15" t="s">
        <v>144</v>
      </c>
      <c r="B43" s="9">
        <v>11771</v>
      </c>
      <c r="C43" s="10">
        <v>4.0433692974258699</v>
      </c>
      <c r="D43" s="9">
        <v>126</v>
      </c>
    </row>
    <row r="44" spans="1:4">
      <c r="A44" s="15" t="s">
        <v>30</v>
      </c>
      <c r="B44" s="9">
        <v>11590</v>
      </c>
      <c r="C44" s="10">
        <v>3.7069887834339901</v>
      </c>
      <c r="D44" s="9">
        <v>186</v>
      </c>
    </row>
    <row r="45" spans="1:4">
      <c r="A45" s="15" t="s">
        <v>87</v>
      </c>
      <c r="B45" s="9">
        <v>11060</v>
      </c>
      <c r="C45" s="10">
        <v>3.8778933092224199</v>
      </c>
      <c r="D45" s="9">
        <v>124</v>
      </c>
    </row>
    <row r="46" spans="1:4">
      <c r="A46" s="15" t="s">
        <v>2</v>
      </c>
      <c r="B46" s="9">
        <v>11021</v>
      </c>
      <c r="C46" s="10">
        <v>3.8559568097268802</v>
      </c>
      <c r="D46" s="9">
        <v>134</v>
      </c>
    </row>
    <row r="47" spans="1:4">
      <c r="A47" s="15" t="s">
        <v>99</v>
      </c>
      <c r="B47" s="9">
        <v>9999</v>
      </c>
      <c r="C47" s="10">
        <v>4.0125012501250099</v>
      </c>
      <c r="D47" s="9">
        <v>122</v>
      </c>
    </row>
    <row r="48" spans="1:4">
      <c r="A48" s="15" t="s">
        <v>141</v>
      </c>
      <c r="B48" s="9">
        <v>9872</v>
      </c>
      <c r="C48" s="10">
        <v>3.7871758508914102</v>
      </c>
      <c r="D48" s="9">
        <v>139</v>
      </c>
    </row>
    <row r="49" spans="1:4">
      <c r="A49" s="15" t="s">
        <v>108</v>
      </c>
      <c r="B49" s="9">
        <v>9751</v>
      </c>
      <c r="C49" s="10">
        <v>3.9593887806378798</v>
      </c>
      <c r="D49" s="9">
        <v>86</v>
      </c>
    </row>
    <row r="50" spans="1:4">
      <c r="A50" s="15" t="s">
        <v>53</v>
      </c>
      <c r="B50" s="9">
        <v>9521</v>
      </c>
      <c r="C50" s="10">
        <v>3.8031719357210299</v>
      </c>
      <c r="D50" s="9">
        <v>58</v>
      </c>
    </row>
    <row r="51" spans="1:4">
      <c r="A51" s="15" t="s">
        <v>150</v>
      </c>
      <c r="B51" s="9">
        <v>9350</v>
      </c>
      <c r="C51" s="10">
        <v>3.82048128342245</v>
      </c>
      <c r="D51" s="9">
        <v>223</v>
      </c>
    </row>
    <row r="52" spans="1:4">
      <c r="A52" s="15" t="s">
        <v>142</v>
      </c>
      <c r="B52" s="9">
        <v>8731</v>
      </c>
      <c r="C52" s="10">
        <v>4.0241667621120101</v>
      </c>
      <c r="D52" s="9">
        <v>194</v>
      </c>
    </row>
    <row r="53" spans="1:4">
      <c r="A53" s="15" t="s">
        <v>163</v>
      </c>
      <c r="B53" s="9">
        <v>8460</v>
      </c>
      <c r="C53" s="10">
        <v>4.0027186761229299</v>
      </c>
      <c r="D53" s="9">
        <v>151</v>
      </c>
    </row>
    <row r="54" spans="1:4">
      <c r="A54" s="15" t="s">
        <v>101</v>
      </c>
      <c r="B54" s="9">
        <v>8400</v>
      </c>
      <c r="C54" s="10">
        <v>4.0022023809523803</v>
      </c>
      <c r="D54" s="9">
        <v>93</v>
      </c>
    </row>
    <row r="55" spans="1:4">
      <c r="A55" s="15" t="s">
        <v>126</v>
      </c>
      <c r="B55" s="9">
        <v>8309</v>
      </c>
      <c r="C55" s="10">
        <v>4.0006017571308199</v>
      </c>
      <c r="D55" s="9">
        <v>209</v>
      </c>
    </row>
    <row r="56" spans="1:4">
      <c r="A56" s="15" t="s">
        <v>151</v>
      </c>
      <c r="B56" s="9">
        <v>8246</v>
      </c>
      <c r="C56" s="10">
        <v>3.8356779044385099</v>
      </c>
      <c r="D56" s="9">
        <v>72</v>
      </c>
    </row>
    <row r="57" spans="1:4">
      <c r="A57" s="15" t="s">
        <v>1</v>
      </c>
      <c r="B57" s="9">
        <v>7401</v>
      </c>
      <c r="C57" s="10">
        <v>3.4689231184975</v>
      </c>
      <c r="D57" s="9">
        <v>205</v>
      </c>
    </row>
    <row r="58" spans="1:4">
      <c r="A58" s="15" t="s">
        <v>38</v>
      </c>
      <c r="B58" s="9">
        <v>6812</v>
      </c>
      <c r="C58" s="10">
        <v>3.6406341749853199</v>
      </c>
      <c r="D58" s="9">
        <v>77</v>
      </c>
    </row>
    <row r="59" spans="1:4">
      <c r="A59" s="15" t="s">
        <v>117</v>
      </c>
      <c r="B59" s="9">
        <v>6796</v>
      </c>
      <c r="C59" s="10">
        <v>3.3837551500882799</v>
      </c>
      <c r="D59" s="9">
        <v>250</v>
      </c>
    </row>
    <row r="60" spans="1:4">
      <c r="A60" s="15" t="s">
        <v>83</v>
      </c>
      <c r="B60" s="9">
        <v>6538</v>
      </c>
      <c r="C60" s="10">
        <v>4.0272254512083201</v>
      </c>
      <c r="D60" s="9">
        <v>143</v>
      </c>
    </row>
    <row r="61" spans="1:4">
      <c r="A61" s="15" t="s">
        <v>103</v>
      </c>
      <c r="B61" s="9">
        <v>6076</v>
      </c>
      <c r="C61" s="10">
        <v>3.5472350230414702</v>
      </c>
      <c r="D61" s="9">
        <v>77</v>
      </c>
    </row>
    <row r="62" spans="1:4">
      <c r="A62" s="15" t="s">
        <v>51</v>
      </c>
      <c r="B62" s="9">
        <v>5766</v>
      </c>
      <c r="C62" s="10">
        <v>4.02462712452306</v>
      </c>
      <c r="D62" s="9">
        <v>78</v>
      </c>
    </row>
    <row r="63" spans="1:4">
      <c r="A63" s="15" t="s">
        <v>166</v>
      </c>
      <c r="B63" s="9">
        <v>5616</v>
      </c>
      <c r="C63" s="10">
        <v>3.06196581196581</v>
      </c>
      <c r="D63" s="9">
        <v>44</v>
      </c>
    </row>
    <row r="64" spans="1:4">
      <c r="A64" s="15" t="s">
        <v>16</v>
      </c>
      <c r="B64" s="9">
        <v>5508</v>
      </c>
      <c r="C64" s="10">
        <v>3.6007625272331101</v>
      </c>
      <c r="D64" s="9">
        <v>77</v>
      </c>
    </row>
    <row r="65" spans="1:4">
      <c r="A65" s="15" t="s">
        <v>122</v>
      </c>
      <c r="B65" s="9">
        <v>5440</v>
      </c>
      <c r="C65" s="10">
        <v>3.97068014705882</v>
      </c>
      <c r="D65" s="9">
        <v>101</v>
      </c>
    </row>
    <row r="66" spans="1:4">
      <c r="A66" s="15" t="s">
        <v>220</v>
      </c>
      <c r="B66" s="9">
        <v>5247</v>
      </c>
      <c r="C66" s="10">
        <v>3.77587192681532</v>
      </c>
      <c r="D66" s="9">
        <v>69</v>
      </c>
    </row>
    <row r="67" spans="1:4">
      <c r="A67" s="15" t="s">
        <v>33</v>
      </c>
      <c r="B67" s="9">
        <v>5014</v>
      </c>
      <c r="C67" s="10">
        <v>3.7649581172716302</v>
      </c>
      <c r="D67" s="9">
        <v>136</v>
      </c>
    </row>
    <row r="68" spans="1:4">
      <c r="A68" s="15" t="s">
        <v>79</v>
      </c>
      <c r="B68" s="9">
        <v>4858</v>
      </c>
      <c r="C68" s="10">
        <v>3.7037875668999498</v>
      </c>
      <c r="D68" s="9">
        <v>114</v>
      </c>
    </row>
    <row r="69" spans="1:4">
      <c r="A69" s="15" t="s">
        <v>20</v>
      </c>
      <c r="B69" s="9">
        <v>4749</v>
      </c>
      <c r="C69" s="10">
        <v>3.830385344283</v>
      </c>
      <c r="D69" s="9">
        <v>78</v>
      </c>
    </row>
    <row r="70" spans="1:4">
      <c r="A70" s="15" t="s">
        <v>93</v>
      </c>
      <c r="B70" s="9">
        <v>4672</v>
      </c>
      <c r="C70" s="10">
        <v>3.8227739726027301</v>
      </c>
      <c r="D70" s="9">
        <v>120</v>
      </c>
    </row>
    <row r="71" spans="1:4">
      <c r="A71" s="15" t="s">
        <v>212</v>
      </c>
      <c r="B71" s="9">
        <v>4636</v>
      </c>
      <c r="C71" s="10">
        <v>3.3032786885245899</v>
      </c>
      <c r="D71" s="9">
        <v>49</v>
      </c>
    </row>
    <row r="72" spans="1:4">
      <c r="A72" s="15" t="s">
        <v>47</v>
      </c>
      <c r="B72" s="9">
        <v>4408</v>
      </c>
      <c r="C72" s="10">
        <v>4.0415154264972699</v>
      </c>
      <c r="D72" s="9">
        <v>94</v>
      </c>
    </row>
    <row r="73" spans="1:4">
      <c r="A73" s="15" t="s">
        <v>157</v>
      </c>
      <c r="B73" s="9">
        <v>4319</v>
      </c>
      <c r="C73" s="10">
        <v>3.6827969437369701</v>
      </c>
      <c r="D73" s="9">
        <v>57</v>
      </c>
    </row>
    <row r="74" spans="1:4">
      <c r="A74" s="15" t="s">
        <v>37</v>
      </c>
      <c r="B74" s="9">
        <v>4062</v>
      </c>
      <c r="C74" s="10">
        <v>4.0937961595273196</v>
      </c>
      <c r="D74" s="9">
        <v>57</v>
      </c>
    </row>
    <row r="75" spans="1:4">
      <c r="A75" s="15" t="s">
        <v>36</v>
      </c>
      <c r="B75" s="9">
        <v>3949</v>
      </c>
      <c r="C75" s="10">
        <v>3.7020764750569701</v>
      </c>
      <c r="D75" s="9">
        <v>31</v>
      </c>
    </row>
    <row r="76" spans="1:4">
      <c r="A76" s="15" t="s">
        <v>282</v>
      </c>
      <c r="B76" s="9">
        <v>3757</v>
      </c>
      <c r="C76" s="10">
        <v>3.8514772424807</v>
      </c>
      <c r="D76" s="9">
        <v>18</v>
      </c>
    </row>
    <row r="77" spans="1:4">
      <c r="A77" s="15" t="s">
        <v>169</v>
      </c>
      <c r="B77" s="9">
        <v>3392</v>
      </c>
      <c r="C77" s="10">
        <v>3.73909198113207</v>
      </c>
      <c r="D77" s="9">
        <v>90</v>
      </c>
    </row>
    <row r="78" spans="1:4">
      <c r="A78" s="15" t="s">
        <v>13</v>
      </c>
      <c r="B78" s="9">
        <v>3136</v>
      </c>
      <c r="C78" s="10">
        <v>3.6800063775510199</v>
      </c>
      <c r="D78" s="9">
        <v>53</v>
      </c>
    </row>
    <row r="79" spans="1:4">
      <c r="A79" s="15" t="s">
        <v>22</v>
      </c>
      <c r="B79" s="9">
        <v>3043</v>
      </c>
      <c r="C79" s="10">
        <v>3.64180085441998</v>
      </c>
      <c r="D79" s="9">
        <v>88</v>
      </c>
    </row>
    <row r="80" spans="1:4">
      <c r="A80" s="15" t="s">
        <v>113</v>
      </c>
      <c r="B80" s="9">
        <v>3022</v>
      </c>
      <c r="C80" s="10">
        <v>3.1197882197220301</v>
      </c>
      <c r="D80" s="9">
        <v>60</v>
      </c>
    </row>
    <row r="81" spans="1:4">
      <c r="A81" s="15" t="s">
        <v>52</v>
      </c>
      <c r="B81" s="9">
        <v>2978</v>
      </c>
      <c r="C81" s="10">
        <v>3.7639355271994601</v>
      </c>
      <c r="D81" s="9">
        <v>99</v>
      </c>
    </row>
    <row r="82" spans="1:4">
      <c r="A82" s="15" t="s">
        <v>106</v>
      </c>
      <c r="B82" s="9">
        <v>2877</v>
      </c>
      <c r="C82" s="10">
        <v>3.54292665971498</v>
      </c>
      <c r="D82" s="9">
        <v>61</v>
      </c>
    </row>
    <row r="83" spans="1:4">
      <c r="A83" s="15" t="s">
        <v>78</v>
      </c>
      <c r="B83" s="9">
        <v>2876</v>
      </c>
      <c r="C83" s="10">
        <v>3.90438108484005</v>
      </c>
      <c r="D83" s="9">
        <v>72</v>
      </c>
    </row>
    <row r="84" spans="1:4">
      <c r="A84" s="15" t="s">
        <v>80</v>
      </c>
      <c r="B84" s="9">
        <v>2691</v>
      </c>
      <c r="C84" s="10">
        <v>3.8164251207729398</v>
      </c>
      <c r="D84" s="9">
        <v>183</v>
      </c>
    </row>
    <row r="85" spans="1:4">
      <c r="A85" s="15" t="s">
        <v>12</v>
      </c>
      <c r="B85" s="9">
        <v>2685</v>
      </c>
      <c r="C85" s="10">
        <v>3.0150837988826802</v>
      </c>
      <c r="D85" s="9">
        <v>54</v>
      </c>
    </row>
    <row r="86" spans="1:4">
      <c r="A86" s="15" t="s">
        <v>61</v>
      </c>
      <c r="B86" s="9">
        <v>2657</v>
      </c>
      <c r="C86" s="10">
        <v>3.7374858863379701</v>
      </c>
      <c r="D86" s="9">
        <v>111</v>
      </c>
    </row>
    <row r="87" spans="1:4">
      <c r="A87" s="15" t="s">
        <v>165</v>
      </c>
      <c r="B87" s="9">
        <v>2595</v>
      </c>
      <c r="C87" s="10">
        <v>3.6152215799614602</v>
      </c>
      <c r="D87" s="9">
        <v>63</v>
      </c>
    </row>
    <row r="88" spans="1:4">
      <c r="A88" s="15" t="s">
        <v>14</v>
      </c>
      <c r="B88" s="9">
        <v>2522</v>
      </c>
      <c r="C88" s="10">
        <v>3.60725614591593</v>
      </c>
      <c r="D88" s="9">
        <v>36</v>
      </c>
    </row>
    <row r="89" spans="1:4">
      <c r="A89" s="15" t="s">
        <v>192</v>
      </c>
      <c r="B89" s="9">
        <v>2448</v>
      </c>
      <c r="C89" s="10">
        <v>3.3110702614379002</v>
      </c>
      <c r="D89" s="9">
        <v>33</v>
      </c>
    </row>
    <row r="90" spans="1:4">
      <c r="A90" s="15" t="s">
        <v>125</v>
      </c>
      <c r="B90" s="9">
        <v>2319</v>
      </c>
      <c r="C90" s="10">
        <v>4.0651142733937</v>
      </c>
      <c r="D90" s="9">
        <v>74</v>
      </c>
    </row>
    <row r="91" spans="1:4">
      <c r="A91" s="15" t="s">
        <v>162</v>
      </c>
      <c r="B91" s="9">
        <v>2203</v>
      </c>
      <c r="C91" s="10">
        <v>4.1411711302768897</v>
      </c>
      <c r="D91" s="9">
        <v>81</v>
      </c>
    </row>
    <row r="92" spans="1:4">
      <c r="A92" s="15" t="s">
        <v>19</v>
      </c>
      <c r="B92" s="9">
        <v>2049</v>
      </c>
      <c r="C92" s="10">
        <v>3.6581259150805199</v>
      </c>
      <c r="D92" s="9">
        <v>37</v>
      </c>
    </row>
    <row r="93" spans="1:4">
      <c r="A93" s="15" t="s">
        <v>253</v>
      </c>
      <c r="B93" s="9">
        <v>2046</v>
      </c>
      <c r="C93" s="10">
        <v>3.5378787878787801</v>
      </c>
      <c r="D93" s="9">
        <v>51</v>
      </c>
    </row>
    <row r="94" spans="1:4">
      <c r="A94" s="15" t="s">
        <v>119</v>
      </c>
      <c r="B94" s="9">
        <v>1888</v>
      </c>
      <c r="C94" s="10">
        <v>3.7147775423728802</v>
      </c>
      <c r="D94" s="9">
        <v>34</v>
      </c>
    </row>
    <row r="95" spans="1:4">
      <c r="A95" s="15" t="s">
        <v>120</v>
      </c>
      <c r="B95" s="9">
        <v>1857</v>
      </c>
      <c r="C95" s="10">
        <v>4.0549273021001602</v>
      </c>
      <c r="D95" s="9">
        <v>27</v>
      </c>
    </row>
    <row r="96" spans="1:4">
      <c r="A96" s="15" t="s">
        <v>259</v>
      </c>
      <c r="B96" s="9">
        <v>1834</v>
      </c>
      <c r="C96" s="10">
        <v>3.4536532170119898</v>
      </c>
      <c r="D96" s="9">
        <v>26</v>
      </c>
    </row>
    <row r="97" spans="1:4">
      <c r="A97" s="15" t="s">
        <v>237</v>
      </c>
      <c r="B97" s="9">
        <v>1756</v>
      </c>
      <c r="C97" s="10">
        <v>4.0495444191343903</v>
      </c>
      <c r="D97" s="9">
        <v>46</v>
      </c>
    </row>
    <row r="98" spans="1:4">
      <c r="A98" s="15" t="s">
        <v>206</v>
      </c>
      <c r="B98" s="9">
        <v>1748</v>
      </c>
      <c r="C98" s="10">
        <v>3.4982837528604098</v>
      </c>
      <c r="D98" s="9">
        <v>34</v>
      </c>
    </row>
    <row r="99" spans="1:4">
      <c r="A99" s="15" t="s">
        <v>74</v>
      </c>
      <c r="B99" s="9">
        <v>1633</v>
      </c>
      <c r="C99" s="10">
        <v>3.5551132884261998</v>
      </c>
      <c r="D99" s="9">
        <v>75</v>
      </c>
    </row>
    <row r="100" spans="1:4">
      <c r="A100" s="15" t="s">
        <v>124</v>
      </c>
      <c r="B100" s="9">
        <v>1569</v>
      </c>
      <c r="C100" s="10">
        <v>3.5035054174633502</v>
      </c>
      <c r="D100" s="9">
        <v>18</v>
      </c>
    </row>
    <row r="101" spans="1:4">
      <c r="A101" s="15" t="s">
        <v>23</v>
      </c>
      <c r="B101" s="9">
        <v>1505</v>
      </c>
      <c r="C101" s="10">
        <v>3.4259136212624499</v>
      </c>
      <c r="D101" s="9">
        <v>26</v>
      </c>
    </row>
    <row r="102" spans="1:4">
      <c r="A102" s="15" t="s">
        <v>105</v>
      </c>
      <c r="B102" s="9">
        <v>1488</v>
      </c>
      <c r="C102" s="10">
        <v>3.8877688172043001</v>
      </c>
      <c r="D102" s="9">
        <v>18</v>
      </c>
    </row>
    <row r="103" spans="1:4">
      <c r="A103" s="15" t="s">
        <v>133</v>
      </c>
      <c r="B103" s="9">
        <v>1476</v>
      </c>
      <c r="C103" s="10">
        <v>3.9437669376693698</v>
      </c>
      <c r="D103" s="9">
        <v>39</v>
      </c>
    </row>
    <row r="104" spans="1:4">
      <c r="A104" s="15" t="s">
        <v>82</v>
      </c>
      <c r="B104" s="9">
        <v>1424</v>
      </c>
      <c r="C104" s="10">
        <v>3.6709971910112298</v>
      </c>
      <c r="D104" s="9">
        <v>41</v>
      </c>
    </row>
    <row r="105" spans="1:4">
      <c r="A105" s="15" t="s">
        <v>75</v>
      </c>
      <c r="B105" s="9">
        <v>1401</v>
      </c>
      <c r="C105" s="10">
        <v>4.0149892933618796</v>
      </c>
      <c r="D105" s="9">
        <v>74</v>
      </c>
    </row>
    <row r="106" spans="1:4">
      <c r="A106" s="15" t="s">
        <v>59</v>
      </c>
      <c r="B106" s="9">
        <v>1339</v>
      </c>
      <c r="C106" s="10">
        <v>3.9514563106796099</v>
      </c>
      <c r="D106" s="9">
        <v>50</v>
      </c>
    </row>
    <row r="107" spans="1:4">
      <c r="A107" s="15" t="s">
        <v>90</v>
      </c>
      <c r="B107" s="9">
        <v>1336</v>
      </c>
      <c r="C107" s="10">
        <v>3.9285179640718502</v>
      </c>
      <c r="D107" s="9">
        <v>25</v>
      </c>
    </row>
    <row r="108" spans="1:4">
      <c r="A108" s="15" t="s">
        <v>153</v>
      </c>
      <c r="B108" s="9">
        <v>1306</v>
      </c>
      <c r="C108" s="10">
        <v>4.1052833078101001</v>
      </c>
      <c r="D108" s="9">
        <v>15</v>
      </c>
    </row>
    <row r="109" spans="1:4">
      <c r="A109" s="15" t="s">
        <v>76</v>
      </c>
      <c r="B109" s="9">
        <v>1291</v>
      </c>
      <c r="C109" s="10">
        <v>4.0549961270333004</v>
      </c>
      <c r="D109" s="9">
        <v>30</v>
      </c>
    </row>
    <row r="110" spans="1:4">
      <c r="A110" s="15" t="s">
        <v>187</v>
      </c>
      <c r="B110" s="9">
        <v>1139</v>
      </c>
      <c r="C110" s="10">
        <v>3.7585601404741</v>
      </c>
      <c r="D110" s="9">
        <v>14</v>
      </c>
    </row>
    <row r="111" spans="1:4">
      <c r="A111" s="15" t="s">
        <v>40</v>
      </c>
      <c r="B111" s="9">
        <v>1067</v>
      </c>
      <c r="C111" s="10">
        <v>3.9278350515463898</v>
      </c>
      <c r="D111" s="9">
        <v>64</v>
      </c>
    </row>
    <row r="112" spans="1:4">
      <c r="A112" s="15" t="s">
        <v>267</v>
      </c>
      <c r="B112" s="9">
        <v>1054</v>
      </c>
      <c r="C112" s="10">
        <v>3.8818785578747601</v>
      </c>
      <c r="D112" s="9">
        <v>16</v>
      </c>
    </row>
    <row r="113" spans="1:4">
      <c r="A113" s="15" t="s">
        <v>131</v>
      </c>
      <c r="B113" s="9">
        <v>1046</v>
      </c>
      <c r="C113" s="10">
        <v>4.0224665391969401</v>
      </c>
      <c r="D113" s="9">
        <v>7</v>
      </c>
    </row>
    <row r="114" spans="1:4">
      <c r="A114" s="15" t="s">
        <v>58</v>
      </c>
      <c r="B114" s="9">
        <v>1015</v>
      </c>
      <c r="C114" s="10">
        <v>4.0344827586206797</v>
      </c>
      <c r="D114" s="9">
        <v>58</v>
      </c>
    </row>
    <row r="115" spans="1:4">
      <c r="A115" s="15" t="s">
        <v>167</v>
      </c>
      <c r="B115" s="9">
        <v>1003</v>
      </c>
      <c r="C115" s="10">
        <v>4.1819541375872298</v>
      </c>
      <c r="D115" s="9">
        <v>24</v>
      </c>
    </row>
    <row r="116" spans="1:4">
      <c r="A116" s="15" t="s">
        <v>233</v>
      </c>
      <c r="B116" s="9">
        <v>926</v>
      </c>
      <c r="C116" s="10">
        <v>3.9524838012958901</v>
      </c>
      <c r="D116" s="9">
        <v>13</v>
      </c>
    </row>
    <row r="117" spans="1:4">
      <c r="A117" s="15" t="s">
        <v>268</v>
      </c>
      <c r="B117" s="9">
        <v>903</v>
      </c>
      <c r="C117" s="10">
        <v>3.9169435215946802</v>
      </c>
      <c r="D117" s="9">
        <v>10</v>
      </c>
    </row>
    <row r="118" spans="1:4">
      <c r="A118" s="15" t="s">
        <v>42</v>
      </c>
      <c r="B118" s="9">
        <v>847</v>
      </c>
      <c r="C118" s="10">
        <v>4.16115702479338</v>
      </c>
      <c r="D118" s="9">
        <v>22</v>
      </c>
    </row>
    <row r="119" spans="1:4">
      <c r="A119" s="15" t="s">
        <v>147</v>
      </c>
      <c r="B119" s="9">
        <v>837</v>
      </c>
      <c r="C119" s="10">
        <v>4.2927120669056098</v>
      </c>
      <c r="D119" s="9">
        <v>20</v>
      </c>
    </row>
    <row r="120" spans="1:4">
      <c r="A120" s="15" t="s">
        <v>148</v>
      </c>
      <c r="B120" s="9">
        <v>802</v>
      </c>
      <c r="C120" s="10">
        <v>3.6577306733167001</v>
      </c>
      <c r="D120" s="9">
        <v>21</v>
      </c>
    </row>
    <row r="121" spans="1:4">
      <c r="A121" s="15" t="s">
        <v>134</v>
      </c>
      <c r="B121" s="9">
        <v>770</v>
      </c>
      <c r="C121" s="10">
        <v>3.9188311688311601</v>
      </c>
      <c r="D121" s="9">
        <v>24</v>
      </c>
    </row>
    <row r="122" spans="1:4">
      <c r="A122" s="15" t="s">
        <v>285</v>
      </c>
      <c r="B122" s="9">
        <v>751</v>
      </c>
      <c r="C122" s="10">
        <v>3.1537949400798899</v>
      </c>
      <c r="D122" s="9">
        <v>14</v>
      </c>
    </row>
    <row r="123" spans="1:4">
      <c r="A123" s="15" t="s">
        <v>239</v>
      </c>
      <c r="B123" s="9">
        <v>695</v>
      </c>
      <c r="C123" s="10">
        <v>4.44532374100719</v>
      </c>
      <c r="D123" s="9">
        <v>4</v>
      </c>
    </row>
    <row r="124" spans="1:4">
      <c r="A124" s="15" t="s">
        <v>240</v>
      </c>
      <c r="B124" s="9">
        <v>649</v>
      </c>
      <c r="C124" s="10">
        <v>3.4437596302003</v>
      </c>
      <c r="D124" s="9">
        <v>17</v>
      </c>
    </row>
    <row r="125" spans="1:4">
      <c r="A125" s="15" t="s">
        <v>54</v>
      </c>
      <c r="B125" s="9">
        <v>625</v>
      </c>
      <c r="C125" s="10">
        <v>4.1407999999999996</v>
      </c>
      <c r="D125" s="9">
        <v>13</v>
      </c>
    </row>
    <row r="126" spans="1:4">
      <c r="A126" s="15" t="s">
        <v>85</v>
      </c>
      <c r="B126" s="9">
        <v>625</v>
      </c>
      <c r="C126" s="10">
        <v>3.8672</v>
      </c>
      <c r="D126" s="9">
        <v>9</v>
      </c>
    </row>
    <row r="127" spans="1:4">
      <c r="A127" s="15" t="s">
        <v>10</v>
      </c>
      <c r="B127" s="9">
        <v>609</v>
      </c>
      <c r="C127" s="10">
        <v>3.5057471264367801</v>
      </c>
      <c r="D127" s="9">
        <v>28</v>
      </c>
    </row>
    <row r="128" spans="1:4">
      <c r="A128" s="15" t="s">
        <v>27</v>
      </c>
      <c r="B128" s="9">
        <v>607</v>
      </c>
      <c r="C128" s="10">
        <v>4.0321252059308001</v>
      </c>
      <c r="D128" s="9">
        <v>30</v>
      </c>
    </row>
    <row r="129" spans="1:4">
      <c r="A129" s="15" t="s">
        <v>81</v>
      </c>
      <c r="B129" s="9">
        <v>604</v>
      </c>
      <c r="C129" s="10">
        <v>4.3766556291390701</v>
      </c>
      <c r="D129" s="9">
        <v>32</v>
      </c>
    </row>
    <row r="130" spans="1:4">
      <c r="A130" s="15" t="s">
        <v>0</v>
      </c>
      <c r="B130" s="9">
        <v>599</v>
      </c>
      <c r="C130" s="10">
        <v>4.0893155258764597</v>
      </c>
      <c r="D130" s="9">
        <v>9</v>
      </c>
    </row>
    <row r="131" spans="1:4">
      <c r="A131" s="15" t="s">
        <v>143</v>
      </c>
      <c r="B131" s="9">
        <v>591</v>
      </c>
      <c r="C131" s="10">
        <v>4.6252115059221603</v>
      </c>
      <c r="D131" s="9">
        <v>7</v>
      </c>
    </row>
    <row r="132" spans="1:4">
      <c r="A132" s="15" t="s">
        <v>210</v>
      </c>
      <c r="B132" s="9">
        <v>548</v>
      </c>
      <c r="C132" s="10">
        <v>4.10310218978102</v>
      </c>
      <c r="D132" s="9">
        <v>13</v>
      </c>
    </row>
    <row r="133" spans="1:4">
      <c r="A133" s="15" t="s">
        <v>230</v>
      </c>
      <c r="B133" s="9">
        <v>519</v>
      </c>
      <c r="C133" s="10">
        <v>4.0279383429672402</v>
      </c>
      <c r="D133" s="9">
        <v>18</v>
      </c>
    </row>
    <row r="134" spans="1:4">
      <c r="A134" s="15" t="s">
        <v>236</v>
      </c>
      <c r="B134" s="9">
        <v>519</v>
      </c>
      <c r="C134" s="10">
        <v>3.7408477842003802</v>
      </c>
      <c r="D134" s="9">
        <v>18</v>
      </c>
    </row>
    <row r="135" spans="1:4">
      <c r="A135" s="15" t="s">
        <v>181</v>
      </c>
      <c r="B135" s="9">
        <v>503</v>
      </c>
      <c r="C135" s="10">
        <v>3.71570576540755</v>
      </c>
      <c r="D135" s="9">
        <v>8</v>
      </c>
    </row>
    <row r="136" spans="1:4">
      <c r="A136" s="15" t="s">
        <v>121</v>
      </c>
      <c r="B136" s="9">
        <v>481</v>
      </c>
      <c r="C136" s="10">
        <v>3.7099792099792102</v>
      </c>
      <c r="D136" s="9">
        <v>22</v>
      </c>
    </row>
    <row r="137" spans="1:4">
      <c r="A137" s="15" t="s">
        <v>24</v>
      </c>
      <c r="B137" s="9">
        <v>462</v>
      </c>
      <c r="C137" s="10">
        <v>4.0530303030303001</v>
      </c>
      <c r="D137" s="9">
        <v>9</v>
      </c>
    </row>
    <row r="138" spans="1:4">
      <c r="A138" s="15" t="s">
        <v>70</v>
      </c>
      <c r="B138" s="9">
        <v>455</v>
      </c>
      <c r="C138" s="10">
        <v>4.0417582417582398</v>
      </c>
      <c r="D138" s="9">
        <v>17</v>
      </c>
    </row>
    <row r="139" spans="1:4">
      <c r="A139" s="15" t="s">
        <v>149</v>
      </c>
      <c r="B139" s="9">
        <v>432</v>
      </c>
      <c r="C139" s="10">
        <v>4.2002314814814801</v>
      </c>
      <c r="D139" s="9">
        <v>16</v>
      </c>
    </row>
    <row r="140" spans="1:4">
      <c r="A140" s="15" t="s">
        <v>217</v>
      </c>
      <c r="B140" s="9">
        <v>427</v>
      </c>
      <c r="C140" s="10">
        <v>3.42037470725995</v>
      </c>
      <c r="D140" s="9">
        <v>5</v>
      </c>
    </row>
    <row r="141" spans="1:4">
      <c r="A141" s="15" t="s">
        <v>29</v>
      </c>
      <c r="B141" s="9">
        <v>419</v>
      </c>
      <c r="C141" s="10">
        <v>3.7195704057279202</v>
      </c>
      <c r="D141" s="9">
        <v>5</v>
      </c>
    </row>
    <row r="142" spans="1:4">
      <c r="A142" s="15" t="s">
        <v>154</v>
      </c>
      <c r="B142" s="9">
        <v>417</v>
      </c>
      <c r="C142" s="10">
        <v>3.5275779376498799</v>
      </c>
      <c r="D142" s="9">
        <v>16</v>
      </c>
    </row>
    <row r="143" spans="1:4">
      <c r="A143" s="15" t="s">
        <v>216</v>
      </c>
      <c r="B143" s="9">
        <v>386</v>
      </c>
      <c r="C143" s="10">
        <v>3.9132124352331599</v>
      </c>
      <c r="D143" s="9">
        <v>4</v>
      </c>
    </row>
    <row r="144" spans="1:4">
      <c r="A144" s="15" t="s">
        <v>6</v>
      </c>
      <c r="B144" s="9">
        <v>382</v>
      </c>
      <c r="C144" s="10">
        <v>3.6596858638743401</v>
      </c>
      <c r="D144" s="9">
        <v>25</v>
      </c>
    </row>
    <row r="145" spans="1:4">
      <c r="A145" s="15" t="s">
        <v>219</v>
      </c>
      <c r="B145" s="9">
        <v>382</v>
      </c>
      <c r="C145" s="10">
        <v>4.2918848167539201</v>
      </c>
      <c r="D145" s="9">
        <v>8</v>
      </c>
    </row>
    <row r="146" spans="1:4">
      <c r="A146" s="15" t="s">
        <v>207</v>
      </c>
      <c r="B146" s="9">
        <v>381</v>
      </c>
      <c r="C146" s="10">
        <v>3.88582677165354</v>
      </c>
      <c r="D146" s="9">
        <v>14</v>
      </c>
    </row>
    <row r="147" spans="1:4">
      <c r="A147" s="15" t="s">
        <v>62</v>
      </c>
      <c r="B147" s="9">
        <v>365</v>
      </c>
      <c r="C147" s="10">
        <v>3.9890410958904101</v>
      </c>
      <c r="D147" s="9">
        <v>30</v>
      </c>
    </row>
    <row r="148" spans="1:4">
      <c r="A148" s="15" t="s">
        <v>21</v>
      </c>
      <c r="B148" s="9">
        <v>345</v>
      </c>
      <c r="C148" s="10">
        <v>3.9376811594202801</v>
      </c>
      <c r="D148" s="9">
        <v>7</v>
      </c>
    </row>
    <row r="149" spans="1:4">
      <c r="A149" s="15" t="s">
        <v>229</v>
      </c>
      <c r="B149" s="9">
        <v>316</v>
      </c>
      <c r="C149" s="10">
        <v>3.9319620253164498</v>
      </c>
      <c r="D149" s="9">
        <v>6</v>
      </c>
    </row>
    <row r="150" spans="1:4">
      <c r="A150" s="15" t="s">
        <v>137</v>
      </c>
      <c r="B150" s="9">
        <v>305</v>
      </c>
      <c r="C150" s="10">
        <v>4.2377049180327804</v>
      </c>
      <c r="D150" s="9">
        <v>16</v>
      </c>
    </row>
    <row r="151" spans="1:4">
      <c r="A151" s="15" t="s">
        <v>112</v>
      </c>
      <c r="B151" s="9">
        <v>301</v>
      </c>
      <c r="C151" s="10">
        <v>3</v>
      </c>
      <c r="D151" s="9">
        <v>1</v>
      </c>
    </row>
    <row r="152" spans="1:4">
      <c r="A152" s="15" t="s">
        <v>249</v>
      </c>
      <c r="B152" s="9">
        <v>290</v>
      </c>
      <c r="C152" s="10">
        <v>3.7396551724137899</v>
      </c>
      <c r="D152" s="9">
        <v>11</v>
      </c>
    </row>
    <row r="153" spans="1:4">
      <c r="A153" s="15" t="s">
        <v>89</v>
      </c>
      <c r="B153" s="9">
        <v>283</v>
      </c>
      <c r="C153" s="10">
        <v>4.0282685512367404</v>
      </c>
      <c r="D153" s="9">
        <v>2</v>
      </c>
    </row>
    <row r="154" spans="1:4">
      <c r="A154" s="15" t="s">
        <v>275</v>
      </c>
      <c r="B154" s="9">
        <v>282</v>
      </c>
      <c r="C154" s="10">
        <v>3.4184397163120499</v>
      </c>
      <c r="D154" s="9">
        <v>6</v>
      </c>
    </row>
    <row r="155" spans="1:4">
      <c r="A155" s="15" t="s">
        <v>221</v>
      </c>
      <c r="B155" s="9">
        <v>269</v>
      </c>
      <c r="C155" s="10">
        <v>4</v>
      </c>
      <c r="D155" s="9">
        <v>1</v>
      </c>
    </row>
    <row r="156" spans="1:4">
      <c r="A156" s="15" t="s">
        <v>116</v>
      </c>
      <c r="B156" s="9">
        <v>267</v>
      </c>
      <c r="C156" s="10">
        <v>3.9250936329588</v>
      </c>
      <c r="D156" s="9">
        <v>32</v>
      </c>
    </row>
    <row r="157" spans="1:4">
      <c r="A157" s="15" t="s">
        <v>244</v>
      </c>
      <c r="B157" s="9">
        <v>258</v>
      </c>
      <c r="C157" s="10">
        <v>4</v>
      </c>
      <c r="D157" s="9">
        <v>3</v>
      </c>
    </row>
    <row r="158" spans="1:4">
      <c r="A158" s="15" t="s">
        <v>158</v>
      </c>
      <c r="B158" s="9">
        <v>254</v>
      </c>
      <c r="C158" s="10">
        <v>4</v>
      </c>
      <c r="D158" s="9">
        <v>8</v>
      </c>
    </row>
    <row r="159" spans="1:4">
      <c r="A159" s="15" t="s">
        <v>72</v>
      </c>
      <c r="B159" s="9">
        <v>250</v>
      </c>
      <c r="C159" s="10">
        <v>4.032</v>
      </c>
      <c r="D159" s="9">
        <v>5</v>
      </c>
    </row>
    <row r="160" spans="1:4">
      <c r="A160" s="15" t="s">
        <v>7</v>
      </c>
      <c r="B160" s="9">
        <v>245</v>
      </c>
      <c r="C160" s="10">
        <v>4</v>
      </c>
      <c r="D160" s="9">
        <v>3</v>
      </c>
    </row>
    <row r="161" spans="1:4">
      <c r="A161" s="15" t="s">
        <v>276</v>
      </c>
      <c r="B161" s="9">
        <v>244</v>
      </c>
      <c r="C161" s="10">
        <v>4.1475409836065502</v>
      </c>
      <c r="D161" s="9">
        <v>14</v>
      </c>
    </row>
    <row r="162" spans="1:4">
      <c r="A162" s="15" t="s">
        <v>127</v>
      </c>
      <c r="B162" s="9">
        <v>239</v>
      </c>
      <c r="C162" s="10">
        <v>4.0920502092050199</v>
      </c>
      <c r="D162" s="9">
        <v>8</v>
      </c>
    </row>
    <row r="163" spans="1:4">
      <c r="A163" s="15" t="s">
        <v>97</v>
      </c>
      <c r="B163" s="9">
        <v>233</v>
      </c>
      <c r="C163" s="10">
        <v>4.0343347639484897</v>
      </c>
      <c r="D163" s="9">
        <v>15</v>
      </c>
    </row>
    <row r="164" spans="1:4">
      <c r="A164" s="15" t="s">
        <v>215</v>
      </c>
      <c r="B164" s="9">
        <v>227</v>
      </c>
      <c r="C164" s="10">
        <v>3.5154185022026398</v>
      </c>
      <c r="D164" s="9">
        <v>5</v>
      </c>
    </row>
    <row r="165" spans="1:4">
      <c r="A165" s="15" t="s">
        <v>213</v>
      </c>
      <c r="B165" s="9">
        <v>201</v>
      </c>
      <c r="C165" s="10">
        <v>4</v>
      </c>
      <c r="D165" s="9">
        <v>1</v>
      </c>
    </row>
    <row r="166" spans="1:4">
      <c r="A166" s="15" t="s">
        <v>180</v>
      </c>
      <c r="B166" s="9">
        <v>199</v>
      </c>
      <c r="C166" s="10">
        <v>4.2185929648241203</v>
      </c>
      <c r="D166" s="9">
        <v>8</v>
      </c>
    </row>
    <row r="167" spans="1:4">
      <c r="A167" s="15" t="s">
        <v>118</v>
      </c>
      <c r="B167" s="9">
        <v>193</v>
      </c>
      <c r="C167" s="10">
        <v>4.2046632124352303</v>
      </c>
      <c r="D167" s="9">
        <v>10</v>
      </c>
    </row>
    <row r="168" spans="1:4">
      <c r="A168" s="15" t="s">
        <v>146</v>
      </c>
      <c r="B168" s="9">
        <v>185</v>
      </c>
      <c r="C168" s="10">
        <v>4.4594594594594499</v>
      </c>
      <c r="D168" s="9">
        <v>8</v>
      </c>
    </row>
    <row r="169" spans="1:4">
      <c r="A169" s="15" t="s">
        <v>123</v>
      </c>
      <c r="B169" s="9">
        <v>181</v>
      </c>
      <c r="C169" s="10">
        <v>4</v>
      </c>
      <c r="D169" s="9">
        <v>4</v>
      </c>
    </row>
    <row r="170" spans="1:4">
      <c r="A170" s="15" t="s">
        <v>272</v>
      </c>
      <c r="B170" s="9">
        <v>177</v>
      </c>
      <c r="C170" s="10">
        <v>3.13276836158192</v>
      </c>
      <c r="D170" s="9">
        <v>4</v>
      </c>
    </row>
    <row r="171" spans="1:4">
      <c r="A171" s="15" t="s">
        <v>136</v>
      </c>
      <c r="B171" s="9">
        <v>164</v>
      </c>
      <c r="C171" s="10">
        <v>4.0213414634146298</v>
      </c>
      <c r="D171" s="9">
        <v>10</v>
      </c>
    </row>
    <row r="172" spans="1:4">
      <c r="A172" s="15" t="s">
        <v>198</v>
      </c>
      <c r="B172" s="9">
        <v>159</v>
      </c>
      <c r="C172" s="10">
        <v>4</v>
      </c>
      <c r="D172" s="9">
        <v>1</v>
      </c>
    </row>
    <row r="173" spans="1:4">
      <c r="A173" s="15" t="s">
        <v>28</v>
      </c>
      <c r="B173" s="9">
        <v>156</v>
      </c>
      <c r="C173" s="10">
        <v>4</v>
      </c>
      <c r="D173" s="9">
        <v>4</v>
      </c>
    </row>
    <row r="174" spans="1:4">
      <c r="A174" s="15" t="s">
        <v>139</v>
      </c>
      <c r="B174" s="9">
        <v>142</v>
      </c>
      <c r="C174" s="10">
        <v>3.60211267605633</v>
      </c>
      <c r="D174" s="9">
        <v>5</v>
      </c>
    </row>
    <row r="175" spans="1:4">
      <c r="A175" s="15" t="s">
        <v>234</v>
      </c>
      <c r="B175" s="9">
        <v>140</v>
      </c>
      <c r="C175" s="10">
        <v>3.9142857142857101</v>
      </c>
      <c r="D175" s="9">
        <v>3</v>
      </c>
    </row>
    <row r="176" spans="1:4">
      <c r="A176" s="15" t="s">
        <v>132</v>
      </c>
      <c r="B176" s="9">
        <v>139</v>
      </c>
      <c r="C176" s="10">
        <v>4.1906474820143798</v>
      </c>
      <c r="D176" s="9">
        <v>13</v>
      </c>
    </row>
    <row r="177" spans="1:4">
      <c r="A177" s="15" t="s">
        <v>115</v>
      </c>
      <c r="B177" s="9">
        <v>138</v>
      </c>
      <c r="C177" s="10">
        <v>4.4818840579710102</v>
      </c>
      <c r="D177" s="9">
        <v>2</v>
      </c>
    </row>
    <row r="178" spans="1:4">
      <c r="A178" s="15" t="s">
        <v>110</v>
      </c>
      <c r="B178" s="9">
        <v>125</v>
      </c>
      <c r="C178" s="10">
        <v>4.32</v>
      </c>
      <c r="D178" s="9">
        <v>8</v>
      </c>
    </row>
    <row r="179" spans="1:4">
      <c r="A179" s="15" t="s">
        <v>186</v>
      </c>
      <c r="B179" s="9">
        <v>124</v>
      </c>
      <c r="C179" s="10">
        <v>3.5</v>
      </c>
      <c r="D179" s="9">
        <v>2</v>
      </c>
    </row>
    <row r="180" spans="1:4">
      <c r="A180" s="15" t="s">
        <v>9</v>
      </c>
      <c r="B180" s="9">
        <v>120</v>
      </c>
      <c r="C180" s="10">
        <v>4</v>
      </c>
      <c r="D180" s="9">
        <v>2</v>
      </c>
    </row>
    <row r="181" spans="1:4">
      <c r="A181" s="15" t="s">
        <v>88</v>
      </c>
      <c r="B181" s="9">
        <v>115</v>
      </c>
      <c r="C181" s="10">
        <v>4.1217391304347801</v>
      </c>
      <c r="D181" s="9">
        <v>7</v>
      </c>
    </row>
    <row r="182" spans="1:4">
      <c r="A182" s="15" t="s">
        <v>191</v>
      </c>
      <c r="B182" s="9">
        <v>84</v>
      </c>
      <c r="C182" s="10">
        <v>2.59523809523809</v>
      </c>
      <c r="D182" s="9">
        <v>3</v>
      </c>
    </row>
    <row r="183" spans="1:4">
      <c r="A183" s="15" t="s">
        <v>196</v>
      </c>
      <c r="B183" s="9">
        <v>84</v>
      </c>
      <c r="C183" s="10">
        <v>3.6130952380952301</v>
      </c>
      <c r="D183" s="9">
        <v>4</v>
      </c>
    </row>
    <row r="184" spans="1:4">
      <c r="A184" s="15" t="s">
        <v>183</v>
      </c>
      <c r="B184" s="9">
        <v>80</v>
      </c>
      <c r="C184" s="10">
        <v>3.5</v>
      </c>
      <c r="D184" s="9">
        <v>1</v>
      </c>
    </row>
    <row r="185" spans="1:4">
      <c r="A185" s="15" t="s">
        <v>255</v>
      </c>
      <c r="B185" s="9">
        <v>80</v>
      </c>
      <c r="C185" s="10">
        <v>3.5</v>
      </c>
      <c r="D185" s="9">
        <v>1</v>
      </c>
    </row>
    <row r="186" spans="1:4">
      <c r="A186" s="15" t="s">
        <v>288</v>
      </c>
      <c r="B186" s="9">
        <v>80</v>
      </c>
      <c r="C186" s="10">
        <v>3.5</v>
      </c>
      <c r="D186" s="9">
        <v>1</v>
      </c>
    </row>
    <row r="187" spans="1:4">
      <c r="A187" s="15" t="s">
        <v>204</v>
      </c>
      <c r="B187" s="9">
        <v>78</v>
      </c>
      <c r="C187" s="10">
        <v>3.9358974358974299</v>
      </c>
      <c r="D187" s="9">
        <v>6</v>
      </c>
    </row>
    <row r="188" spans="1:4">
      <c r="A188" s="15" t="s">
        <v>71</v>
      </c>
      <c r="B188" s="9">
        <v>78</v>
      </c>
      <c r="C188" s="10">
        <v>3.9935897435897401</v>
      </c>
      <c r="D188" s="9">
        <v>3</v>
      </c>
    </row>
    <row r="189" spans="1:4">
      <c r="A189" s="15" t="s">
        <v>258</v>
      </c>
      <c r="B189" s="9">
        <v>73</v>
      </c>
      <c r="C189" s="10">
        <v>3.77397260273972</v>
      </c>
      <c r="D189" s="9">
        <v>3</v>
      </c>
    </row>
    <row r="190" spans="1:4">
      <c r="A190" s="15" t="s">
        <v>5</v>
      </c>
      <c r="B190" s="9">
        <v>71</v>
      </c>
      <c r="C190" s="10">
        <v>3.6971830985915402</v>
      </c>
      <c r="D190" s="9">
        <v>5</v>
      </c>
    </row>
    <row r="191" spans="1:4">
      <c r="A191" s="15" t="s">
        <v>278</v>
      </c>
      <c r="B191" s="9">
        <v>70</v>
      </c>
      <c r="C191" s="10">
        <v>4</v>
      </c>
      <c r="D191" s="9">
        <v>2</v>
      </c>
    </row>
    <row r="192" spans="1:4">
      <c r="A192" s="15" t="s">
        <v>197</v>
      </c>
      <c r="B192" s="9">
        <v>67</v>
      </c>
      <c r="C192" s="10">
        <v>3.1343283582089501</v>
      </c>
      <c r="D192" s="9">
        <v>2</v>
      </c>
    </row>
    <row r="193" spans="1:4">
      <c r="A193" s="15" t="s">
        <v>224</v>
      </c>
      <c r="B193" s="9">
        <v>66</v>
      </c>
      <c r="C193" s="10">
        <v>4.12878787878787</v>
      </c>
      <c r="D193" s="9">
        <v>8</v>
      </c>
    </row>
    <row r="194" spans="1:4">
      <c r="A194" s="15" t="s">
        <v>8</v>
      </c>
      <c r="B194" s="9">
        <v>63</v>
      </c>
      <c r="C194" s="10">
        <v>4.5</v>
      </c>
      <c r="D194" s="9">
        <v>2</v>
      </c>
    </row>
    <row r="195" spans="1:4">
      <c r="A195" s="15" t="s">
        <v>270</v>
      </c>
      <c r="B195" s="9">
        <v>63</v>
      </c>
      <c r="C195" s="10">
        <v>3.63492063492063</v>
      </c>
      <c r="D195" s="9">
        <v>4</v>
      </c>
    </row>
    <row r="196" spans="1:4">
      <c r="A196" s="15" t="s">
        <v>39</v>
      </c>
      <c r="B196" s="9">
        <v>62</v>
      </c>
      <c r="C196" s="10">
        <v>4.0322580645161201</v>
      </c>
      <c r="D196" s="9">
        <v>2</v>
      </c>
    </row>
    <row r="197" spans="1:4">
      <c r="A197" s="15" t="s">
        <v>46</v>
      </c>
      <c r="B197" s="9">
        <v>62</v>
      </c>
      <c r="C197" s="10">
        <v>4.0322580645161201</v>
      </c>
      <c r="D197" s="9">
        <v>2</v>
      </c>
    </row>
    <row r="198" spans="1:4">
      <c r="A198" s="15" t="s">
        <v>200</v>
      </c>
      <c r="B198" s="9">
        <v>60</v>
      </c>
      <c r="C198" s="10">
        <v>3.5</v>
      </c>
      <c r="D198" s="9">
        <v>1</v>
      </c>
    </row>
    <row r="199" spans="1:4">
      <c r="A199" s="15" t="s">
        <v>69</v>
      </c>
      <c r="B199" s="9">
        <v>59</v>
      </c>
      <c r="C199" s="10">
        <v>3.7372881355932202</v>
      </c>
      <c r="D199" s="9">
        <v>7</v>
      </c>
    </row>
    <row r="200" spans="1:4">
      <c r="A200" s="15" t="s">
        <v>274</v>
      </c>
      <c r="B200" s="9">
        <v>57</v>
      </c>
      <c r="C200" s="10">
        <v>3.5438596491227998</v>
      </c>
      <c r="D200" s="9">
        <v>2</v>
      </c>
    </row>
    <row r="201" spans="1:4">
      <c r="A201" s="15" t="s">
        <v>48</v>
      </c>
      <c r="B201" s="9">
        <v>56</v>
      </c>
      <c r="C201" s="10">
        <v>3.0625</v>
      </c>
      <c r="D201" s="9">
        <v>2</v>
      </c>
    </row>
    <row r="202" spans="1:4">
      <c r="A202" s="15" t="s">
        <v>271</v>
      </c>
      <c r="B202" s="9">
        <v>52</v>
      </c>
      <c r="C202" s="10">
        <v>3.5</v>
      </c>
      <c r="D202" s="9">
        <v>1</v>
      </c>
    </row>
    <row r="203" spans="1:4">
      <c r="A203" s="15" t="s">
        <v>265</v>
      </c>
      <c r="B203" s="9">
        <v>50</v>
      </c>
      <c r="C203" s="10">
        <v>3.5</v>
      </c>
      <c r="D203" s="9">
        <v>1</v>
      </c>
    </row>
    <row r="204" spans="1:4">
      <c r="A204" s="15" t="s">
        <v>266</v>
      </c>
      <c r="B204" s="9">
        <v>50</v>
      </c>
      <c r="C204" s="10">
        <v>4.5</v>
      </c>
      <c r="D204" s="9">
        <v>1</v>
      </c>
    </row>
    <row r="205" spans="1:4">
      <c r="A205" s="15" t="s">
        <v>287</v>
      </c>
      <c r="B205" s="9">
        <v>49</v>
      </c>
      <c r="C205" s="10">
        <v>3</v>
      </c>
      <c r="D205" s="9">
        <v>1</v>
      </c>
    </row>
    <row r="206" spans="1:4">
      <c r="A206" s="15" t="s">
        <v>152</v>
      </c>
      <c r="B206" s="9">
        <v>47</v>
      </c>
      <c r="C206" s="10">
        <v>3.9148936170212698</v>
      </c>
      <c r="D206" s="9">
        <v>2</v>
      </c>
    </row>
    <row r="207" spans="1:4">
      <c r="A207" s="15" t="s">
        <v>25</v>
      </c>
      <c r="B207" s="9">
        <v>44</v>
      </c>
      <c r="C207" s="10">
        <v>4.4431818181818103</v>
      </c>
      <c r="D207" s="9">
        <v>3</v>
      </c>
    </row>
    <row r="208" spans="1:4">
      <c r="A208" s="15" t="s">
        <v>155</v>
      </c>
      <c r="B208" s="9">
        <v>44</v>
      </c>
      <c r="C208" s="10">
        <v>3.9090909090908998</v>
      </c>
      <c r="D208" s="9">
        <v>4</v>
      </c>
    </row>
    <row r="209" spans="1:4">
      <c r="A209" s="15" t="s">
        <v>280</v>
      </c>
      <c r="B209" s="9">
        <v>44</v>
      </c>
      <c r="C209" s="10">
        <v>3.5</v>
      </c>
      <c r="D209" s="9">
        <v>1</v>
      </c>
    </row>
    <row r="210" spans="1:4">
      <c r="A210" s="15" t="s">
        <v>194</v>
      </c>
      <c r="B210" s="9">
        <v>43</v>
      </c>
      <c r="C210" s="10">
        <v>3</v>
      </c>
      <c r="D210" s="9">
        <v>1</v>
      </c>
    </row>
    <row r="211" spans="1:4">
      <c r="A211" s="15" t="s">
        <v>77</v>
      </c>
      <c r="B211" s="9">
        <v>43</v>
      </c>
      <c r="C211" s="10">
        <v>3.5</v>
      </c>
      <c r="D211" s="9">
        <v>1</v>
      </c>
    </row>
    <row r="212" spans="1:4">
      <c r="A212" s="15" t="s">
        <v>128</v>
      </c>
      <c r="B212" s="9">
        <v>42</v>
      </c>
      <c r="C212" s="10">
        <v>3.21428571428571</v>
      </c>
      <c r="D212" s="9">
        <v>3</v>
      </c>
    </row>
    <row r="213" spans="1:4">
      <c r="A213" s="15" t="s">
        <v>232</v>
      </c>
      <c r="B213" s="9">
        <v>41</v>
      </c>
      <c r="C213" s="10">
        <v>4.4390243902439002</v>
      </c>
      <c r="D213" s="9">
        <v>2</v>
      </c>
    </row>
    <row r="214" spans="1:4">
      <c r="A214" s="15" t="s">
        <v>18</v>
      </c>
      <c r="B214" s="9">
        <v>40</v>
      </c>
      <c r="C214" s="10">
        <v>4.1749999999999998</v>
      </c>
      <c r="D214" s="9">
        <v>2</v>
      </c>
    </row>
    <row r="215" spans="1:4">
      <c r="A215" s="15" t="s">
        <v>262</v>
      </c>
      <c r="B215" s="9">
        <v>39</v>
      </c>
      <c r="C215" s="10">
        <v>3.6410256410256401</v>
      </c>
      <c r="D215" s="9">
        <v>2</v>
      </c>
    </row>
    <row r="216" spans="1:4">
      <c r="A216" s="15" t="s">
        <v>286</v>
      </c>
      <c r="B216" s="9">
        <v>39</v>
      </c>
      <c r="C216" s="10">
        <v>4.0641025641025603</v>
      </c>
      <c r="D216" s="9">
        <v>5</v>
      </c>
    </row>
    <row r="217" spans="1:4">
      <c r="A217" s="15" t="s">
        <v>199</v>
      </c>
      <c r="B217" s="9">
        <v>36</v>
      </c>
      <c r="C217" s="10">
        <v>3.25</v>
      </c>
      <c r="D217" s="9">
        <v>2</v>
      </c>
    </row>
    <row r="218" spans="1:4">
      <c r="A218" s="15" t="s">
        <v>193</v>
      </c>
      <c r="B218" s="9">
        <v>35</v>
      </c>
      <c r="C218" s="10">
        <v>4.2428571428571402</v>
      </c>
      <c r="D218" s="9">
        <v>3</v>
      </c>
    </row>
    <row r="219" spans="1:4">
      <c r="A219" s="15" t="s">
        <v>222</v>
      </c>
      <c r="B219" s="9">
        <v>33</v>
      </c>
      <c r="C219" s="10">
        <v>4.4545454545454497</v>
      </c>
      <c r="D219" s="9">
        <v>2</v>
      </c>
    </row>
    <row r="220" spans="1:4">
      <c r="A220" s="15" t="s">
        <v>283</v>
      </c>
      <c r="B220" s="9">
        <v>33</v>
      </c>
      <c r="C220" s="10">
        <v>4</v>
      </c>
      <c r="D220" s="9">
        <v>2</v>
      </c>
    </row>
    <row r="221" spans="1:4">
      <c r="A221" s="15" t="s">
        <v>203</v>
      </c>
      <c r="B221" s="9">
        <v>32</v>
      </c>
      <c r="C221" s="10">
        <v>3</v>
      </c>
      <c r="D221" s="9">
        <v>1</v>
      </c>
    </row>
    <row r="222" spans="1:4">
      <c r="A222" s="15" t="s">
        <v>205</v>
      </c>
      <c r="B222" s="9">
        <v>32</v>
      </c>
      <c r="C222" s="10">
        <v>3</v>
      </c>
      <c r="D222" s="9">
        <v>1</v>
      </c>
    </row>
    <row r="223" spans="1:4">
      <c r="A223" s="15" t="s">
        <v>178</v>
      </c>
      <c r="B223" s="9">
        <v>30</v>
      </c>
      <c r="C223" s="10">
        <v>3</v>
      </c>
      <c r="D223" s="9">
        <v>1</v>
      </c>
    </row>
    <row r="224" spans="1:4">
      <c r="A224" s="15" t="s">
        <v>277</v>
      </c>
      <c r="B224" s="9">
        <v>30</v>
      </c>
      <c r="C224" s="10">
        <v>3.65</v>
      </c>
      <c r="D224" s="9">
        <v>4</v>
      </c>
    </row>
    <row r="225" spans="1:4">
      <c r="A225" s="15" t="s">
        <v>57</v>
      </c>
      <c r="B225" s="9">
        <v>26</v>
      </c>
      <c r="C225" s="10">
        <v>4.5</v>
      </c>
      <c r="D225" s="9">
        <v>1</v>
      </c>
    </row>
    <row r="226" spans="1:4">
      <c r="A226" s="15" t="s">
        <v>245</v>
      </c>
      <c r="B226" s="9">
        <v>26</v>
      </c>
      <c r="C226" s="10">
        <v>3.7692307692307598</v>
      </c>
      <c r="D226" s="9">
        <v>2</v>
      </c>
    </row>
    <row r="227" spans="1:4">
      <c r="A227" s="15" t="s">
        <v>66</v>
      </c>
      <c r="B227" s="9">
        <v>25</v>
      </c>
      <c r="C227" s="10">
        <v>4.24</v>
      </c>
      <c r="D227" s="9">
        <v>2</v>
      </c>
    </row>
    <row r="228" spans="1:4">
      <c r="A228" s="15" t="s">
        <v>251</v>
      </c>
      <c r="B228" s="9">
        <v>24</v>
      </c>
      <c r="C228" s="10">
        <v>5</v>
      </c>
      <c r="D228" s="9">
        <v>1</v>
      </c>
    </row>
    <row r="229" spans="1:4">
      <c r="A229" s="15" t="s">
        <v>201</v>
      </c>
      <c r="B229" s="9">
        <v>22</v>
      </c>
      <c r="C229" s="10">
        <v>4.4318181818181799</v>
      </c>
      <c r="D229" s="9">
        <v>4</v>
      </c>
    </row>
    <row r="230" spans="1:4">
      <c r="A230" s="15" t="s">
        <v>67</v>
      </c>
      <c r="B230" s="9">
        <v>22</v>
      </c>
      <c r="C230" s="10">
        <v>3</v>
      </c>
      <c r="D230" s="9">
        <v>1</v>
      </c>
    </row>
    <row r="231" spans="1:4">
      <c r="A231" s="15" t="s">
        <v>243</v>
      </c>
      <c r="B231" s="9">
        <v>22</v>
      </c>
      <c r="C231" s="10">
        <v>3.5227272727272698</v>
      </c>
      <c r="D231" s="9">
        <v>3</v>
      </c>
    </row>
    <row r="232" spans="1:4">
      <c r="A232" s="15" t="s">
        <v>114</v>
      </c>
      <c r="B232" s="9">
        <v>21</v>
      </c>
      <c r="C232" s="10">
        <v>3.5</v>
      </c>
      <c r="D232" s="9">
        <v>2</v>
      </c>
    </row>
    <row r="233" spans="1:4">
      <c r="A233" s="15" t="s">
        <v>273</v>
      </c>
      <c r="B233" s="9">
        <v>21</v>
      </c>
      <c r="C233" s="10">
        <v>4</v>
      </c>
      <c r="D233" s="9">
        <v>1</v>
      </c>
    </row>
    <row r="234" spans="1:4">
      <c r="A234" s="15" t="s">
        <v>179</v>
      </c>
      <c r="B234" s="9">
        <v>18</v>
      </c>
      <c r="C234" s="10">
        <v>4.2777777777777697</v>
      </c>
      <c r="D234" s="9">
        <v>3</v>
      </c>
    </row>
    <row r="235" spans="1:4">
      <c r="A235" s="15" t="s">
        <v>43</v>
      </c>
      <c r="B235" s="9">
        <v>18</v>
      </c>
      <c r="C235" s="10">
        <v>5</v>
      </c>
      <c r="D235" s="9">
        <v>2</v>
      </c>
    </row>
    <row r="236" spans="1:4">
      <c r="A236" s="15" t="s">
        <v>208</v>
      </c>
      <c r="B236" s="9">
        <v>18</v>
      </c>
      <c r="C236" s="10">
        <v>3.5</v>
      </c>
      <c r="D236" s="9">
        <v>4</v>
      </c>
    </row>
    <row r="237" spans="1:4">
      <c r="A237" s="15" t="s">
        <v>15</v>
      </c>
      <c r="B237" s="9">
        <v>17</v>
      </c>
      <c r="C237" s="10">
        <v>4.3529411764705799</v>
      </c>
      <c r="D237" s="9">
        <v>3</v>
      </c>
    </row>
    <row r="238" spans="1:4">
      <c r="A238" s="15" t="s">
        <v>176</v>
      </c>
      <c r="B238" s="9">
        <v>16</v>
      </c>
      <c r="C238" s="10">
        <v>3.5</v>
      </c>
      <c r="D238" s="9">
        <v>1</v>
      </c>
    </row>
    <row r="239" spans="1:4">
      <c r="A239" s="15" t="s">
        <v>227</v>
      </c>
      <c r="B239" s="9">
        <v>16</v>
      </c>
      <c r="C239" s="10">
        <v>3.625</v>
      </c>
      <c r="D239" s="9">
        <v>2</v>
      </c>
    </row>
    <row r="240" spans="1:4">
      <c r="A240" s="15" t="s">
        <v>279</v>
      </c>
      <c r="B240" s="9">
        <v>16</v>
      </c>
      <c r="C240" s="10">
        <v>4</v>
      </c>
      <c r="D240" s="9">
        <v>1</v>
      </c>
    </row>
    <row r="241" spans="1:4">
      <c r="A241" s="15" t="s">
        <v>214</v>
      </c>
      <c r="B241" s="9">
        <v>15</v>
      </c>
      <c r="C241" s="10">
        <v>2</v>
      </c>
      <c r="D241" s="9">
        <v>1</v>
      </c>
    </row>
    <row r="242" spans="1:4">
      <c r="A242" s="15" t="s">
        <v>226</v>
      </c>
      <c r="B242" s="9">
        <v>15</v>
      </c>
      <c r="C242" s="10">
        <v>4.5</v>
      </c>
      <c r="D242" s="9">
        <v>1</v>
      </c>
    </row>
    <row r="243" spans="1:4">
      <c r="A243" s="15" t="s">
        <v>247</v>
      </c>
      <c r="B243" s="9">
        <v>14</v>
      </c>
      <c r="C243" s="10">
        <v>3.5</v>
      </c>
      <c r="D243" s="9">
        <v>2</v>
      </c>
    </row>
    <row r="244" spans="1:4">
      <c r="A244" s="15" t="s">
        <v>281</v>
      </c>
      <c r="B244" s="9">
        <v>14</v>
      </c>
      <c r="C244" s="10">
        <v>3.5</v>
      </c>
      <c r="D244" s="9">
        <v>2</v>
      </c>
    </row>
    <row r="245" spans="1:4">
      <c r="A245" s="15" t="s">
        <v>261</v>
      </c>
      <c r="B245" s="9">
        <v>12</v>
      </c>
      <c r="C245" s="10">
        <v>2.5</v>
      </c>
      <c r="D245" s="9">
        <v>1</v>
      </c>
    </row>
    <row r="246" spans="1:4">
      <c r="A246" s="15" t="s">
        <v>264</v>
      </c>
      <c r="B246" s="9">
        <v>12</v>
      </c>
      <c r="C246" s="10">
        <v>3.5</v>
      </c>
      <c r="D246" s="9">
        <v>2</v>
      </c>
    </row>
    <row r="247" spans="1:4">
      <c r="A247" s="15" t="s">
        <v>223</v>
      </c>
      <c r="B247" s="9">
        <v>11</v>
      </c>
      <c r="C247" s="10">
        <v>3.8636363636363602</v>
      </c>
      <c r="D247" s="9">
        <v>2</v>
      </c>
    </row>
    <row r="248" spans="1:4">
      <c r="A248" s="15" t="s">
        <v>269</v>
      </c>
      <c r="B248" s="9">
        <v>11</v>
      </c>
      <c r="C248" s="10">
        <v>3.8636363636363602</v>
      </c>
      <c r="D248" s="9">
        <v>2</v>
      </c>
    </row>
    <row r="249" spans="1:4">
      <c r="A249" s="15" t="s">
        <v>129</v>
      </c>
      <c r="B249" s="9">
        <v>10</v>
      </c>
      <c r="C249" s="10">
        <v>3.5</v>
      </c>
      <c r="D249" s="9">
        <v>1</v>
      </c>
    </row>
    <row r="250" spans="1:4">
      <c r="A250" s="15" t="s">
        <v>246</v>
      </c>
      <c r="B250" s="9">
        <v>10</v>
      </c>
      <c r="C250" s="10">
        <v>4.1500000000000004</v>
      </c>
      <c r="D250" s="9">
        <v>2</v>
      </c>
    </row>
    <row r="251" spans="1:4">
      <c r="A251" s="15" t="s">
        <v>252</v>
      </c>
      <c r="B251" s="9">
        <v>10</v>
      </c>
      <c r="C251" s="10">
        <v>4.1500000000000004</v>
      </c>
      <c r="D251" s="9">
        <v>2</v>
      </c>
    </row>
    <row r="252" spans="1:4">
      <c r="A252" s="15" t="s">
        <v>177</v>
      </c>
      <c r="B252" s="9">
        <v>9</v>
      </c>
      <c r="C252" s="10">
        <v>3.5</v>
      </c>
      <c r="D252" s="9">
        <v>1</v>
      </c>
    </row>
    <row r="253" spans="1:4">
      <c r="A253" s="15" t="s">
        <v>185</v>
      </c>
      <c r="B253" s="9">
        <v>9</v>
      </c>
      <c r="C253" s="10">
        <v>4</v>
      </c>
      <c r="D253" s="9">
        <v>1</v>
      </c>
    </row>
    <row r="254" spans="1:4">
      <c r="A254" s="15" t="s">
        <v>188</v>
      </c>
      <c r="B254" s="9">
        <v>9</v>
      </c>
      <c r="C254" s="10">
        <v>3</v>
      </c>
      <c r="D254" s="9">
        <v>1</v>
      </c>
    </row>
    <row r="255" spans="1:4">
      <c r="A255" s="15" t="s">
        <v>190</v>
      </c>
      <c r="B255" s="9">
        <v>9</v>
      </c>
      <c r="C255" s="10">
        <v>3.5</v>
      </c>
      <c r="D255" s="9">
        <v>1</v>
      </c>
    </row>
    <row r="256" spans="1:4">
      <c r="A256" s="15" t="s">
        <v>91</v>
      </c>
      <c r="B256" s="9">
        <v>9</v>
      </c>
      <c r="C256" s="10">
        <v>3.5</v>
      </c>
      <c r="D256" s="9">
        <v>1</v>
      </c>
    </row>
    <row r="257" spans="1:4">
      <c r="A257" s="15" t="s">
        <v>228</v>
      </c>
      <c r="B257" s="9">
        <v>9</v>
      </c>
      <c r="C257" s="10">
        <v>3</v>
      </c>
      <c r="D257" s="9">
        <v>1</v>
      </c>
    </row>
    <row r="258" spans="1:4">
      <c r="A258" s="15" t="s">
        <v>241</v>
      </c>
      <c r="B258" s="9">
        <v>9</v>
      </c>
      <c r="C258" s="10">
        <v>5</v>
      </c>
      <c r="D258" s="9">
        <v>1</v>
      </c>
    </row>
    <row r="259" spans="1:4">
      <c r="A259" s="15" t="s">
        <v>248</v>
      </c>
      <c r="B259" s="9">
        <v>9</v>
      </c>
      <c r="C259" s="10">
        <v>4.5</v>
      </c>
      <c r="D259" s="9">
        <v>1</v>
      </c>
    </row>
    <row r="260" spans="1:4">
      <c r="A260" s="15" t="s">
        <v>4</v>
      </c>
      <c r="B260" s="9">
        <v>8</v>
      </c>
      <c r="C260" s="10">
        <v>4.5</v>
      </c>
      <c r="D260" s="9">
        <v>1</v>
      </c>
    </row>
    <row r="261" spans="1:4">
      <c r="A261" s="15" t="s">
        <v>189</v>
      </c>
      <c r="B261" s="9">
        <v>8</v>
      </c>
      <c r="C261" s="10">
        <v>3.25</v>
      </c>
      <c r="D261" s="9">
        <v>2</v>
      </c>
    </row>
    <row r="262" spans="1:4">
      <c r="A262" s="15" t="s">
        <v>225</v>
      </c>
      <c r="B262" s="9">
        <v>8</v>
      </c>
      <c r="C262" s="10">
        <v>2.8125</v>
      </c>
      <c r="D262" s="9">
        <v>2</v>
      </c>
    </row>
    <row r="263" spans="1:4">
      <c r="A263" s="15" t="s">
        <v>195</v>
      </c>
      <c r="B263" s="9">
        <v>7</v>
      </c>
      <c r="C263" s="10">
        <v>4</v>
      </c>
      <c r="D263" s="9">
        <v>1</v>
      </c>
    </row>
    <row r="264" spans="1:4">
      <c r="A264" s="15" t="s">
        <v>60</v>
      </c>
      <c r="B264" s="9">
        <v>7</v>
      </c>
      <c r="C264" s="10">
        <v>4.5</v>
      </c>
      <c r="D264" s="9">
        <v>1</v>
      </c>
    </row>
    <row r="265" spans="1:4">
      <c r="A265" s="15" t="s">
        <v>102</v>
      </c>
      <c r="B265" s="9">
        <v>7</v>
      </c>
      <c r="C265" s="10">
        <v>4.5</v>
      </c>
      <c r="D265" s="9">
        <v>1</v>
      </c>
    </row>
    <row r="266" spans="1:4">
      <c r="A266" s="15" t="s">
        <v>254</v>
      </c>
      <c r="B266" s="9">
        <v>7</v>
      </c>
      <c r="C266" s="10">
        <v>4.5</v>
      </c>
      <c r="D266" s="9">
        <v>1</v>
      </c>
    </row>
    <row r="267" spans="1:4">
      <c r="A267" s="15" t="s">
        <v>182</v>
      </c>
      <c r="B267" s="9">
        <v>6</v>
      </c>
      <c r="C267" s="10">
        <v>4.5</v>
      </c>
      <c r="D267" s="9">
        <v>1</v>
      </c>
    </row>
    <row r="268" spans="1:4">
      <c r="A268" s="15" t="s">
        <v>31</v>
      </c>
      <c r="B268" s="9">
        <v>6</v>
      </c>
      <c r="C268" s="10">
        <v>3</v>
      </c>
      <c r="D268" s="9">
        <v>1</v>
      </c>
    </row>
    <row r="269" spans="1:4">
      <c r="A269" s="15" t="s">
        <v>32</v>
      </c>
      <c r="B269" s="9">
        <v>6</v>
      </c>
      <c r="C269" s="10">
        <v>3</v>
      </c>
      <c r="D269" s="9">
        <v>1</v>
      </c>
    </row>
    <row r="270" spans="1:4">
      <c r="A270" s="15" t="s">
        <v>202</v>
      </c>
      <c r="B270" s="9">
        <v>6</v>
      </c>
      <c r="C270" s="10">
        <v>5</v>
      </c>
      <c r="D270" s="9">
        <v>1</v>
      </c>
    </row>
    <row r="271" spans="1:4">
      <c r="A271" s="15" t="s">
        <v>238</v>
      </c>
      <c r="B271" s="9">
        <v>6</v>
      </c>
      <c r="C271" s="10">
        <v>5</v>
      </c>
      <c r="D271" s="9">
        <v>1</v>
      </c>
    </row>
    <row r="272" spans="1:4">
      <c r="A272" s="15" t="s">
        <v>250</v>
      </c>
      <c r="B272" s="9">
        <v>6</v>
      </c>
      <c r="C272" s="10">
        <v>5</v>
      </c>
      <c r="D272" s="9">
        <v>1</v>
      </c>
    </row>
    <row r="273" spans="1:4">
      <c r="A273" s="15" t="s">
        <v>256</v>
      </c>
      <c r="B273" s="9">
        <v>6</v>
      </c>
      <c r="C273" s="10">
        <v>5</v>
      </c>
      <c r="D273" s="9">
        <v>1</v>
      </c>
    </row>
    <row r="274" spans="1:4">
      <c r="A274" s="15" t="s">
        <v>184</v>
      </c>
      <c r="B274" s="9">
        <v>5</v>
      </c>
      <c r="C274" s="10">
        <v>4.5</v>
      </c>
      <c r="D274" s="9">
        <v>1</v>
      </c>
    </row>
    <row r="275" spans="1:4">
      <c r="A275" s="15" t="s">
        <v>209</v>
      </c>
      <c r="B275" s="9">
        <v>5</v>
      </c>
      <c r="C275" s="10">
        <v>3</v>
      </c>
      <c r="D275" s="9">
        <v>1</v>
      </c>
    </row>
    <row r="276" spans="1:4">
      <c r="A276" s="15" t="s">
        <v>231</v>
      </c>
      <c r="B276" s="9">
        <v>5</v>
      </c>
      <c r="C276" s="10">
        <v>4.5</v>
      </c>
      <c r="D276" s="9">
        <v>1</v>
      </c>
    </row>
    <row r="277" spans="1:4">
      <c r="A277" s="15" t="s">
        <v>235</v>
      </c>
      <c r="B277" s="9">
        <v>5</v>
      </c>
      <c r="C277" s="10">
        <v>4.5</v>
      </c>
      <c r="D277" s="9">
        <v>1</v>
      </c>
    </row>
    <row r="278" spans="1:4">
      <c r="A278" s="15" t="s">
        <v>260</v>
      </c>
      <c r="B278" s="9">
        <v>5</v>
      </c>
      <c r="C278" s="10">
        <v>4.5</v>
      </c>
      <c r="D278" s="9">
        <v>1</v>
      </c>
    </row>
    <row r="279" spans="1:4">
      <c r="A279" s="15" t="s">
        <v>263</v>
      </c>
      <c r="B279" s="9">
        <v>5</v>
      </c>
      <c r="C279" s="10">
        <v>4.5</v>
      </c>
      <c r="D279" s="9">
        <v>1</v>
      </c>
    </row>
    <row r="280" spans="1:4">
      <c r="A280" s="15" t="s">
        <v>284</v>
      </c>
      <c r="B280" s="9">
        <v>4</v>
      </c>
      <c r="C280" s="10">
        <v>4.5</v>
      </c>
      <c r="D280" s="9">
        <v>1</v>
      </c>
    </row>
    <row r="281" spans="1:4">
      <c r="A281" s="15" t="s">
        <v>211</v>
      </c>
      <c r="B281" s="9">
        <v>3</v>
      </c>
      <c r="C281" s="10">
        <v>3.5</v>
      </c>
      <c r="D281" s="9">
        <v>1</v>
      </c>
    </row>
    <row r="282" spans="1:4">
      <c r="A282" s="15" t="s">
        <v>218</v>
      </c>
      <c r="B282" s="9">
        <v>3</v>
      </c>
      <c r="C282" s="10">
        <v>4.5</v>
      </c>
      <c r="D282" s="9">
        <v>1</v>
      </c>
    </row>
    <row r="283" spans="1:4">
      <c r="A283" s="15" t="s">
        <v>242</v>
      </c>
      <c r="B283" s="9">
        <v>3</v>
      </c>
      <c r="C283" s="10">
        <v>4</v>
      </c>
      <c r="D283" s="9">
        <v>1</v>
      </c>
    </row>
    <row r="284" spans="1:4">
      <c r="A284" s="15" t="s">
        <v>257</v>
      </c>
      <c r="B284" s="9">
        <v>3</v>
      </c>
      <c r="C284" s="10">
        <v>3.5</v>
      </c>
      <c r="D284" s="9">
        <v>1</v>
      </c>
    </row>
    <row r="285" spans="1:4">
      <c r="A285" s="15" t="s">
        <v>160</v>
      </c>
      <c r="B285" s="9">
        <v>3</v>
      </c>
      <c r="C285" s="10">
        <v>4.5</v>
      </c>
      <c r="D285" s="9">
        <v>1</v>
      </c>
    </row>
  </sheetData>
  <sortState ref="A2:D285">
    <sortCondition descending="1" ref="B2:B285"/>
  </sortState>
  <conditionalFormatting sqref="C2:C2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2" zoomScale="125" zoomScaleNormal="125" zoomScalePageLayoutView="125" workbookViewId="0">
      <selection activeCell="G11" sqref="G11"/>
    </sheetView>
  </sheetViews>
  <sheetFormatPr baseColWidth="10" defaultRowHeight="15" x14ac:dyDescent="0"/>
  <cols>
    <col min="1" max="1" width="13.33203125" style="3" bestFit="1" customWidth="1"/>
    <col min="2" max="2" width="18" style="3" bestFit="1" customWidth="1"/>
    <col min="3" max="3" width="16.33203125" style="3" bestFit="1" customWidth="1"/>
    <col min="4" max="4" width="16.1640625" style="3" bestFit="1" customWidth="1"/>
    <col min="5" max="5" width="14.83203125" style="3" bestFit="1" customWidth="1"/>
    <col min="6" max="6" width="14.6640625" style="3" bestFit="1" customWidth="1"/>
    <col min="7" max="8" width="12.1640625" style="21" bestFit="1" customWidth="1"/>
    <col min="9" max="9" width="14.33203125" style="22" customWidth="1"/>
    <col min="10" max="10" width="13.6640625" style="22" customWidth="1"/>
  </cols>
  <sheetData>
    <row r="1" spans="1:11" s="4" customFormat="1" ht="33" customHeight="1">
      <c r="A1" s="6" t="s">
        <v>173</v>
      </c>
      <c r="B1" s="6" t="s">
        <v>174</v>
      </c>
      <c r="C1" s="6" t="s">
        <v>296</v>
      </c>
      <c r="D1" s="6" t="s">
        <v>297</v>
      </c>
      <c r="E1" s="6" t="s">
        <v>292</v>
      </c>
      <c r="F1" s="6" t="s">
        <v>293</v>
      </c>
      <c r="G1" s="17" t="s">
        <v>289</v>
      </c>
      <c r="H1" s="17" t="s">
        <v>290</v>
      </c>
      <c r="I1" s="18" t="s">
        <v>298</v>
      </c>
      <c r="J1" s="18" t="s">
        <v>299</v>
      </c>
    </row>
    <row r="2" spans="1:11" s="4" customFormat="1">
      <c r="A2" s="8" t="s">
        <v>96</v>
      </c>
      <c r="B2" s="8" t="s">
        <v>45</v>
      </c>
      <c r="C2" s="9">
        <f>VLOOKUP(A2,'Categories Info'!$A$2:$C$285,2,FALSE)</f>
        <v>137962</v>
      </c>
      <c r="D2" s="9">
        <f>VLOOKUP(B2,'Categories Info'!$A$2:$C$285,2,FALSE)</f>
        <v>130995</v>
      </c>
      <c r="E2" s="10">
        <f>VLOOKUP(A2,'Categories Info'!$A$2:$C$285,3,FALSE)</f>
        <v>3.7598831562314201</v>
      </c>
      <c r="F2" s="10">
        <f>VLOOKUP(B2,'Categories Info'!$A$2:$C$285,3,FALSE)</f>
        <v>3.5151456162448902</v>
      </c>
      <c r="G2" s="23">
        <f>VLOOKUP(A2,'Categories Info'!$A$2:$D$285,4,FALSE)</f>
        <v>1494</v>
      </c>
      <c r="H2" s="23">
        <f>VLOOKUP(B2,'Categories Info'!$A$2:$D$285,4,FALSE)</f>
        <v>2113</v>
      </c>
      <c r="I2" s="19">
        <f>IF(C2/D2&lt;1,1-C2/D2,C2/D2-1)</f>
        <v>5.3185236077712972E-2</v>
      </c>
      <c r="J2" s="20">
        <f>E2/F2-1</f>
        <v>6.9623727351578291E-2</v>
      </c>
      <c r="K2" s="5"/>
    </row>
    <row r="3" spans="1:11" s="4" customFormat="1">
      <c r="A3" s="8" t="s">
        <v>41</v>
      </c>
      <c r="B3" s="8" t="s">
        <v>130</v>
      </c>
      <c r="C3" s="9">
        <f>VLOOKUP(A3,'Categories Info'!$A$2:$C$285,2,FALSE)</f>
        <v>71288</v>
      </c>
      <c r="D3" s="9">
        <f>VLOOKUP(B3,'Categories Info'!$A$2:$C$285,2,FALSE)</f>
        <v>67897</v>
      </c>
      <c r="E3" s="10">
        <f>VLOOKUP(A3,'Categories Info'!$A$2:$C$285,3,FALSE)</f>
        <v>3.8151371899898998</v>
      </c>
      <c r="F3" s="10">
        <f>VLOOKUP(B3,'Categories Info'!$A$2:$C$285,3,FALSE)</f>
        <v>3.6317289423685799</v>
      </c>
      <c r="G3" s="23">
        <f>VLOOKUP(A3,'Categories Info'!$A$2:$D$285,4,FALSE)</f>
        <v>1981</v>
      </c>
      <c r="H3" s="23">
        <f>VLOOKUP(B3,'Categories Info'!$A$2:$D$285,4,FALSE)</f>
        <v>1481</v>
      </c>
      <c r="I3" s="19">
        <f t="shared" ref="I3:I15" si="0">IF(C3/D3&lt;1,1-C3/D3,C3/D3-1)</f>
        <v>4.9943296463761389E-2</v>
      </c>
      <c r="J3" s="20">
        <f t="shared" ref="J3:J15" si="1">E3/F3-1</f>
        <v>5.0501634491946001E-2</v>
      </c>
      <c r="K3" s="5"/>
    </row>
    <row r="4" spans="1:11" s="4" customFormat="1">
      <c r="A4" s="8" t="s">
        <v>63</v>
      </c>
      <c r="B4" s="8" t="s">
        <v>111</v>
      </c>
      <c r="C4" s="9">
        <f>VLOOKUP(A4,'Categories Info'!$A$2:$C$285,2,FALSE)</f>
        <v>58102</v>
      </c>
      <c r="D4" s="9">
        <f>VLOOKUP(B4,'Categories Info'!$A$2:$C$285,2,FALSE)</f>
        <v>57087</v>
      </c>
      <c r="E4" s="10">
        <f>VLOOKUP(A4,'Categories Info'!$A$2:$C$285,3,FALSE)</f>
        <v>3.7707652060169998</v>
      </c>
      <c r="F4" s="10">
        <f>VLOOKUP(B4,'Categories Info'!$A$2:$C$285,3,FALSE)</f>
        <v>3.4843221749259898</v>
      </c>
      <c r="G4" s="23">
        <f>VLOOKUP(A4,'Categories Info'!$A$2:$D$285,4,FALSE)</f>
        <v>746</v>
      </c>
      <c r="H4" s="23">
        <f>VLOOKUP(B4,'Categories Info'!$A$2:$D$285,4,FALSE)</f>
        <v>1496</v>
      </c>
      <c r="I4" s="19">
        <f t="shared" si="0"/>
        <v>1.7779879832536372E-2</v>
      </c>
      <c r="J4" s="20">
        <f t="shared" si="1"/>
        <v>8.2209111761341047E-2</v>
      </c>
      <c r="K4" s="5"/>
    </row>
    <row r="5" spans="1:11" s="4" customFormat="1">
      <c r="A5" s="8" t="s">
        <v>44</v>
      </c>
      <c r="B5" s="8" t="s">
        <v>65</v>
      </c>
      <c r="C5" s="9">
        <f>VLOOKUP(A5,'Categories Info'!$A$2:$C$285,2,FALSE)</f>
        <v>48624</v>
      </c>
      <c r="D5" s="9">
        <f>VLOOKUP(B5,'Categories Info'!$A$2:$C$285,2,FALSE)</f>
        <v>41856</v>
      </c>
      <c r="E5" s="10">
        <f>VLOOKUP(A5,'Categories Info'!$A$2:$C$285,3,FALSE)</f>
        <v>3.7994714544257899</v>
      </c>
      <c r="F5" s="10">
        <f>VLOOKUP(B5,'Categories Info'!$A$2:$C$285,3,FALSE)</f>
        <v>3.3616446865443401</v>
      </c>
      <c r="G5" s="23">
        <f>VLOOKUP(A5,'Categories Info'!$A$2:$D$285,4,FALSE)</f>
        <v>554</v>
      </c>
      <c r="H5" s="23">
        <f>VLOOKUP(B5,'Categories Info'!$A$2:$D$285,4,FALSE)</f>
        <v>420</v>
      </c>
      <c r="I5" s="19">
        <f t="shared" si="0"/>
        <v>0.16169724770642202</v>
      </c>
      <c r="J5" s="20">
        <f t="shared" si="1"/>
        <v>0.13024183359828001</v>
      </c>
      <c r="K5" s="5"/>
    </row>
    <row r="6" spans="1:11" s="4" customFormat="1">
      <c r="A6" s="8" t="s">
        <v>84</v>
      </c>
      <c r="B6" s="8" t="s">
        <v>159</v>
      </c>
      <c r="C6" s="9">
        <f>VLOOKUP(A6,'Categories Info'!$A$2:$C$285,2,FALSE)</f>
        <v>28629</v>
      </c>
      <c r="D6" s="9">
        <f>VLOOKUP(B6,'Categories Info'!$A$2:$C$285,2,FALSE)</f>
        <v>28560</v>
      </c>
      <c r="E6" s="10">
        <f>VLOOKUP(A6,'Categories Info'!$A$2:$C$285,3,FALSE)</f>
        <v>3.9549931887247101</v>
      </c>
      <c r="F6" s="10">
        <f>VLOOKUP(B6,'Categories Info'!$A$2:$C$285,3,FALSE)</f>
        <v>3.6875350140055998</v>
      </c>
      <c r="G6" s="23">
        <f>VLOOKUP(A6,'Categories Info'!$A$2:$D$285,4,FALSE)</f>
        <v>490</v>
      </c>
      <c r="H6" s="23">
        <f>VLOOKUP(B6,'Categories Info'!$A$2:$D$285,4,FALSE)</f>
        <v>477</v>
      </c>
      <c r="I6" s="19">
        <f t="shared" si="0"/>
        <v>2.4159663865546133E-3</v>
      </c>
      <c r="J6" s="20">
        <f t="shared" si="1"/>
        <v>7.2530341733239023E-2</v>
      </c>
      <c r="K6" s="5"/>
    </row>
    <row r="7" spans="1:11" s="4" customFormat="1">
      <c r="A7" s="8" t="s">
        <v>100</v>
      </c>
      <c r="B7" s="8" t="s">
        <v>98</v>
      </c>
      <c r="C7" s="9">
        <f>VLOOKUP(A7,'Categories Info'!$A$2:$C$285,2,FALSE)</f>
        <v>25497</v>
      </c>
      <c r="D7" s="9">
        <f>VLOOKUP(B7,'Categories Info'!$A$2:$C$285,2,FALSE)</f>
        <v>24790</v>
      </c>
      <c r="E7" s="10">
        <f>VLOOKUP(A7,'Categories Info'!$A$2:$C$285,3,FALSE)</f>
        <v>3.7576969839588901</v>
      </c>
      <c r="F7" s="10">
        <f>VLOOKUP(B7,'Categories Info'!$A$2:$C$285,3,FALSE)</f>
        <v>3.2880597014925299</v>
      </c>
      <c r="G7" s="23">
        <f>VLOOKUP(A7,'Categories Info'!$A$2:$D$285,4,FALSE)</f>
        <v>376</v>
      </c>
      <c r="H7" s="23">
        <f>VLOOKUP(B7,'Categories Info'!$A$2:$D$285,4,FALSE)</f>
        <v>512</v>
      </c>
      <c r="I7" s="19">
        <f t="shared" si="0"/>
        <v>2.851956434045988E-2</v>
      </c>
      <c r="J7" s="20">
        <f t="shared" si="1"/>
        <v>0.14283112993756797</v>
      </c>
    </row>
    <row r="8" spans="1:11" s="4" customFormat="1">
      <c r="A8" s="8" t="s">
        <v>140</v>
      </c>
      <c r="B8" s="8" t="s">
        <v>159</v>
      </c>
      <c r="C8" s="9">
        <f>VLOOKUP(A8,'Categories Info'!$A$2:$C$285,2,FALSE)</f>
        <v>28009</v>
      </c>
      <c r="D8" s="9">
        <f>VLOOKUP(B8,'Categories Info'!$A$2:$C$285,2,FALSE)</f>
        <v>28560</v>
      </c>
      <c r="E8" s="10">
        <f>VLOOKUP(A8,'Categories Info'!$A$2:$C$285,3,FALSE)</f>
        <v>3.9923060444857001</v>
      </c>
      <c r="F8" s="10">
        <f>VLOOKUP(B8,'Categories Info'!$A$2:$C$285,3,FALSE)</f>
        <v>3.6875350140055998</v>
      </c>
      <c r="G8" s="23">
        <f>VLOOKUP(A8,'Categories Info'!$A$2:$D$285,4,FALSE)</f>
        <v>433</v>
      </c>
      <c r="H8" s="23">
        <f>VLOOKUP(B8,'Categories Info'!$A$2:$D$285,4,FALSE)</f>
        <v>477</v>
      </c>
      <c r="I8" s="19">
        <f t="shared" si="0"/>
        <v>1.9292717086834776E-2</v>
      </c>
      <c r="J8" s="20">
        <f t="shared" si="1"/>
        <v>8.2648986198789132E-2</v>
      </c>
    </row>
    <row r="9" spans="1:11" s="4" customFormat="1">
      <c r="A9" s="24" t="s">
        <v>94</v>
      </c>
      <c r="B9" s="24" t="s">
        <v>11</v>
      </c>
      <c r="C9" s="25">
        <f>VLOOKUP(A9,'Categories Info'!$A$2:$C$285,2,FALSE)</f>
        <v>13182</v>
      </c>
      <c r="D9" s="25">
        <f>VLOOKUP(B9,'Categories Info'!$A$2:$C$285,2,FALSE)</f>
        <v>13711</v>
      </c>
      <c r="E9" s="26">
        <f>VLOOKUP(A9,'Categories Info'!$A$2:$C$285,3,FALSE)</f>
        <v>3.8583295402822002</v>
      </c>
      <c r="F9" s="26">
        <f>VLOOKUP(B9,'Categories Info'!$A$2:$C$285,3,FALSE)</f>
        <v>3.35238129968638</v>
      </c>
      <c r="G9" s="27">
        <f>VLOOKUP(A9,'Categories Info'!$A$2:$D$285,4,FALSE)</f>
        <v>228</v>
      </c>
      <c r="H9" s="27">
        <f>VLOOKUP(B9,'Categories Info'!$A$2:$D$285,4,FALSE)</f>
        <v>516</v>
      </c>
      <c r="I9" s="28">
        <f t="shared" si="0"/>
        <v>3.8582160309240776E-2</v>
      </c>
      <c r="J9" s="28">
        <f t="shared" si="1"/>
        <v>0.15092204476953519</v>
      </c>
    </row>
    <row r="10" spans="1:11" s="4" customFormat="1">
      <c r="A10" s="8" t="s">
        <v>144</v>
      </c>
      <c r="B10" s="8" t="s">
        <v>30</v>
      </c>
      <c r="C10" s="9">
        <f>VLOOKUP(A10,'Categories Info'!$A$2:$C$285,2,FALSE)</f>
        <v>11771</v>
      </c>
      <c r="D10" s="9">
        <f>VLOOKUP(B10,'Categories Info'!$A$2:$C$285,2,FALSE)</f>
        <v>11590</v>
      </c>
      <c r="E10" s="10">
        <f>VLOOKUP(A10,'Categories Info'!$A$2:$C$285,3,FALSE)</f>
        <v>4.0433692974258699</v>
      </c>
      <c r="F10" s="10">
        <f>VLOOKUP(B10,'Categories Info'!$A$2:$C$285,3,FALSE)</f>
        <v>3.7069887834339901</v>
      </c>
      <c r="G10" s="23">
        <f>VLOOKUP(A10,'Categories Info'!$A$2:$D$285,4,FALSE)</f>
        <v>126</v>
      </c>
      <c r="H10" s="23">
        <f>VLOOKUP(B10,'Categories Info'!$A$2:$D$285,4,FALSE)</f>
        <v>186</v>
      </c>
      <c r="I10" s="19">
        <f t="shared" si="0"/>
        <v>1.5616911130284628E-2</v>
      </c>
      <c r="J10" s="20">
        <f t="shared" si="1"/>
        <v>9.074225298309968E-2</v>
      </c>
    </row>
    <row r="11" spans="1:11" s="4" customFormat="1">
      <c r="A11" s="8" t="s">
        <v>99</v>
      </c>
      <c r="B11" s="8" t="s">
        <v>141</v>
      </c>
      <c r="C11" s="9">
        <f>VLOOKUP(A11,'Categories Info'!$A$2:$C$285,2,FALSE)</f>
        <v>9999</v>
      </c>
      <c r="D11" s="9">
        <f>VLOOKUP(B11,'Categories Info'!$A$2:$C$285,2,FALSE)</f>
        <v>9872</v>
      </c>
      <c r="E11" s="10">
        <f>VLOOKUP(A11,'Categories Info'!$A$2:$C$285,3,FALSE)</f>
        <v>4.0125012501250099</v>
      </c>
      <c r="F11" s="10">
        <f>VLOOKUP(B11,'Categories Info'!$A$2:$C$285,3,FALSE)</f>
        <v>3.7871758508914102</v>
      </c>
      <c r="G11" s="23">
        <f>VLOOKUP(A11,'Categories Info'!$A$2:$D$285,4,FALSE)</f>
        <v>122</v>
      </c>
      <c r="H11" s="23">
        <f>VLOOKUP(B11,'Categories Info'!$A$2:$D$285,4,FALSE)</f>
        <v>139</v>
      </c>
      <c r="I11" s="19">
        <f t="shared" si="0"/>
        <v>1.2864667747163772E-2</v>
      </c>
      <c r="J11" s="20">
        <f t="shared" si="1"/>
        <v>5.949694656522575E-2</v>
      </c>
    </row>
    <row r="12" spans="1:11" s="4" customFormat="1">
      <c r="A12" s="8" t="s">
        <v>83</v>
      </c>
      <c r="B12" s="8" t="s">
        <v>117</v>
      </c>
      <c r="C12" s="9">
        <f>VLOOKUP(A12,'Categories Info'!$A$2:$C$285,2,FALSE)</f>
        <v>6538</v>
      </c>
      <c r="D12" s="9">
        <f>VLOOKUP(B12,'Categories Info'!$A$2:$C$285,2,FALSE)</f>
        <v>6796</v>
      </c>
      <c r="E12" s="10">
        <f>VLOOKUP(A12,'Categories Info'!$A$2:$C$285,3,FALSE)</f>
        <v>4.0272254512083201</v>
      </c>
      <c r="F12" s="10">
        <f>VLOOKUP(B12,'Categories Info'!$A$2:$C$285,3,FALSE)</f>
        <v>3.3837551500882799</v>
      </c>
      <c r="G12" s="23">
        <f>VLOOKUP(A12,'Categories Info'!$A$2:$D$285,4,FALSE)</f>
        <v>143</v>
      </c>
      <c r="H12" s="23">
        <f>VLOOKUP(B12,'Categories Info'!$A$2:$D$285,4,FALSE)</f>
        <v>250</v>
      </c>
      <c r="I12" s="19">
        <f t="shared" si="0"/>
        <v>3.7963507945850461E-2</v>
      </c>
      <c r="J12" s="20">
        <f t="shared" si="1"/>
        <v>0.19016455759313811</v>
      </c>
    </row>
    <row r="13" spans="1:11" s="4" customFormat="1">
      <c r="A13" s="8" t="s">
        <v>83</v>
      </c>
      <c r="B13" s="8" t="s">
        <v>38</v>
      </c>
      <c r="C13" s="9">
        <f>VLOOKUP(A13,'Categories Info'!$A$2:$C$285,2,FALSE)</f>
        <v>6538</v>
      </c>
      <c r="D13" s="9">
        <f>VLOOKUP(B13,'Categories Info'!$A$2:$C$285,2,FALSE)</f>
        <v>6812</v>
      </c>
      <c r="E13" s="10">
        <f>VLOOKUP(A13,'Categories Info'!$A$2:$C$285,3,FALSE)</f>
        <v>4.0272254512083201</v>
      </c>
      <c r="F13" s="10">
        <f>VLOOKUP(B13,'Categories Info'!$A$2:$C$285,3,FALSE)</f>
        <v>3.6406341749853199</v>
      </c>
      <c r="G13" s="23">
        <f>VLOOKUP(A13,'Categories Info'!$A$2:$D$285,4,FALSE)</f>
        <v>143</v>
      </c>
      <c r="H13" s="23">
        <f>VLOOKUP(B13,'Categories Info'!$A$2:$D$285,4,FALSE)</f>
        <v>77</v>
      </c>
      <c r="I13" s="19">
        <f t="shared" si="0"/>
        <v>4.0223135642982966E-2</v>
      </c>
      <c r="J13" s="20">
        <f t="shared" si="1"/>
        <v>0.1061878940980272</v>
      </c>
    </row>
    <row r="14" spans="1:11" s="4" customFormat="1">
      <c r="A14" s="8" t="s">
        <v>51</v>
      </c>
      <c r="B14" s="8" t="s">
        <v>103</v>
      </c>
      <c r="C14" s="9">
        <f>VLOOKUP(A14,'Categories Info'!$A$2:$C$285,2,FALSE)</f>
        <v>5766</v>
      </c>
      <c r="D14" s="9">
        <f>VLOOKUP(B14,'Categories Info'!$A$2:$C$285,2,FALSE)</f>
        <v>6076</v>
      </c>
      <c r="E14" s="10">
        <f>VLOOKUP(A14,'Categories Info'!$A$2:$C$285,3,FALSE)</f>
        <v>4.02462712452306</v>
      </c>
      <c r="F14" s="10">
        <f>VLOOKUP(B14,'Categories Info'!$A$2:$C$285,3,FALSE)</f>
        <v>3.5472350230414702</v>
      </c>
      <c r="G14" s="23">
        <f>VLOOKUP(A14,'Categories Info'!$A$2:$D$285,4,FALSE)</f>
        <v>78</v>
      </c>
      <c r="H14" s="23">
        <f>VLOOKUP(B14,'Categories Info'!$A$2:$D$285,4,FALSE)</f>
        <v>77</v>
      </c>
      <c r="I14" s="19">
        <f t="shared" si="0"/>
        <v>5.1020408163265252E-2</v>
      </c>
      <c r="J14" s="20">
        <f t="shared" si="1"/>
        <v>0.13458146933615467</v>
      </c>
    </row>
    <row r="15" spans="1:11" s="4" customFormat="1">
      <c r="A15" s="8" t="s">
        <v>93</v>
      </c>
      <c r="B15" s="8" t="s">
        <v>212</v>
      </c>
      <c r="C15" s="9">
        <f>VLOOKUP(A15,'Categories Info'!$A$2:$C$285,2,FALSE)</f>
        <v>4672</v>
      </c>
      <c r="D15" s="9">
        <f>VLOOKUP(B15,'Categories Info'!$A$2:$C$285,2,FALSE)</f>
        <v>4636</v>
      </c>
      <c r="E15" s="10">
        <f>VLOOKUP(A15,'Categories Info'!$A$2:$C$285,3,FALSE)</f>
        <v>3.8227739726027301</v>
      </c>
      <c r="F15" s="10">
        <f>VLOOKUP(B15,'Categories Info'!$A$2:$C$285,3,FALSE)</f>
        <v>3.3032786885245899</v>
      </c>
      <c r="G15" s="23">
        <f>VLOOKUP(A15,'Categories Info'!$A$2:$D$285,4,FALSE)</f>
        <v>120</v>
      </c>
      <c r="H15" s="23">
        <f>VLOOKUP(B15,'Categories Info'!$A$2:$D$285,4,FALSE)</f>
        <v>49</v>
      </c>
      <c r="I15" s="19">
        <f t="shared" si="0"/>
        <v>7.7653149266609933E-3</v>
      </c>
      <c r="J15" s="20">
        <f t="shared" si="1"/>
        <v>0.15726656242564041</v>
      </c>
    </row>
    <row r="16" spans="1:11" s="4" customFormat="1">
      <c r="A16" s="8" t="s">
        <v>20</v>
      </c>
      <c r="B16" s="8" t="s">
        <v>212</v>
      </c>
      <c r="C16" s="9">
        <f>VLOOKUP(A16,'Categories Info'!$A$2:$C$285,2,FALSE)</f>
        <v>4749</v>
      </c>
      <c r="D16" s="9">
        <f>VLOOKUP(B16,'Categories Info'!$A$2:$C$285,2,FALSE)</f>
        <v>4636</v>
      </c>
      <c r="E16" s="10">
        <f>VLOOKUP(A16,'Categories Info'!$A$2:$C$285,3,FALSE)</f>
        <v>3.830385344283</v>
      </c>
      <c r="F16" s="10">
        <f>VLOOKUP(B16,'Categories Info'!$A$2:$C$285,3,FALSE)</f>
        <v>3.3032786885245899</v>
      </c>
      <c r="G16" s="23">
        <f>VLOOKUP(A16,'Categories Info'!$A$2:$D$285,4,FALSE)</f>
        <v>78</v>
      </c>
      <c r="H16" s="23">
        <f>VLOOKUP(B16,'Categories Info'!$A$2:$D$285,4,FALSE)</f>
        <v>49</v>
      </c>
      <c r="I16" s="19">
        <f t="shared" ref="I16" si="2">IF(C16/D16&lt;1,1-C16/D16,C16/D16-1)</f>
        <v>2.4374460742018877E-2</v>
      </c>
      <c r="J16" s="20">
        <f t="shared" ref="J16" si="3">E16/F16-1</f>
        <v>0.15957074938592064</v>
      </c>
    </row>
    <row r="17" spans="1:10" s="4" customFormat="1">
      <c r="A17" s="8" t="s">
        <v>37</v>
      </c>
      <c r="B17" s="8" t="s">
        <v>36</v>
      </c>
      <c r="C17" s="9">
        <f>VLOOKUP(A17,'Categories Info'!$A$2:$C$285,2,FALSE)</f>
        <v>4062</v>
      </c>
      <c r="D17" s="9">
        <f>VLOOKUP(B17,'Categories Info'!$A$2:$C$285,2,FALSE)</f>
        <v>3949</v>
      </c>
      <c r="E17" s="10">
        <f>VLOOKUP(A17,'Categories Info'!$A$2:$C$285,3,FALSE)</f>
        <v>4.0937961595273196</v>
      </c>
      <c r="F17" s="10">
        <f>VLOOKUP(B17,'Categories Info'!$A$2:$C$285,3,FALSE)</f>
        <v>3.7020764750569701</v>
      </c>
      <c r="G17" s="23">
        <f>VLOOKUP(A17,'Categories Info'!$A$2:$D$285,4,FALSE)</f>
        <v>57</v>
      </c>
      <c r="H17" s="23">
        <f>VLOOKUP(B17,'Categories Info'!$A$2:$D$285,4,FALSE)</f>
        <v>31</v>
      </c>
      <c r="I17" s="19">
        <f t="shared" ref="I17" si="4">IF(C17/D17&lt;1,1-C17/D17,C17/D17-1)</f>
        <v>2.8614839199797348E-2</v>
      </c>
      <c r="J17" s="20">
        <f t="shared" ref="J17" si="5">E17/F17-1</f>
        <v>0.10581080296681922</v>
      </c>
    </row>
    <row r="18" spans="1:10" s="4" customFormat="1">
      <c r="A18" s="8" t="s">
        <v>80</v>
      </c>
      <c r="B18" s="8" t="s">
        <v>106</v>
      </c>
      <c r="C18" s="9">
        <f>VLOOKUP(A18,'Categories Info'!$A$2:$C$285,2,FALSE)</f>
        <v>2691</v>
      </c>
      <c r="D18" s="9">
        <f>VLOOKUP(B18,'Categories Info'!$A$2:$C$285,2,FALSE)</f>
        <v>2877</v>
      </c>
      <c r="E18" s="10">
        <f>VLOOKUP(A18,'Categories Info'!$A$2:$C$285,3,FALSE)</f>
        <v>3.8164251207729398</v>
      </c>
      <c r="F18" s="10">
        <f>VLOOKUP(B18,'Categories Info'!$A$2:$C$285,3,FALSE)</f>
        <v>3.54292665971498</v>
      </c>
      <c r="G18" s="23">
        <f>VLOOKUP(A18,'Categories Info'!$A$2:$D$285,4,FALSE)</f>
        <v>183</v>
      </c>
      <c r="H18" s="23">
        <f>VLOOKUP(B18,'Categories Info'!$A$2:$D$285,4,FALSE)</f>
        <v>61</v>
      </c>
      <c r="I18" s="19">
        <f t="shared" ref="I18:I22" si="6">IF(C18/D18&lt;1,1-C18/D18,C18/D18-1)</f>
        <v>6.4650677789363953E-2</v>
      </c>
      <c r="J18" s="20">
        <f t="shared" ref="J18:J22" si="7">E18/F18-1</f>
        <v>7.7195631557318789E-2</v>
      </c>
    </row>
    <row r="19" spans="1:10" s="4" customFormat="1">
      <c r="A19" s="8" t="s">
        <v>162</v>
      </c>
      <c r="B19" s="8" t="s">
        <v>253</v>
      </c>
      <c r="C19" s="9">
        <f>VLOOKUP(A19,'Categories Info'!$A$2:$C$285,2,FALSE)</f>
        <v>2203</v>
      </c>
      <c r="D19" s="9">
        <f>VLOOKUP(B19,'Categories Info'!$A$2:$C$285,2,FALSE)</f>
        <v>2046</v>
      </c>
      <c r="E19" s="10">
        <f>VLOOKUP(A19,'Categories Info'!$A$2:$C$285,3,FALSE)</f>
        <v>4.1411711302768897</v>
      </c>
      <c r="F19" s="10">
        <f>VLOOKUP(B19,'Categories Info'!$A$2:$C$285,3,FALSE)</f>
        <v>3.5378787878787801</v>
      </c>
      <c r="G19" s="23">
        <f>VLOOKUP(A19,'Categories Info'!$A$2:$D$285,4,FALSE)</f>
        <v>81</v>
      </c>
      <c r="H19" s="23">
        <f>VLOOKUP(B19,'Categories Info'!$A$2:$D$285,4,FALSE)</f>
        <v>51</v>
      </c>
      <c r="I19" s="19">
        <f t="shared" si="6"/>
        <v>7.6735092864125054E-2</v>
      </c>
      <c r="J19" s="20">
        <f t="shared" si="7"/>
        <v>0.17052374560289207</v>
      </c>
    </row>
    <row r="20" spans="1:10" s="4" customFormat="1">
      <c r="A20" s="8" t="s">
        <v>162</v>
      </c>
      <c r="B20" s="8" t="s">
        <v>192</v>
      </c>
      <c r="C20" s="9">
        <f>VLOOKUP(A20,'Categories Info'!$A$2:$C$285,2,FALSE)</f>
        <v>2203</v>
      </c>
      <c r="D20" s="9">
        <f>VLOOKUP(B20,'Categories Info'!$A$2:$C$285,2,FALSE)</f>
        <v>2448</v>
      </c>
      <c r="E20" s="10">
        <f>VLOOKUP(A20,'Categories Info'!$A$2:$C$285,3,FALSE)</f>
        <v>4.1411711302768897</v>
      </c>
      <c r="F20" s="10">
        <f>VLOOKUP(B20,'Categories Info'!$A$2:$C$285,3,FALSE)</f>
        <v>3.3110702614379002</v>
      </c>
      <c r="G20" s="23">
        <f>VLOOKUP(A20,'Categories Info'!$A$2:$D$285,4,FALSE)</f>
        <v>81</v>
      </c>
      <c r="H20" s="23">
        <f>VLOOKUP(B20,'Categories Info'!$A$2:$D$285,4,FALSE)</f>
        <v>33</v>
      </c>
      <c r="I20" s="19">
        <f t="shared" si="6"/>
        <v>0.10008169934640521</v>
      </c>
      <c r="J20" s="20">
        <f t="shared" si="7"/>
        <v>0.25070469766428372</v>
      </c>
    </row>
    <row r="21" spans="1:10" s="4" customFormat="1">
      <c r="A21" s="8" t="s">
        <v>237</v>
      </c>
      <c r="B21" s="8" t="s">
        <v>259</v>
      </c>
      <c r="C21" s="9">
        <f>VLOOKUP(A21,'Categories Info'!$A$2:$C$285,2,FALSE)</f>
        <v>1756</v>
      </c>
      <c r="D21" s="9">
        <f>VLOOKUP(B21,'Categories Info'!$A$2:$C$285,2,FALSE)</f>
        <v>1834</v>
      </c>
      <c r="E21" s="10">
        <f>VLOOKUP(A21,'Categories Info'!$A$2:$C$285,3,FALSE)</f>
        <v>4.0495444191343903</v>
      </c>
      <c r="F21" s="10">
        <f>VLOOKUP(B21,'Categories Info'!$A$2:$C$285,3,FALSE)</f>
        <v>3.4536532170119898</v>
      </c>
      <c r="G21" s="23">
        <f>VLOOKUP(A21,'Categories Info'!$A$2:$D$285,4,FALSE)</f>
        <v>46</v>
      </c>
      <c r="H21" s="23">
        <f>VLOOKUP(B21,'Categories Info'!$A$2:$D$285,4,FALSE)</f>
        <v>26</v>
      </c>
      <c r="I21" s="19">
        <f t="shared" si="6"/>
        <v>4.2529989094874598E-2</v>
      </c>
      <c r="J21" s="20">
        <f t="shared" si="7"/>
        <v>0.17253938501618005</v>
      </c>
    </row>
    <row r="22" spans="1:10" s="4" customFormat="1">
      <c r="A22" s="8" t="s">
        <v>120</v>
      </c>
      <c r="B22" s="8" t="s">
        <v>253</v>
      </c>
      <c r="C22" s="9">
        <f>VLOOKUP(A22,'Categories Info'!$A$2:$C$285,2,FALSE)</f>
        <v>1857</v>
      </c>
      <c r="D22" s="9">
        <f>VLOOKUP(B22,'Categories Info'!$A$2:$C$285,2,FALSE)</f>
        <v>2046</v>
      </c>
      <c r="E22" s="10">
        <f>VLOOKUP(A22,'Categories Info'!$A$2:$C$285,3,FALSE)</f>
        <v>4.0549273021001602</v>
      </c>
      <c r="F22" s="10">
        <f>VLOOKUP(B22,'Categories Info'!$A$2:$C$285,3,FALSE)</f>
        <v>3.5378787878787801</v>
      </c>
      <c r="G22" s="23">
        <f>VLOOKUP(A22,'Categories Info'!$A$2:$D$285,4,FALSE)</f>
        <v>27</v>
      </c>
      <c r="H22" s="23">
        <f>VLOOKUP(B22,'Categories Info'!$A$2:$D$285,4,FALSE)</f>
        <v>51</v>
      </c>
      <c r="I22" s="19">
        <f t="shared" si="6"/>
        <v>9.2375366568914985E-2</v>
      </c>
      <c r="J22" s="20">
        <f t="shared" si="7"/>
        <v>0.1461464751118251</v>
      </c>
    </row>
    <row r="23" spans="1:10" s="4" customFormat="1">
      <c r="A23" s="8" t="s">
        <v>133</v>
      </c>
      <c r="B23" s="8" t="s">
        <v>23</v>
      </c>
      <c r="C23" s="9">
        <f>VLOOKUP(A23,'Categories Info'!$A$2:$C$285,2,FALSE)</f>
        <v>1476</v>
      </c>
      <c r="D23" s="9">
        <f>VLOOKUP(B23,'Categories Info'!$A$2:$C$285,2,FALSE)</f>
        <v>1505</v>
      </c>
      <c r="E23" s="10">
        <f>VLOOKUP(A23,'Categories Info'!$A$2:$C$285,3,FALSE)</f>
        <v>3.9437669376693698</v>
      </c>
      <c r="F23" s="10">
        <f>VLOOKUP(B23,'Categories Info'!$A$2:$C$285,3,FALSE)</f>
        <v>3.4259136212624499</v>
      </c>
      <c r="G23" s="23">
        <f>VLOOKUP(A23,'Categories Info'!$A$2:$D$285,4,FALSE)</f>
        <v>39</v>
      </c>
      <c r="H23" s="23">
        <f>VLOOKUP(B23,'Categories Info'!$A$2:$D$285,4,FALSE)</f>
        <v>26</v>
      </c>
      <c r="I23" s="19">
        <f t="shared" ref="I23" si="8">IF(C23/D23&lt;1,1-C23/D23,C23/D23-1)</f>
        <v>1.926910299003326E-2</v>
      </c>
      <c r="J23" s="20">
        <f t="shared" ref="J23" si="9">E23/F23-1</f>
        <v>0.15115772715136089</v>
      </c>
    </row>
    <row r="24" spans="1:10">
      <c r="A24" s="8" t="s">
        <v>167</v>
      </c>
      <c r="B24" s="8" t="s">
        <v>267</v>
      </c>
      <c r="C24" s="9">
        <f>VLOOKUP(A24,'Categories Info'!$A$2:$C$285,2,FALSE)</f>
        <v>1003</v>
      </c>
      <c r="D24" s="9">
        <f>VLOOKUP(B24,'Categories Info'!$A$2:$C$285,2,FALSE)</f>
        <v>1054</v>
      </c>
      <c r="E24" s="10">
        <f>VLOOKUP(A24,'Categories Info'!$A$2:$C$285,3,FALSE)</f>
        <v>4.1819541375872298</v>
      </c>
      <c r="F24" s="10">
        <f>VLOOKUP(B24,'Categories Info'!$A$2:$C$285,3,FALSE)</f>
        <v>3.8818785578747601</v>
      </c>
      <c r="G24" s="23">
        <f>VLOOKUP(A24,'Categories Info'!$A$2:$D$285,4,FALSE)</f>
        <v>24</v>
      </c>
      <c r="H24" s="23">
        <f>VLOOKUP(B24,'Categories Info'!$A$2:$D$285,4,FALSE)</f>
        <v>16</v>
      </c>
      <c r="I24" s="19">
        <f t="shared" ref="I24" si="10">IF(C24/D24&lt;1,1-C24/D24,C24/D24-1)</f>
        <v>4.8387096774193505E-2</v>
      </c>
      <c r="J24" s="20">
        <f t="shared" ref="J24" si="11">E24/F24-1</f>
        <v>7.7301640233885749E-2</v>
      </c>
    </row>
    <row r="25" spans="1:10">
      <c r="A25" s="8" t="s">
        <v>153</v>
      </c>
      <c r="B25" s="8" t="s">
        <v>90</v>
      </c>
      <c r="C25" s="9">
        <f>VLOOKUP(A25,'Categories Info'!$A$2:$C$285,2,FALSE)</f>
        <v>1306</v>
      </c>
      <c r="D25" s="9">
        <f>VLOOKUP(B25,'Categories Info'!$A$2:$C$285,2,FALSE)</f>
        <v>1336</v>
      </c>
      <c r="E25" s="10">
        <f>VLOOKUP(A25,'Categories Info'!$A$2:$C$285,3,FALSE)</f>
        <v>4.1052833078101001</v>
      </c>
      <c r="F25" s="10">
        <f>VLOOKUP(B25,'Categories Info'!$A$2:$C$285,3,FALSE)</f>
        <v>3.9285179640718502</v>
      </c>
      <c r="G25" s="23">
        <f>VLOOKUP(A25,'Categories Info'!$A$2:$D$285,4,FALSE)</f>
        <v>15</v>
      </c>
      <c r="H25" s="23">
        <f>VLOOKUP(B25,'Categories Info'!$A$2:$D$285,4,FALSE)</f>
        <v>25</v>
      </c>
      <c r="I25" s="19">
        <f t="shared" ref="I25" si="12">IF(C25/D25&lt;1,1-C25/D25,C25/D25-1)</f>
        <v>2.2455089820359264E-2</v>
      </c>
      <c r="J25" s="20">
        <f t="shared" ref="J25" si="13">E25/F25-1</f>
        <v>4.4995427119044029E-2</v>
      </c>
    </row>
    <row r="26" spans="1:10">
      <c r="A26" s="8" t="s">
        <v>239</v>
      </c>
      <c r="B26" s="8" t="s">
        <v>240</v>
      </c>
      <c r="C26" s="9">
        <f>VLOOKUP(A26,'Categories Info'!$A$2:$C$285,2,FALSE)</f>
        <v>695</v>
      </c>
      <c r="D26" s="9">
        <f>VLOOKUP(B26,'Categories Info'!$A$2:$C$285,2,FALSE)</f>
        <v>649</v>
      </c>
      <c r="E26" s="10">
        <f>VLOOKUP(A26,'Categories Info'!$A$2:$C$285,3,FALSE)</f>
        <v>4.44532374100719</v>
      </c>
      <c r="F26" s="10">
        <f>VLOOKUP(B26,'Categories Info'!$A$2:$C$285,3,FALSE)</f>
        <v>3.4437596302003</v>
      </c>
      <c r="G26" s="23">
        <f>VLOOKUP(A26,'Categories Info'!$A$2:$D$285,4,FALSE)</f>
        <v>4</v>
      </c>
      <c r="H26" s="23">
        <f>VLOOKUP(B26,'Categories Info'!$A$2:$D$285,4,FALSE)</f>
        <v>17</v>
      </c>
      <c r="I26" s="19">
        <f t="shared" ref="I26:I27" si="14">IF(C26/D26&lt;1,1-C26/D26,C26/D26-1)</f>
        <v>7.0878274268104668E-2</v>
      </c>
      <c r="J26" s="20">
        <f t="shared" ref="J26:J27" si="15">E26/F26-1</f>
        <v>0.29083450018508872</v>
      </c>
    </row>
    <row r="27" spans="1:10">
      <c r="A27" s="8" t="s">
        <v>147</v>
      </c>
      <c r="B27" s="8" t="s">
        <v>134</v>
      </c>
      <c r="C27" s="9">
        <f>VLOOKUP(A27,'Categories Info'!$A$2:$C$285,2,FALSE)</f>
        <v>837</v>
      </c>
      <c r="D27" s="9">
        <f>VLOOKUP(B27,'Categories Info'!$A$2:$C$285,2,FALSE)</f>
        <v>770</v>
      </c>
      <c r="E27" s="10">
        <f>VLOOKUP(A27,'Categories Info'!$A$2:$C$285,3,FALSE)</f>
        <v>4.2927120669056098</v>
      </c>
      <c r="F27" s="10">
        <f>VLOOKUP(B27,'Categories Info'!$A$2:$C$285,3,FALSE)</f>
        <v>3.9188311688311601</v>
      </c>
      <c r="G27" s="23">
        <f>VLOOKUP(A27,'Categories Info'!$A$2:$D$285,4,FALSE)</f>
        <v>20</v>
      </c>
      <c r="H27" s="23">
        <f>VLOOKUP(B27,'Categories Info'!$A$2:$D$285,4,FALSE)</f>
        <v>24</v>
      </c>
      <c r="I27" s="19">
        <f t="shared" si="14"/>
        <v>8.7012987012986986E-2</v>
      </c>
      <c r="J27" s="20">
        <f t="shared" si="15"/>
        <v>9.5406227511955821E-2</v>
      </c>
    </row>
    <row r="28" spans="1:10">
      <c r="A28" s="8" t="s">
        <v>148</v>
      </c>
      <c r="B28" s="8" t="s">
        <v>285</v>
      </c>
      <c r="C28" s="9">
        <f>VLOOKUP(A28,'Categories Info'!$A$2:$C$285,2,FALSE)</f>
        <v>802</v>
      </c>
      <c r="D28" s="9">
        <f>VLOOKUP(B28,'Categories Info'!$A$2:$C$285,2,FALSE)</f>
        <v>751</v>
      </c>
      <c r="E28" s="10">
        <f>VLOOKUP(A28,'Categories Info'!$A$2:$C$285,3,FALSE)</f>
        <v>3.6577306733167001</v>
      </c>
      <c r="F28" s="10">
        <f>VLOOKUP(B28,'Categories Info'!$A$2:$C$285,3,FALSE)</f>
        <v>3.1537949400798899</v>
      </c>
      <c r="G28" s="23">
        <f>VLOOKUP(A28,'Categories Info'!$A$2:$D$285,4,FALSE)</f>
        <v>21</v>
      </c>
      <c r="H28" s="23">
        <f>VLOOKUP(B28,'Categories Info'!$A$2:$D$285,4,FALSE)</f>
        <v>14</v>
      </c>
      <c r="I28" s="19">
        <f t="shared" ref="I28" si="16">IF(C28/D28&lt;1,1-C28/D28,C28/D28-1)</f>
        <v>6.7909454061251706E-2</v>
      </c>
      <c r="J28" s="20">
        <f t="shared" ref="J28" si="17">E28/F28-1</f>
        <v>0.15978709548695158</v>
      </c>
    </row>
  </sheetData>
  <pageMargins left="0.75" right="0.75" top="1" bottom="1" header="0.5" footer="0.5"/>
  <pageSetup orientation="portrait" horizontalDpi="4294967292" verticalDpi="4294967292"/>
  <ignoredErrors>
    <ignoredError sqref="G2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104" customWidth="1"/>
  </cols>
  <sheetData>
    <row r="1" spans="1:2" ht="25" customHeight="1">
      <c r="A1" s="12" t="s">
        <v>175</v>
      </c>
    </row>
    <row r="2" spans="1:2" ht="82" customHeight="1">
      <c r="A2" s="13" t="s">
        <v>294</v>
      </c>
      <c r="B2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 Info</vt:lpstr>
      <vt:lpstr>Pair Comparison</vt:lpstr>
      <vt:lpstr>Codes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ZhuXiaodan</cp:lastModifiedBy>
  <dcterms:created xsi:type="dcterms:W3CDTF">2015-10-26T01:38:19Z</dcterms:created>
  <dcterms:modified xsi:type="dcterms:W3CDTF">2015-10-29T05:27:32Z</dcterms:modified>
  <cp:category/>
</cp:coreProperties>
</file>