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DIN\STARTUP PERU\7. RETO  RESILIENCIA\"/>
    </mc:Choice>
  </mc:AlternateContent>
  <workbookProtection workbookPassword="E4FD" lockStructure="1"/>
  <bookViews>
    <workbookView xWindow="0" yWindow="0" windowWidth="23040" windowHeight="9120"/>
  </bookViews>
  <sheets>
    <sheet name="Hoja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 l="1"/>
  <c r="C17" i="1"/>
  <c r="E2" i="1"/>
  <c r="D2" i="1"/>
  <c r="N16" i="1"/>
  <c r="M16" i="1"/>
  <c r="L16" i="1" l="1"/>
  <c r="C14" i="1" l="1"/>
  <c r="C15" i="1" s="1"/>
  <c r="D15" i="1"/>
  <c r="E13" i="1"/>
  <c r="E15" i="1" s="1"/>
  <c r="D16" i="1" l="1"/>
  <c r="D17" i="1" s="1"/>
  <c r="C16" i="1"/>
  <c r="E16" i="1"/>
  <c r="C3" i="1" l="1"/>
  <c r="O16" i="1" l="1"/>
</calcChain>
</file>

<file path=xl/sharedStrings.xml><?xml version="1.0" encoding="utf-8"?>
<sst xmlns="http://schemas.openxmlformats.org/spreadsheetml/2006/main" count="34" uniqueCount="34">
  <si>
    <t>Aporte Monetario</t>
  </si>
  <si>
    <t>Aporte No Monetario</t>
  </si>
  <si>
    <t>Honorarios</t>
  </si>
  <si>
    <t>Materiales e insumos</t>
  </si>
  <si>
    <t>Asesorías y consultorías especializadas</t>
  </si>
  <si>
    <t>Servicios tecnológicos y empresariales</t>
  </si>
  <si>
    <t>Pasajes y viáticos</t>
  </si>
  <si>
    <t xml:space="preserve">Otros gastos </t>
  </si>
  <si>
    <t>Gastos de Gestión</t>
  </si>
  <si>
    <t>Equipamiento</t>
  </si>
  <si>
    <t>Porcentaje</t>
  </si>
  <si>
    <t>Seguimiento de Incubadora</t>
  </si>
  <si>
    <t>MONTOS DE REFERENCIA</t>
  </si>
  <si>
    <t>Financiamiento máximo</t>
  </si>
  <si>
    <t>% por seguimiento de la incubadora</t>
  </si>
  <si>
    <t>No incluido en los S/. 50,000</t>
  </si>
  <si>
    <t>TOTAL RNR</t>
  </si>
  <si>
    <t>ALERTAS DE PORCENTAJES</t>
  </si>
  <si>
    <t>ALERTA SOBRE LO QUE SE DEPOSITARÁ PARA LA EJECUCIÓN:</t>
  </si>
  <si>
    <t>TOTAL INCLUIDO SEGUIMIENTO DE LA INCUBADORA</t>
  </si>
  <si>
    <t>.</t>
  </si>
  <si>
    <t>Instrucciones:</t>
  </si>
  <si>
    <t>INNÓVATE PERÚ RNR</t>
  </si>
  <si>
    <t>Calculadora:</t>
  </si>
  <si>
    <t>RNR (70%)</t>
  </si>
  <si>
    <t xml:space="preserve">Seguimiento Incubadora </t>
  </si>
  <si>
    <t>Total (100%)</t>
  </si>
  <si>
    <t>Ingresa el monto RNR que solicitarás  ====&gt;</t>
  </si>
  <si>
    <r>
      <rPr>
        <b/>
        <sz val="12"/>
        <color theme="1"/>
        <rFont val="Calibri"/>
        <family val="2"/>
        <scheme val="minor"/>
      </rPr>
      <t xml:space="preserve">1. Por favor leer las bases pag 9,  ANEXO I "Orientaciones Para La Definición Del Presupuesto: Gastos Elegibles Y No Elegibles"
2. Llenar primero la columna:"INNÓVATE PERÚ RNR" - </t>
    </r>
    <r>
      <rPr>
        <b/>
        <sz val="12"/>
        <color rgb="FFFF0000"/>
        <rFont val="Calibri"/>
        <family val="2"/>
        <scheme val="minor"/>
      </rPr>
      <t xml:space="preserve"> Solicitud maxima de S/. 50 000,  es el financiamiento otorgado por INNÓVATE PERÚ a cada proyecto.</t>
    </r>
    <r>
      <rPr>
        <b/>
        <sz val="12"/>
        <color theme="1"/>
        <rFont val="Calibri"/>
        <family val="2"/>
        <scheme val="minor"/>
      </rPr>
      <t xml:space="preserve">
3. Llenar la columna "Aporte monetario" </t>
    </r>
    <r>
      <rPr>
        <b/>
        <sz val="12"/>
        <color rgb="FFFF0000"/>
        <rFont val="Calibri"/>
        <family val="2"/>
        <scheme val="minor"/>
      </rPr>
      <t xml:space="preserve">Recuerda que este es la contribución en dinero que los equipos depositan en la cuenta del proyecto sin opción a cambio 
</t>
    </r>
    <r>
      <rPr>
        <b/>
        <sz val="12"/>
        <rFont val="Calibri"/>
        <family val="2"/>
        <scheme val="minor"/>
      </rPr>
      <t>4.</t>
    </r>
    <r>
      <rPr>
        <b/>
        <sz val="12"/>
        <color theme="1"/>
        <rFont val="Calibri"/>
        <family val="2"/>
        <scheme val="minor"/>
      </rPr>
      <t xml:space="preserve">  Llenar la columna No Monetario "</t>
    </r>
    <r>
      <rPr>
        <b/>
        <sz val="12"/>
        <color rgb="FFFF0000"/>
        <rFont val="Calibri"/>
        <family val="2"/>
        <scheme val="minor"/>
      </rPr>
      <t>Recuerda que es  la valorización de los recursos asignados temporalmente al proyecto y deberán ser sustenados</t>
    </r>
    <r>
      <rPr>
        <sz val="11"/>
        <color rgb="FFFF0000"/>
        <rFont val="Calibri"/>
        <family val="2"/>
        <scheme val="minor"/>
      </rPr>
      <t xml:space="preserve">
*Nota: puedes ayudarte con la calculadora para saber cual seria tu aporte monetario y no monetario</t>
    </r>
  </si>
  <si>
    <t>aporte monetario (10%)</t>
  </si>
  <si>
    <t>Aporte no monetario (20%)</t>
  </si>
  <si>
    <t>Aporte Monetario Mínimo requerido 10%</t>
  </si>
  <si>
    <t>Aporte No Monetario Máximo (20%)</t>
  </si>
  <si>
    <t>**Los montos son referenciales.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</si>
</sst>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2" fillId="2" borderId="5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4" fontId="2" fillId="3" borderId="1" xfId="0" applyNumberFormat="1" applyFont="1" applyFill="1" applyBorder="1" applyAlignment="1" applyProtection="1">
      <alignment horizontal="left" vertical="center" wrapText="1"/>
    </xf>
    <xf numFmtId="4" fontId="2" fillId="3" borderId="4" xfId="0" applyNumberFormat="1" applyFont="1" applyFill="1" applyBorder="1" applyAlignment="1" applyProtection="1">
      <alignment horizontal="center" vertical="center"/>
    </xf>
    <xf numFmtId="4" fontId="2" fillId="3" borderId="7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wrapText="1"/>
    </xf>
    <xf numFmtId="4" fontId="3" fillId="2" borderId="2" xfId="0" applyNumberFormat="1" applyFont="1" applyFill="1" applyBorder="1" applyProtection="1"/>
    <xf numFmtId="0" fontId="0" fillId="0" borderId="2" xfId="0" applyBorder="1" applyAlignment="1" applyProtection="1">
      <alignment wrapText="1"/>
    </xf>
    <xf numFmtId="0" fontId="0" fillId="0" borderId="7" xfId="0" applyBorder="1" applyAlignment="1" applyProtection="1">
      <alignment wrapText="1"/>
    </xf>
    <xf numFmtId="4" fontId="0" fillId="0" borderId="2" xfId="0" applyNumberFormat="1" applyBorder="1" applyProtection="1"/>
    <xf numFmtId="4" fontId="0" fillId="0" borderId="1" xfId="0" applyNumberFormat="1" applyBorder="1" applyProtection="1"/>
    <xf numFmtId="4" fontId="2" fillId="2" borderId="6" xfId="0" applyNumberFormat="1" applyFont="1" applyFill="1" applyBorder="1" applyProtection="1"/>
    <xf numFmtId="0" fontId="2" fillId="4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vertical="center"/>
    </xf>
    <xf numFmtId="0" fontId="2" fillId="2" borderId="3" xfId="0" applyFont="1" applyFill="1" applyBorder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4" fillId="0" borderId="1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0" fillId="0" borderId="0" xfId="0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1" xfId="0" applyBorder="1" applyAlignment="1" applyProtection="1">
      <alignment wrapText="1"/>
    </xf>
    <xf numFmtId="4" fontId="7" fillId="2" borderId="0" xfId="0" applyNumberFormat="1" applyFont="1" applyFill="1" applyBorder="1" applyProtection="1"/>
    <xf numFmtId="164" fontId="0" fillId="0" borderId="0" xfId="0" applyNumberFormat="1" applyProtection="1">
      <protection locked="0"/>
    </xf>
    <xf numFmtId="164" fontId="11" fillId="0" borderId="3" xfId="1" applyNumberFormat="1" applyFont="1" applyBorder="1" applyProtection="1"/>
    <xf numFmtId="0" fontId="12" fillId="0" borderId="0" xfId="0" applyFont="1" applyProtection="1">
      <protection locked="0"/>
    </xf>
    <xf numFmtId="4" fontId="12" fillId="0" borderId="1" xfId="0" applyNumberFormat="1" applyFont="1" applyBorder="1" applyProtection="1">
      <protection locked="0"/>
    </xf>
    <xf numFmtId="4" fontId="12" fillId="0" borderId="1" xfId="0" applyNumberFormat="1" applyFont="1" applyBorder="1" applyProtection="1"/>
    <xf numFmtId="0" fontId="13" fillId="0" borderId="0" xfId="0" applyFont="1" applyProtection="1"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 vertical="center"/>
    </xf>
    <xf numFmtId="2" fontId="12" fillId="0" borderId="1" xfId="0" applyNumberFormat="1" applyFont="1" applyBorder="1" applyProtection="1"/>
    <xf numFmtId="0" fontId="10" fillId="0" borderId="0" xfId="0" applyFont="1" applyProtection="1"/>
    <xf numFmtId="0" fontId="8" fillId="0" borderId="0" xfId="0" applyFont="1" applyAlignment="1" applyProtection="1">
      <alignment wrapText="1"/>
    </xf>
    <xf numFmtId="4" fontId="2" fillId="2" borderId="6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4" fontId="3" fillId="2" borderId="2" xfId="0" applyNumberFormat="1" applyFont="1" applyFill="1" applyBorder="1" applyAlignment="1" applyProtection="1">
      <alignment horizontal="center" vertical="center"/>
    </xf>
    <xf numFmtId="4" fontId="0" fillId="0" borderId="2" xfId="0" applyNumberFormat="1" applyBorder="1" applyAlignment="1" applyProtection="1">
      <alignment horizontal="center" vertical="center"/>
    </xf>
    <xf numFmtId="164" fontId="11" fillId="0" borderId="3" xfId="1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4" fontId="2" fillId="2" borderId="6" xfId="0" applyNumberFormat="1" applyFont="1" applyFill="1" applyBorder="1" applyAlignment="1" applyProtection="1">
      <alignment horizontal="center" vertical="center"/>
    </xf>
    <xf numFmtId="4" fontId="2" fillId="2" borderId="9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wrapText="1"/>
    </xf>
    <xf numFmtId="0" fontId="2" fillId="2" borderId="10" xfId="0" applyFont="1" applyFill="1" applyBorder="1" applyAlignment="1" applyProtection="1">
      <alignment horizontal="left" wrapText="1"/>
    </xf>
    <xf numFmtId="0" fontId="2" fillId="2" borderId="5" xfId="0" applyFont="1" applyFill="1" applyBorder="1" applyAlignment="1" applyProtection="1">
      <alignment horizontal="left" wrapText="1"/>
    </xf>
    <xf numFmtId="0" fontId="0" fillId="0" borderId="11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4" fontId="2" fillId="2" borderId="5" xfId="0" applyNumberFormat="1" applyFont="1" applyFill="1" applyBorder="1" applyAlignment="1" applyProtection="1">
      <alignment horizontal="center" vertical="center"/>
    </xf>
    <xf numFmtId="4" fontId="2" fillId="2" borderId="8" xfId="0" applyNumberFormat="1" applyFont="1" applyFill="1" applyBorder="1" applyAlignment="1" applyProtection="1">
      <alignment horizontal="center" vertical="center"/>
    </xf>
    <xf numFmtId="4" fontId="15" fillId="0" borderId="3" xfId="0" applyNumberFormat="1" applyFont="1" applyBorder="1" applyProtection="1">
      <protection locked="0"/>
    </xf>
    <xf numFmtId="4" fontId="15" fillId="0" borderId="3" xfId="0" applyNumberFormat="1" applyFont="1" applyBorder="1" applyAlignment="1" applyProtection="1">
      <alignment horizontal="center" vertical="center"/>
      <protection locked="0"/>
    </xf>
    <xf numFmtId="4" fontId="15" fillId="0" borderId="13" xfId="0" applyNumberFormat="1" applyFont="1" applyBorder="1" applyProtection="1">
      <protection locked="0"/>
    </xf>
    <xf numFmtId="4" fontId="15" fillId="0" borderId="1" xfId="0" applyNumberFormat="1" applyFont="1" applyBorder="1" applyProtection="1">
      <protection locked="0"/>
    </xf>
    <xf numFmtId="165" fontId="15" fillId="0" borderId="13" xfId="0" applyNumberFormat="1" applyFont="1" applyBorder="1" applyProtection="1">
      <protection locked="0"/>
    </xf>
    <xf numFmtId="0" fontId="15" fillId="0" borderId="0" xfId="0" applyFont="1" applyProtection="1"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abSelected="1"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19" style="1" customWidth="1"/>
    <col min="2" max="2" width="29" style="1" customWidth="1"/>
    <col min="3" max="3" width="41.33203125" style="1" customWidth="1"/>
    <col min="4" max="4" width="37.33203125" style="1" bestFit="1" customWidth="1"/>
    <col min="5" max="5" width="44" style="1" customWidth="1"/>
    <col min="6" max="8" width="11.44140625" style="1"/>
    <col min="9" max="9" width="2.88671875" style="1" customWidth="1"/>
    <col min="10" max="10" width="27.88671875" style="1" customWidth="1"/>
    <col min="11" max="12" width="17.33203125" style="1" customWidth="1"/>
    <col min="13" max="13" width="19.88671875" style="1" customWidth="1"/>
    <col min="14" max="14" width="21.5546875" style="1" customWidth="1"/>
    <col min="15" max="15" width="15" style="1" customWidth="1"/>
    <col min="16" max="16" width="11.44140625" style="1"/>
    <col min="17" max="17" width="1.6640625" style="1" customWidth="1"/>
    <col min="18" max="16384" width="11.44140625" style="1"/>
  </cols>
  <sheetData>
    <row r="1" spans="1:17" x14ac:dyDescent="0.3">
      <c r="A1" s="2"/>
      <c r="B1" s="2"/>
      <c r="C1" s="2"/>
      <c r="D1" s="3" t="s">
        <v>31</v>
      </c>
      <c r="E1" s="4" t="s">
        <v>32</v>
      </c>
    </row>
    <row r="2" spans="1:17" x14ac:dyDescent="0.3">
      <c r="A2" s="49" t="s">
        <v>12</v>
      </c>
      <c r="B2" s="5" t="s">
        <v>13</v>
      </c>
      <c r="C2" s="6">
        <v>50000</v>
      </c>
      <c r="D2" s="54">
        <f>(C2+C3)/0.7*0.1</f>
        <v>7857.1428571428587</v>
      </c>
      <c r="E2" s="47">
        <f>(C2+C3)/0.7*0.2</f>
        <v>15714.285714285717</v>
      </c>
    </row>
    <row r="3" spans="1:17" x14ac:dyDescent="0.3">
      <c r="A3" s="49"/>
      <c r="B3" s="5" t="s">
        <v>11</v>
      </c>
      <c r="C3" s="7">
        <f>C2*0.1</f>
        <v>5000</v>
      </c>
      <c r="D3" s="55"/>
      <c r="E3" s="48"/>
    </row>
    <row r="4" spans="1:17" ht="18" x14ac:dyDescent="0.35">
      <c r="A4" s="2"/>
      <c r="B4" s="22"/>
      <c r="C4" s="23" t="s">
        <v>22</v>
      </c>
      <c r="D4" s="23" t="s">
        <v>0</v>
      </c>
      <c r="E4" s="24" t="s">
        <v>1</v>
      </c>
      <c r="H4" s="39" t="s">
        <v>21</v>
      </c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5">
        <v>1</v>
      </c>
      <c r="B5" s="26" t="s">
        <v>2</v>
      </c>
      <c r="C5" s="56">
        <v>10000</v>
      </c>
      <c r="D5" s="57"/>
      <c r="E5" s="58">
        <v>6714.2857142856992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34.5" customHeight="1" x14ac:dyDescent="0.3">
      <c r="A6" s="25">
        <v>2</v>
      </c>
      <c r="B6" s="26" t="s">
        <v>3</v>
      </c>
      <c r="C6" s="59">
        <v>10000</v>
      </c>
      <c r="D6" s="57"/>
      <c r="E6" s="58">
        <v>4000</v>
      </c>
      <c r="H6" s="46" t="s">
        <v>28</v>
      </c>
      <c r="I6" s="46"/>
      <c r="J6" s="46"/>
      <c r="K6" s="46"/>
      <c r="L6" s="46"/>
      <c r="M6" s="46"/>
      <c r="N6" s="46"/>
      <c r="O6" s="46"/>
      <c r="P6" s="46"/>
      <c r="Q6" s="46"/>
    </row>
    <row r="7" spans="1:17" ht="28.8" x14ac:dyDescent="0.3">
      <c r="A7" s="25">
        <v>3</v>
      </c>
      <c r="B7" s="26" t="s">
        <v>4</v>
      </c>
      <c r="C7" s="59">
        <v>10000</v>
      </c>
      <c r="D7" s="57"/>
      <c r="E7" s="58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28.8" x14ac:dyDescent="0.3">
      <c r="A8" s="25">
        <v>4</v>
      </c>
      <c r="B8" s="26" t="s">
        <v>5</v>
      </c>
      <c r="C8" s="59">
        <v>20000</v>
      </c>
      <c r="D8" s="57"/>
      <c r="E8" s="58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3">
      <c r="A9" s="25">
        <v>5</v>
      </c>
      <c r="B9" s="26" t="s">
        <v>6</v>
      </c>
      <c r="C9" s="59"/>
      <c r="D9" s="57">
        <v>2000</v>
      </c>
      <c r="E9" s="58">
        <v>2000</v>
      </c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3">
      <c r="A10" s="25">
        <v>6</v>
      </c>
      <c r="B10" s="26" t="s">
        <v>7</v>
      </c>
      <c r="C10" s="59"/>
      <c r="D10" s="57"/>
      <c r="E10" s="60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1:17" x14ac:dyDescent="0.3">
      <c r="A11" s="25">
        <v>7</v>
      </c>
      <c r="B11" s="26" t="s">
        <v>8</v>
      </c>
      <c r="C11" s="59"/>
      <c r="D11" s="57"/>
      <c r="E11" s="58">
        <v>3000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spans="1:17" x14ac:dyDescent="0.3">
      <c r="A12" s="25">
        <v>8</v>
      </c>
      <c r="B12" s="26" t="s">
        <v>9</v>
      </c>
      <c r="C12" s="59"/>
      <c r="D12" s="57">
        <v>5857.1428571428596</v>
      </c>
      <c r="E12" s="58"/>
      <c r="H12" s="46"/>
      <c r="I12" s="46"/>
      <c r="J12" s="46"/>
      <c r="K12" s="46"/>
      <c r="L12" s="46"/>
      <c r="M12" s="46"/>
      <c r="N12" s="46"/>
      <c r="O12" s="46"/>
      <c r="P12" s="46"/>
      <c r="Q12" s="46"/>
    </row>
    <row r="13" spans="1:17" ht="31.5" customHeight="1" x14ac:dyDescent="0.45">
      <c r="A13" s="8" t="s">
        <v>16</v>
      </c>
      <c r="B13" s="8"/>
      <c r="C13" s="27">
        <f>SUM(C5:C12)</f>
        <v>50000</v>
      </c>
      <c r="D13" s="43">
        <f>SUM(D5:D12)</f>
        <v>7857.1428571428596</v>
      </c>
      <c r="E13" s="9">
        <f>SUM(E5:E12)</f>
        <v>15714.285714285699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1:17" ht="30" x14ac:dyDescent="0.4">
      <c r="A14" s="10" t="s">
        <v>15</v>
      </c>
      <c r="B14" s="11" t="s">
        <v>14</v>
      </c>
      <c r="C14" s="12">
        <f>C13*0.1</f>
        <v>5000</v>
      </c>
      <c r="D14" s="44"/>
      <c r="E14" s="13"/>
      <c r="K14" s="33" t="s">
        <v>23</v>
      </c>
      <c r="L14" s="30"/>
      <c r="M14" s="30"/>
      <c r="N14" s="30"/>
      <c r="O14" s="30"/>
    </row>
    <row r="15" spans="1:17" ht="30.75" customHeight="1" x14ac:dyDescent="0.3">
      <c r="A15" s="50" t="s">
        <v>19</v>
      </c>
      <c r="B15" s="51"/>
      <c r="C15" s="14">
        <f>SUM(C13:C14)</f>
        <v>55000</v>
      </c>
      <c r="D15" s="41">
        <f>SUM(D13:D14)</f>
        <v>7857.1428571428596</v>
      </c>
      <c r="E15" s="14">
        <f>SUM(E13:E14)</f>
        <v>15714.285714285699</v>
      </c>
      <c r="K15" s="34" t="s">
        <v>24</v>
      </c>
      <c r="L15" s="35" t="s">
        <v>25</v>
      </c>
      <c r="M15" s="36" t="s">
        <v>29</v>
      </c>
      <c r="N15" s="36" t="s">
        <v>30</v>
      </c>
      <c r="O15" s="37" t="s">
        <v>26</v>
      </c>
    </row>
    <row r="16" spans="1:17" ht="32.4" x14ac:dyDescent="0.4">
      <c r="A16" s="52" t="s">
        <v>10</v>
      </c>
      <c r="B16" s="53"/>
      <c r="C16" s="29">
        <f>C15/SUM($C$15:$E$15)</f>
        <v>0.70000000000000007</v>
      </c>
      <c r="D16" s="45">
        <f>D15/SUM($C$15:$E$15)</f>
        <v>0.10000000000000003</v>
      </c>
      <c r="E16" s="29">
        <f>E15/SUM($C$15:$E$15)</f>
        <v>0.19999999999999982</v>
      </c>
      <c r="F16" s="28"/>
      <c r="J16" s="40" t="s">
        <v>27</v>
      </c>
      <c r="K16" s="31">
        <v>50000</v>
      </c>
      <c r="L16" s="32">
        <f>+K16*0.1</f>
        <v>5000</v>
      </c>
      <c r="M16" s="38">
        <f>(0.1*(K16+L16)/0.7)</f>
        <v>7857.1428571428578</v>
      </c>
      <c r="N16" s="38">
        <f>(0.2*(L16+K16))/0.7</f>
        <v>15714.285714285716</v>
      </c>
      <c r="O16" s="32">
        <f>SUM(K16:L16)+M16+N16</f>
        <v>78571.428571428565</v>
      </c>
    </row>
    <row r="17" spans="1:5" ht="107.25" customHeight="1" x14ac:dyDescent="0.3">
      <c r="A17" s="2"/>
      <c r="B17" s="15" t="s">
        <v>17</v>
      </c>
      <c r="C17" s="20" t="str">
        <f>IF(C13&gt;50000,"EXCEDE EL PORCENTAJE DE RNR MÁXIMO PERMITIDO","OK")</f>
        <v>OK</v>
      </c>
      <c r="D17" s="42" t="str">
        <f>IF(D16&lt;0.1,"EL MONTO ES MENOR AL 10%",IF(D16&gt;0.1,"EL MONTO EXCEDE EL 10%", "OK"))</f>
        <v>OK</v>
      </c>
      <c r="E17" s="21"/>
    </row>
    <row r="18" spans="1:5" ht="43.2" x14ac:dyDescent="0.3">
      <c r="A18" s="2"/>
      <c r="B18" s="16" t="s">
        <v>18</v>
      </c>
      <c r="C18" s="17"/>
      <c r="D18" s="18"/>
      <c r="E18" s="19" t="s">
        <v>20</v>
      </c>
    </row>
    <row r="19" spans="1:5" x14ac:dyDescent="0.3">
      <c r="B19" s="61" t="s">
        <v>33</v>
      </c>
    </row>
  </sheetData>
  <sheetProtection algorithmName="SHA-512" hashValue="Tobn9I2DBn48eX46Qn79u4gluJp+EGBrUJo049Mknp18gwFnoUJ7LR6HXlaDj32b6JLjTWmToHqJpyKLoStDnA==" saltValue="blD0jZXWvs7POXETnsgPSA==" spinCount="100000" sheet="1" objects="1" scenarios="1"/>
  <dataConsolidate/>
  <mergeCells count="6">
    <mergeCell ref="H6:Q13"/>
    <mergeCell ref="E2:E3"/>
    <mergeCell ref="A2:A3"/>
    <mergeCell ref="A15:B15"/>
    <mergeCell ref="A16:B16"/>
    <mergeCell ref="D2:D3"/>
  </mergeCells>
  <dataValidations count="5">
    <dataValidation type="decimal" allowBlank="1" showInputMessage="1" showErrorMessage="1" errorTitle="ADVERTENCIA" error="NO PUEDE SUPERAR LOS 2000 SOLES " sqref="C11">
      <formula1>0</formula1>
      <formula2>2000</formula2>
    </dataValidation>
    <dataValidation type="decimal" operator="lessThanOrEqual" allowBlank="1" showInputMessage="1" showErrorMessage="1" errorTitle="advertencia" error="EL MONTO SUPERA EL 10% DE RNR" sqref="C9">
      <formula1>C15*0.1</formula1>
    </dataValidation>
    <dataValidation errorStyle="information" showInputMessage="1" showErrorMessage="1" errorTitle="ERROR" sqref="D5"/>
    <dataValidation type="whole" allowBlank="1" showInputMessage="1" showErrorMessage="1" errorTitle="ERROR" error="NO SE FINANCIARA CON APORTE NO MONETARIO" sqref="E7">
      <formula1>0</formula1>
      <formula2>0</formula2>
    </dataValidation>
    <dataValidation type="whole" allowBlank="1" showInputMessage="1" showErrorMessage="1" errorTitle="ERROR" error="NO SE FINANCIARA CON APORTE NO MONETARIO_x000a_" sqref="E8">
      <formula1>0</formula1>
      <formula2>0</formula2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jromerov</dc:creator>
  <cp:lastModifiedBy>Cynthia Noemi Ayala Torres</cp:lastModifiedBy>
  <dcterms:created xsi:type="dcterms:W3CDTF">2015-06-15T13:29:01Z</dcterms:created>
  <dcterms:modified xsi:type="dcterms:W3CDTF">2017-05-15T17:49:00Z</dcterms:modified>
</cp:coreProperties>
</file>