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<sst xmlns="http://schemas.openxmlformats.org/spreadsheetml/2006/main" count="20" uniqueCount="20">
  <si>
    <t xml:space="preserve">solcuion para assigments (X)</t>
  </si>
  <si>
    <t xml:space="preserve">solucion para autorizations (Y)</t>
  </si>
  <si>
    <t>uno-tres</t>
  </si>
  <si>
    <t>uno-dos</t>
  </si>
  <si>
    <t>dos-tres</t>
  </si>
  <si>
    <t xml:space="preserve"># de asientos asegurados por estacion de salida</t>
  </si>
  <si>
    <t>E1</t>
  </si>
  <si>
    <t>E2</t>
  </si>
  <si>
    <t xml:space="preserve">Restriccione de demanda en funcion de la participacion de la demanda independiente</t>
  </si>
  <si>
    <t>d</t>
  </si>
  <si>
    <t>%</t>
  </si>
  <si>
    <t>d'</t>
  </si>
  <si>
    <t xml:space="preserve">% * d'</t>
  </si>
  <si>
    <t>p0</t>
  </si>
  <si>
    <t>x_p0</t>
  </si>
  <si>
    <t>&lt;=</t>
  </si>
  <si>
    <t>p1</t>
  </si>
  <si>
    <t>x_p1</t>
  </si>
  <si>
    <t>p2</t>
  </si>
  <si>
    <t>x_p2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</si>
</sst>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79998168889431442"/>
        <bgColor theme="9" tint="0.7999816888943144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3"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0" fillId="3" borderId="0" numFmtId="0" xfId="0" applyFill="1"/>
    <xf fontId="0" fillId="3" borderId="0" numFmtId="0" xfId="0" applyFill="1">
      <protection hidden="0" locked="1"/>
    </xf>
    <xf fontId="0" fillId="0" borderId="1" numFmtId="0" xfId="0" applyBorder="1"/>
    <xf fontId="0" fillId="0" borderId="0" numFmtId="9" xfId="1" applyNumberFormat="1"/>
    <xf fontId="0" fillId="0" borderId="0" numFmtId="1" xfId="0" applyNumberFormat="1"/>
    <xf fontId="0" fillId="0" borderId="1" numFmtId="164" xfId="0" applyNumberFormat="1" applyBorder="1"/>
    <xf fontId="0" fillId="0" borderId="0" numFmtId="0" xfId="0">
      <protection hidden="0" locked="1"/>
    </xf>
    <xf fontId="0" fillId="0" borderId="2" numFmtId="0" xfId="0" applyBorder="1">
      <protection hidden="0" locked="1"/>
    </xf>
    <xf fontId="0" fillId="0" borderId="0" numFmtId="0" xfId="0" applyAlignment="1">
      <alignment horizontal="center"/>
      <protection hidden="0" locked="1"/>
    </xf>
    <xf fontId="0" fillId="0" borderId="0" numFmtId="164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zoomScale="100" workbookViewId="0">
      <selection activeCell="A1" activeCellId="0" sqref="A1"/>
    </sheetView>
  </sheetViews>
  <sheetFormatPr defaultRowHeight="14.25"/>
  <cols>
    <col bestFit="1" min="10" max="10" width="2.7109375"/>
    <col bestFit="1" min="13" max="13" width="1.7109375"/>
  </cols>
  <sheetData>
    <row r="1" ht="14.25">
      <c r="B1" s="1" t="s">
        <v>0</v>
      </c>
      <c r="C1" s="1"/>
      <c r="D1" s="1"/>
      <c r="F1" s="2"/>
      <c r="G1" s="1" t="s">
        <v>1</v>
      </c>
      <c r="H1" s="1"/>
      <c r="I1" s="1"/>
    </row>
    <row r="2" ht="14.25">
      <c r="A2" t="s">
        <v>2</v>
      </c>
      <c r="B2" s="3">
        <v>1</v>
      </c>
      <c r="C2" s="3">
        <v>3</v>
      </c>
      <c r="D2" s="3">
        <v>0</v>
      </c>
      <c r="G2" s="4">
        <v>5</v>
      </c>
      <c r="H2" s="4">
        <v>4</v>
      </c>
      <c r="I2" s="4">
        <v>1</v>
      </c>
    </row>
    <row r="3" ht="14.25">
      <c r="A3" t="s">
        <v>3</v>
      </c>
      <c r="B3" s="3">
        <v>12</v>
      </c>
      <c r="C3" s="3">
        <v>52</v>
      </c>
      <c r="D3" s="3">
        <v>31</v>
      </c>
      <c r="G3" s="4">
        <v>95</v>
      </c>
      <c r="H3" s="4">
        <v>83</v>
      </c>
      <c r="I3" s="4">
        <v>31</v>
      </c>
    </row>
    <row r="4" ht="14.25">
      <c r="A4" t="s">
        <v>4</v>
      </c>
      <c r="B4" s="3">
        <v>38</v>
      </c>
      <c r="C4" s="3">
        <v>5</v>
      </c>
      <c r="D4" s="3">
        <v>53</v>
      </c>
      <c r="G4" s="4">
        <v>100</v>
      </c>
      <c r="H4" s="4">
        <v>62</v>
      </c>
      <c r="I4" s="4">
        <v>57</v>
      </c>
    </row>
    <row r="5" ht="14.25"/>
    <row r="6" ht="14.25">
      <c r="B6" s="2"/>
    </row>
    <row r="7" ht="14.25">
      <c r="B7" s="2" t="s">
        <v>5</v>
      </c>
    </row>
    <row r="8" ht="14.25">
      <c r="B8" s="2" t="s">
        <v>6</v>
      </c>
      <c r="C8">
        <f>SUM(B2:D3)</f>
        <v>99</v>
      </c>
    </row>
    <row r="9" ht="14.25">
      <c r="B9" s="2" t="s">
        <v>7</v>
      </c>
      <c r="C9">
        <f>SUM(B4:D4)</f>
        <v>96</v>
      </c>
    </row>
    <row r="10" ht="14.25"/>
    <row r="11" ht="14.25">
      <c r="I11" t="s">
        <v>8</v>
      </c>
    </row>
    <row r="12" ht="14.25">
      <c r="B12" s="5" t="s">
        <v>3</v>
      </c>
      <c r="C12" t="s">
        <v>9</v>
      </c>
      <c r="D12" t="s">
        <v>10</v>
      </c>
      <c r="E12" t="s">
        <v>11</v>
      </c>
      <c r="F12" t="s">
        <v>12</v>
      </c>
      <c r="G12" s="6"/>
    </row>
    <row r="13" ht="14.25">
      <c r="B13" t="s">
        <v>13</v>
      </c>
      <c r="C13" s="3">
        <v>36</v>
      </c>
      <c r="D13" s="6">
        <f t="shared" ref="D13:D15" si="0">C13/$C$16</f>
        <v>0.34615384615384615</v>
      </c>
      <c r="E13">
        <f>C13</f>
        <v>36</v>
      </c>
      <c r="F13" s="7">
        <f t="shared" ref="F13:F27" si="1">D13*E13</f>
        <v>12.461538461538462</v>
      </c>
      <c r="G13" s="6"/>
      <c r="I13" s="5" t="s">
        <v>14</v>
      </c>
      <c r="J13" s="5" t="s">
        <v>15</v>
      </c>
      <c r="K13" s="8">
        <f t="shared" ref="K13:K14" si="2">F13</f>
        <v>12.461538461538462</v>
      </c>
    </row>
    <row r="14" ht="14.25">
      <c r="B14" t="s">
        <v>16</v>
      </c>
      <c r="C14" s="3">
        <v>58</v>
      </c>
      <c r="D14" s="6">
        <f t="shared" si="0"/>
        <v>0.55769230769230771</v>
      </c>
      <c r="E14">
        <f t="shared" ref="E14:E15" si="3">C14+E13</f>
        <v>94</v>
      </c>
      <c r="F14" s="7">
        <f t="shared" si="1"/>
        <v>52.423076923076927</v>
      </c>
      <c r="G14" s="6"/>
      <c r="I14" s="5" t="s">
        <v>17</v>
      </c>
      <c r="J14" s="5" t="s">
        <v>15</v>
      </c>
      <c r="K14" s="8">
        <f t="shared" si="2"/>
        <v>52.423076923076927</v>
      </c>
    </row>
    <row r="15" ht="14.25">
      <c r="B15" t="s">
        <v>18</v>
      </c>
      <c r="C15" s="3">
        <v>10</v>
      </c>
      <c r="D15" s="6">
        <f t="shared" si="0"/>
        <v>0.096153846153846159</v>
      </c>
      <c r="E15">
        <f t="shared" si="3"/>
        <v>104</v>
      </c>
      <c r="F15" s="7">
        <f t="shared" si="1"/>
        <v>10</v>
      </c>
      <c r="G15" s="7">
        <f>C16-SUM(F13:F15)</f>
        <v>29.115384615384613</v>
      </c>
      <c r="I15" s="5" t="s">
        <v>19</v>
      </c>
      <c r="J15" s="5" t="s">
        <v>15</v>
      </c>
      <c r="K15" s="8">
        <f>F15+G15</f>
        <v>39.115384615384613</v>
      </c>
    </row>
    <row r="16" ht="14.25">
      <c r="C16">
        <f>SUM(C13:C15)</f>
        <v>104</v>
      </c>
      <c r="F16" s="7"/>
      <c r="K16" s="7"/>
    </row>
    <row r="17" ht="14.25"/>
    <row r="18" ht="14.25">
      <c r="B18" s="5" t="s">
        <v>2</v>
      </c>
      <c r="C18" t="s">
        <v>9</v>
      </c>
      <c r="D18" s="9" t="s">
        <v>10</v>
      </c>
      <c r="E18" t="s">
        <v>11</v>
      </c>
      <c r="F18" t="s">
        <v>12</v>
      </c>
      <c r="G18" s="6"/>
      <c r="H18" s="10"/>
    </row>
    <row r="19" ht="14.25">
      <c r="B19" t="s">
        <v>13</v>
      </c>
      <c r="C19" s="3">
        <v>12</v>
      </c>
      <c r="D19" s="6">
        <f t="shared" ref="D19:D21" si="4">C19/$C$22</f>
        <v>0.15789473684210525</v>
      </c>
      <c r="E19" s="9">
        <f>C19</f>
        <v>12</v>
      </c>
      <c r="F19" s="7">
        <f t="shared" si="1"/>
        <v>1.8947368421052631</v>
      </c>
      <c r="G19" s="6"/>
      <c r="H19" s="10"/>
      <c r="I19" s="5" t="s">
        <v>14</v>
      </c>
      <c r="J19" s="5" t="s">
        <v>15</v>
      </c>
      <c r="K19" s="8">
        <f t="shared" ref="K19:K20" si="5">F19</f>
        <v>1.8947368421052631</v>
      </c>
    </row>
    <row r="20" ht="14.25">
      <c r="B20" t="s">
        <v>16</v>
      </c>
      <c r="C20" s="3">
        <v>12</v>
      </c>
      <c r="D20" s="6">
        <f t="shared" si="4"/>
        <v>0.15789473684210525</v>
      </c>
      <c r="E20" s="9">
        <f t="shared" ref="E20:E21" si="6">C20+E19</f>
        <v>24</v>
      </c>
      <c r="F20" s="7">
        <f t="shared" si="1"/>
        <v>3.7894736842105261</v>
      </c>
      <c r="G20" s="6"/>
      <c r="H20" s="10"/>
      <c r="I20" s="5" t="s">
        <v>17</v>
      </c>
      <c r="J20" s="5" t="s">
        <v>15</v>
      </c>
      <c r="K20" s="8">
        <f t="shared" si="5"/>
        <v>3.7894736842105261</v>
      </c>
    </row>
    <row r="21" ht="14.25">
      <c r="B21" t="s">
        <v>18</v>
      </c>
      <c r="C21" s="3">
        <v>52</v>
      </c>
      <c r="D21" s="6">
        <f t="shared" si="4"/>
        <v>0.68421052631578949</v>
      </c>
      <c r="E21" s="9">
        <f t="shared" si="6"/>
        <v>76</v>
      </c>
      <c r="F21" s="7">
        <f t="shared" si="1"/>
        <v>52</v>
      </c>
      <c r="G21" s="7">
        <f>C22-SUM(F19:F21)</f>
        <v>18.315789473684212</v>
      </c>
      <c r="H21" s="10"/>
      <c r="I21" s="5" t="s">
        <v>19</v>
      </c>
      <c r="J21" s="5" t="s">
        <v>15</v>
      </c>
      <c r="K21" s="8">
        <f>F21+G21</f>
        <v>70.31578947368422</v>
      </c>
    </row>
    <row r="22" ht="14.25">
      <c r="B22" s="9"/>
      <c r="C22" s="9">
        <f>SUM(C19:C21)</f>
        <v>76</v>
      </c>
      <c r="D22" s="9"/>
      <c r="E22" s="9"/>
      <c r="F22" s="7"/>
      <c r="G22" s="9"/>
      <c r="H22" s="9"/>
      <c r="I22" s="9"/>
      <c r="J22" s="9"/>
      <c r="K22" s="9"/>
    </row>
    <row r="23" ht="14.25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ht="14.25">
      <c r="B24" s="5" t="s">
        <v>4</v>
      </c>
      <c r="C24" s="9" t="s">
        <v>9</v>
      </c>
      <c r="D24" s="9" t="s">
        <v>10</v>
      </c>
      <c r="E24" s="9" t="s">
        <v>11</v>
      </c>
      <c r="F24" s="9" t="s">
        <v>12</v>
      </c>
      <c r="G24" s="6"/>
      <c r="H24" s="10"/>
    </row>
    <row r="25" ht="14.25">
      <c r="B25" s="9" t="s">
        <v>13</v>
      </c>
      <c r="C25" s="3">
        <v>68</v>
      </c>
      <c r="D25" s="6">
        <f t="shared" ref="D25:D27" si="7">C25/$C$28</f>
        <v>0.56666666666666665</v>
      </c>
      <c r="E25" s="9">
        <f>C25</f>
        <v>68</v>
      </c>
      <c r="F25" s="7">
        <f t="shared" si="1"/>
        <v>38.533333333333331</v>
      </c>
      <c r="G25" s="6"/>
      <c r="H25" s="10"/>
      <c r="I25" s="5" t="s">
        <v>14</v>
      </c>
      <c r="J25" s="5" t="s">
        <v>15</v>
      </c>
      <c r="K25" s="8">
        <f t="shared" ref="K25:K26" si="8">F25</f>
        <v>38.533333333333331</v>
      </c>
    </row>
    <row r="26" ht="14.25">
      <c r="B26" s="9" t="s">
        <v>16</v>
      </c>
      <c r="C26" s="3">
        <v>8</v>
      </c>
      <c r="D26" s="6">
        <f t="shared" si="7"/>
        <v>0.066666666666666666</v>
      </c>
      <c r="E26" s="9">
        <f t="shared" ref="E26:E27" si="9">C26+E25</f>
        <v>76</v>
      </c>
      <c r="F26" s="7">
        <f t="shared" si="1"/>
        <v>5.0666666666666664</v>
      </c>
      <c r="G26" s="6"/>
      <c r="H26" s="10"/>
      <c r="I26" s="5" t="s">
        <v>17</v>
      </c>
      <c r="J26" s="5" t="s">
        <v>15</v>
      </c>
      <c r="K26" s="8">
        <f t="shared" si="8"/>
        <v>5.0666666666666664</v>
      </c>
    </row>
    <row r="27" ht="14.25">
      <c r="B27" s="9" t="s">
        <v>18</v>
      </c>
      <c r="C27" s="3">
        <v>44</v>
      </c>
      <c r="D27" s="6">
        <f t="shared" si="7"/>
        <v>0.36666666666666664</v>
      </c>
      <c r="E27" s="9">
        <f t="shared" si="9"/>
        <v>120</v>
      </c>
      <c r="F27" s="7">
        <f t="shared" si="1"/>
        <v>44</v>
      </c>
      <c r="G27" s="7">
        <f>C28-SUM(F25:F27)</f>
        <v>32.400000000000006</v>
      </c>
      <c r="H27" s="10"/>
      <c r="I27" s="5" t="s">
        <v>19</v>
      </c>
      <c r="J27" s="5" t="s">
        <v>15</v>
      </c>
      <c r="K27" s="8">
        <f>F27+G27</f>
        <v>76.400000000000006</v>
      </c>
    </row>
    <row r="28" ht="14.25">
      <c r="B28" s="9"/>
      <c r="C28" s="9">
        <f>SUM(C25:C27)</f>
        <v>120</v>
      </c>
      <c r="D28" s="9"/>
      <c r="E28" s="9"/>
      <c r="F28" s="7"/>
      <c r="G28" s="9"/>
      <c r="H28" s="9"/>
      <c r="I28" s="9"/>
      <c r="J28" s="9"/>
      <c r="K28" s="9"/>
    </row>
    <row r="29" ht="14.25"/>
    <row r="30" ht="14.25"/>
    <row r="31" ht="14.25"/>
    <row r="32" ht="14.25"/>
    <row r="33" ht="14.25">
      <c r="C33" s="9"/>
      <c r="D33" s="9"/>
      <c r="E33" s="9"/>
      <c r="F33" s="9"/>
    </row>
    <row r="34" ht="14.25">
      <c r="B34" s="9"/>
      <c r="C34" s="9"/>
      <c r="D34" s="6"/>
      <c r="E34" s="9"/>
      <c r="F34" s="7"/>
      <c r="L34" s="1"/>
      <c r="M34" s="1"/>
      <c r="N34" s="11"/>
    </row>
    <row r="35" ht="14.25">
      <c r="B35" s="9"/>
      <c r="C35" s="9"/>
      <c r="D35" s="6"/>
      <c r="E35" s="9"/>
      <c r="F35" s="7"/>
      <c r="L35" s="1"/>
      <c r="M35" s="1"/>
      <c r="N35" s="11"/>
    </row>
    <row r="36" ht="14.25">
      <c r="B36" s="9"/>
      <c r="C36" s="9"/>
      <c r="D36" s="6"/>
      <c r="E36" s="9"/>
      <c r="F36" s="12"/>
      <c r="G36" s="12"/>
      <c r="L36" s="1"/>
      <c r="M36" s="1"/>
      <c r="N36" s="11"/>
    </row>
    <row r="37" ht="14.25">
      <c r="C37" s="9"/>
    </row>
    <row r="38" ht="14.25"/>
    <row r="39" ht="14.25"/>
    <row r="40" ht="14.25">
      <c r="C40" s="9"/>
    </row>
    <row r="41" ht="14.25">
      <c r="C41" s="9"/>
    </row>
    <row r="42" ht="14.25">
      <c r="C42" s="9"/>
    </row>
    <row r="43" ht="14.25">
      <c r="K43" s="9"/>
    </row>
  </sheetData>
  <mergeCells count="2">
    <mergeCell ref="B1:D1"/>
    <mergeCell ref="G1:I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2024-09-27T17:34:24Z</dcterms:modified>
</cp:coreProperties>
</file>