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ocuments/Artificial Light/LightTempFlow/R Figures/FTL/Data/"/>
    </mc:Choice>
  </mc:AlternateContent>
  <xr:revisionPtr revIDLastSave="0" documentId="13_ncr:1_{395E80A0-0AA8-C54B-A7C7-79C6C3A68A07}" xr6:coauthVersionLast="45" xr6:coauthVersionMax="45" xr10:uidLastSave="{00000000-0000-0000-0000-000000000000}"/>
  <bookViews>
    <workbookView xWindow="380" yWindow="460" windowWidth="28040" windowHeight="17040" xr2:uid="{FA3264ED-8FAD-984D-BACA-BC2FFFCB3576}"/>
  </bookViews>
  <sheets>
    <sheet name="FTL" sheetId="1" r:id="rId1"/>
    <sheet name="MoonphaseSeattle2019" sheetId="2" r:id="rId2"/>
    <sheet name="Meta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6" i="1" l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G32" i="1"/>
  <c r="G33" i="1" s="1"/>
  <c r="G34" i="1" s="1"/>
  <c r="G35" i="1" s="1"/>
  <c r="G37" i="1" s="1"/>
  <c r="G38" i="1" s="1"/>
  <c r="G39" i="1" s="1"/>
  <c r="G40" i="1" s="1"/>
  <c r="G13" i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F146" i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</calcChain>
</file>

<file path=xl/sharedStrings.xml><?xml version="1.0" encoding="utf-8"?>
<sst xmlns="http://schemas.openxmlformats.org/spreadsheetml/2006/main" count="1987" uniqueCount="411">
  <si>
    <t>Discharge</t>
  </si>
  <si>
    <t>Temperature</t>
  </si>
  <si>
    <t>Moonphase</t>
  </si>
  <si>
    <t>Smolt</t>
  </si>
  <si>
    <t>Adult</t>
  </si>
  <si>
    <t>JulianDate</t>
  </si>
  <si>
    <t>-</t>
  </si>
  <si>
    <t>(24.6°)</t>
  </si>
  <si>
    <t>(22.1°)</t>
  </si>
  <si>
    <t>(20.5°)</t>
  </si>
  <si>
    <t>(20.0°)</t>
  </si>
  <si>
    <t>(20.6°)</t>
  </si>
  <si>
    <t>(22.2°)</t>
  </si>
  <si>
    <t>(24.7°)</t>
  </si>
  <si>
    <t>(27.9°)</t>
  </si>
  <si>
    <t>(31.7°)</t>
  </si>
  <si>
    <t>(36.0°)</t>
  </si>
  <si>
    <t>(40.5°)</t>
  </si>
  <si>
    <t>(45.2°)</t>
  </si>
  <si>
    <t>(49.8°)</t>
  </si>
  <si>
    <t>(54.3°)</t>
  </si>
  <si>
    <t>(58.2°)</t>
  </si>
  <si>
    <t>(61.3°)</t>
  </si>
  <si>
    <t>(63.1°)</t>
  </si>
  <si>
    <t>(63.4°)</t>
  </si>
  <si>
    <t>Moon does not pass the meridian on this day.</t>
  </si>
  <si>
    <t>(62.0°)</t>
  </si>
  <si>
    <t>(59.0°)</t>
  </si>
  <si>
    <t>(54.7°)</t>
  </si>
  <si>
    <t>(49.6°)</t>
  </si>
  <si>
    <t>(44.2°)</t>
  </si>
  <si>
    <t>(38.9°)</t>
  </si>
  <si>
    <t>(33.8°)</t>
  </si>
  <si>
    <t>(29.4°)</t>
  </si>
  <si>
    <t>(25.6°)</t>
  </si>
  <si>
    <t>(22.8°)</t>
  </si>
  <si>
    <t>(20.9°)</t>
  </si>
  <si>
    <t>Day of Month</t>
  </si>
  <si>
    <t>Moonrise</t>
  </si>
  <si>
    <t>Distance</t>
  </si>
  <si>
    <t>Illumination</t>
  </si>
  <si>
    <t>Moonset</t>
  </si>
  <si>
    <t>Meridian passing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</si>
  <si>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</si>
  <si>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</si>
  <si>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</si>
  <si>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</si>
  <si>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</si>
  <si>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</si>
  <si>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</si>
  <si>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</si>
  <si>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</si>
  <si>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</si>
  <si>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</si>
  <si>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</si>
  <si>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</si>
  <si>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(20.1°)</t>
  </si>
  <si>
    <t>(20.3°)</t>
  </si>
  <si>
    <t>(21.6°)</t>
  </si>
  <si>
    <t>(23.8°)</t>
  </si>
  <si>
    <t>(26.8°)</t>
  </si>
  <si>
    <t>(30.4°)</t>
  </si>
  <si>
    <t>(34.5°)</t>
  </si>
  <si>
    <t>(39.0°)</t>
  </si>
  <si>
    <t>(43.6°)</t>
  </si>
  <si>
    <t>(48.2°)</t>
  </si>
  <si>
    <t>(52.7°)</t>
  </si>
  <si>
    <t>(56.7°)</t>
  </si>
  <si>
    <t>(60.1°)</t>
  </si>
  <si>
    <t>(62.4°)</t>
  </si>
  <si>
    <t>(63.5°)</t>
  </si>
  <si>
    <t>(63.0°)</t>
  </si>
  <si>
    <t>(60.8°)</t>
  </si>
  <si>
    <t>(57.2°)</t>
  </si>
  <si>
    <t>(52.4°)</t>
  </si>
  <si>
    <t>(46.9°)</t>
  </si>
  <si>
    <t>(41.3°)</t>
  </si>
  <si>
    <t>(35.8°)</t>
  </si>
  <si>
    <t>(30.9°)</t>
  </si>
  <si>
    <t>(23.5°)</t>
  </si>
  <si>
    <t>(21.3°)</t>
  </si>
  <si>
    <t>(21.0°)</t>
  </si>
  <si>
    <t>(22.9°)</t>
  </si>
  <si>
    <t>(25.7°)</t>
  </si>
  <si>
    <t>(29.2°)</t>
  </si>
  <si>
    <t>(33.2°)</t>
  </si>
  <si>
    <t>(37.6°)</t>
  </si>
  <si>
    <t>(42.2°)</t>
  </si>
  <si>
    <t>(51.5°)</t>
  </si>
  <si>
    <t>(55.6°)</t>
  </si>
  <si>
    <t>(59.2°)</t>
  </si>
  <si>
    <t>(61.9°)</t>
  </si>
  <si>
    <t>(63.6°)</t>
  </si>
  <si>
    <t>(62.2°)</t>
  </si>
  <si>
    <t>(59.3°)</t>
  </si>
  <si>
    <t>(55.1°)</t>
  </si>
  <si>
    <t>(49.9°)</t>
  </si>
  <si>
    <t>(44.3°)</t>
  </si>
  <si>
    <t>(38.5°)</t>
  </si>
  <si>
    <t>(33.1°)</t>
  </si>
  <si>
    <t>(28.4°)</t>
  </si>
  <si>
    <t>(21.8°)</t>
  </si>
  <si>
    <t>(20.2°)</t>
  </si>
  <si>
    <t>(19.7°)</t>
  </si>
  <si>
    <t>(22.0°)</t>
  </si>
  <si>
    <t>(24.5°)</t>
  </si>
  <si>
    <t>(27.8°)</t>
  </si>
  <si>
    <t>(40.7°)</t>
  </si>
  <si>
    <t>(45.5°)</t>
  </si>
  <si>
    <t>(50.2°)</t>
  </si>
  <si>
    <t>(54.6°)</t>
  </si>
  <si>
    <t>(58.4°)</t>
  </si>
  <si>
    <t>(61.4°)</t>
  </si>
  <si>
    <t>(64.0°)</t>
  </si>
  <si>
    <t>(52.5°)</t>
  </si>
  <si>
    <t>(47.1°)</t>
  </si>
  <si>
    <t>(41.4°)</t>
  </si>
  <si>
    <t>(35.7°)</t>
  </si>
  <si>
    <t>(30.6°)</t>
  </si>
  <si>
    <t>(26.2°)</t>
  </si>
  <si>
    <t>(22.7°)</t>
  </si>
  <si>
    <t>(19.5°)</t>
  </si>
  <si>
    <t>(23.2°)</t>
  </si>
  <si>
    <t>(29.9°)</t>
  </si>
  <si>
    <t>(34.2°)</t>
  </si>
  <si>
    <t>(38.8°)</t>
  </si>
  <si>
    <t>(48.4°)</t>
  </si>
  <si>
    <t>(53.1°)</t>
  </si>
  <si>
    <t>(57.3°)</t>
  </si>
  <si>
    <t>(60.7°)</t>
  </si>
  <si>
    <t>(64.2°)</t>
  </si>
  <si>
    <t>(63.8°)</t>
  </si>
  <si>
    <t>(58.7°)</t>
  </si>
  <si>
    <t>(54.4°)</t>
  </si>
  <si>
    <t>(49.3°)</t>
  </si>
  <si>
    <t>(43.8°)</t>
  </si>
  <si>
    <t>(38.2°)</t>
  </si>
  <si>
    <t>(32.8°)</t>
  </si>
  <si>
    <t>(28.0°)</t>
  </si>
  <si>
    <t>(24.1°)</t>
  </si>
  <si>
    <t>(19.6°)</t>
  </si>
  <si>
    <t>(19.3°)</t>
  </si>
  <si>
    <t>(21.9°)</t>
  </si>
  <si>
    <t>(28.2°)</t>
  </si>
  <si>
    <t>(32.2°)</t>
  </si>
  <si>
    <t>(36.7°)</t>
  </si>
  <si>
    <t>(46.3°)</t>
  </si>
  <si>
    <t>(51.0°)</t>
  </si>
  <si>
    <t>(55.5°)</t>
  </si>
  <si>
    <t>(59.4°)</t>
  </si>
  <si>
    <t>(62.3°)</t>
  </si>
  <si>
    <t>(62.8°)</t>
  </si>
  <si>
    <t>(60.0°)</t>
  </si>
  <si>
    <t>(55.9°)</t>
  </si>
  <si>
    <t>(51.1°)</t>
  </si>
  <si>
    <t>(45.7°)</t>
  </si>
  <si>
    <t>(40.2°)</t>
  </si>
  <si>
    <t>(34.8°)</t>
  </si>
  <si>
    <t>(29.8°)</t>
  </si>
  <si>
    <t>(22.3°)</t>
  </si>
  <si>
    <t>(19.2°)</t>
  </si>
  <si>
    <t>(23.4°)</t>
  </si>
  <si>
    <t>(26.6°)</t>
  </si>
  <si>
    <t>(34.7°)</t>
  </si>
  <si>
    <t>(39.3°)</t>
  </si>
  <si>
    <t>(44.1°)</t>
  </si>
  <si>
    <t>(48.9°)</t>
  </si>
  <si>
    <t>(53.5°)</t>
  </si>
  <si>
    <t>(57.6°)</t>
  </si>
  <si>
    <t>(61.1°)</t>
  </si>
  <si>
    <t>(64.3°)</t>
  </si>
  <si>
    <t>(52.8°)</t>
  </si>
  <si>
    <t>(47.5°)</t>
  </si>
  <si>
    <t>(41.9°)</t>
  </si>
  <si>
    <t>(36.4°)</t>
  </si>
  <si>
    <t>(31.3°)</t>
  </si>
  <si>
    <t>(26.9°)</t>
  </si>
  <si>
    <t>(23.3°)</t>
  </si>
  <si>
    <t>(20.8°)</t>
  </si>
  <si>
    <t>(19.4°)</t>
  </si>
  <si>
    <t>(25.3°)</t>
  </si>
  <si>
    <t>(28.9°)</t>
  </si>
  <si>
    <t>(33.0°)</t>
  </si>
  <si>
    <t>(37.5°)</t>
  </si>
  <si>
    <t>(59.6°)</t>
  </si>
  <si>
    <t>(62.5°)</t>
  </si>
  <si>
    <t>(64.1°)</t>
  </si>
  <si>
    <t>(62.6°)</t>
  </si>
  <si>
    <t>(54.9°)</t>
  </si>
  <si>
    <t>(43.9°)</t>
  </si>
  <si>
    <t>(28.1°)</t>
  </si>
  <si>
    <t>(24.2°)</t>
  </si>
  <si>
    <t>(21.4°)</t>
  </si>
  <si>
    <t>(19.8°)</t>
  </si>
  <si>
    <t>(21.5°)</t>
  </si>
  <si>
    <t>(27.6°)</t>
  </si>
  <si>
    <t>(31.6°)</t>
  </si>
  <si>
    <t>(40.6°)</t>
  </si>
  <si>
    <t>(45.4°)</t>
  </si>
  <si>
    <t>(50.0°)</t>
  </si>
  <si>
    <t>(58.3°)</t>
  </si>
  <si>
    <t>(61.5°)</t>
  </si>
  <si>
    <t>(64.4°)</t>
  </si>
  <si>
    <t>(63.7°)</t>
  </si>
  <si>
    <t>(57.4°)</t>
  </si>
  <si>
    <t>(52.3°)</t>
  </si>
  <si>
    <t>(46.6°)</t>
  </si>
  <si>
    <t>(29.6°)</t>
  </si>
  <si>
    <t>(19.9°)</t>
  </si>
  <si>
    <t>(19.0°)</t>
  </si>
  <si>
    <t>(26.4°)</t>
  </si>
  <si>
    <t>(30.3°)</t>
  </si>
  <si>
    <t>(34.6°)</t>
  </si>
  <si>
    <t>(39.2°)</t>
  </si>
  <si>
    <t>(44.0°)</t>
  </si>
  <si>
    <t>(48.7°)</t>
  </si>
  <si>
    <t>(53.2°)</t>
  </si>
  <si>
    <t>(63.2°)</t>
  </si>
  <si>
    <t>(64.5°)</t>
  </si>
  <si>
    <t>(55.2°)</t>
  </si>
  <si>
    <t>(49.7°)</t>
  </si>
  <si>
    <t>(43.7°)</t>
  </si>
  <si>
    <t>(31.9°)</t>
  </si>
  <si>
    <t>(23.0°)</t>
  </si>
  <si>
    <t>(18.9°)</t>
  </si>
  <si>
    <t>(25.1°)</t>
  </si>
  <si>
    <t>(28.8°)</t>
  </si>
  <si>
    <t>(42.4°)</t>
  </si>
  <si>
    <t>(47.3°)</t>
  </si>
  <si>
    <t>(51.9°)</t>
  </si>
  <si>
    <t>(56.2°)</t>
  </si>
  <si>
    <t>(59.9°)</t>
  </si>
  <si>
    <t>(64.9°)</t>
  </si>
  <si>
    <t>(63.9°)</t>
  </si>
  <si>
    <t>(57.5°)</t>
  </si>
  <si>
    <t>(46.8°)</t>
  </si>
  <si>
    <t>(29.3°)</t>
  </si>
  <si>
    <t>(21.2°)</t>
  </si>
  <si>
    <t>(18.5°)</t>
  </si>
  <si>
    <t>(19.1°)</t>
  </si>
  <si>
    <t>(23.7°)</t>
  </si>
  <si>
    <t>(27.2°)</t>
  </si>
  <si>
    <t>(50.3°)</t>
  </si>
  <si>
    <t>(54.8°)</t>
  </si>
  <si>
    <t>(58.9°)</t>
  </si>
  <si>
    <t>(62.1°)</t>
  </si>
  <si>
    <t>(65.1°)</t>
  </si>
  <si>
    <t>(59.1°)</t>
  </si>
  <si>
    <t>(43.5°)</t>
  </si>
  <si>
    <t>(25.5°)</t>
  </si>
  <si>
    <t>(33.7°)</t>
  </si>
  <si>
    <t>(38.4°)</t>
  </si>
  <si>
    <t>(43.3°)</t>
  </si>
  <si>
    <t>(52.9°)</t>
  </si>
  <si>
    <t>(60.9°)</t>
  </si>
  <si>
    <t>(65.0°)</t>
  </si>
  <si>
    <t>(60.4°)</t>
  </si>
  <si>
    <t>(39.7°)</t>
  </si>
  <si>
    <t>(34.0°)</t>
  </si>
  <si>
    <t>(24.4°)</t>
  </si>
  <si>
    <t>(18.3°)</t>
  </si>
  <si>
    <t>(23.9°)</t>
  </si>
  <si>
    <t>(31.8°)</t>
  </si>
  <si>
    <t>Julian Date</t>
  </si>
  <si>
    <r>
      <t>↑ </t>
    </r>
    <r>
      <rPr>
        <sz val="10"/>
        <color rgb="FF777777"/>
        <rFont val="Arial"/>
        <family val="2"/>
      </rPr>
      <t>(115°)</t>
    </r>
  </si>
  <si>
    <r>
      <t>↑ </t>
    </r>
    <r>
      <rPr>
        <sz val="10"/>
        <color rgb="FF777777"/>
        <rFont val="Arial"/>
        <family val="2"/>
      </rPr>
      <t>(243°)</t>
    </r>
  </si>
  <si>
    <r>
      <t>↑ </t>
    </r>
    <r>
      <rPr>
        <sz val="10"/>
        <color rgb="FF777777"/>
        <rFont val="Arial"/>
        <family val="2"/>
      </rPr>
      <t>(119°)</t>
    </r>
  </si>
  <si>
    <r>
      <t>↑ </t>
    </r>
    <r>
      <rPr>
        <sz val="10"/>
        <color rgb="FF777777"/>
        <rFont val="Arial"/>
        <family val="2"/>
      </rPr>
      <t>(240°)</t>
    </r>
  </si>
  <si>
    <r>
      <t>↑ </t>
    </r>
    <r>
      <rPr>
        <sz val="10"/>
        <color rgb="FF777777"/>
        <rFont val="Arial"/>
        <family val="2"/>
      </rPr>
      <t>(122°)</t>
    </r>
  </si>
  <si>
    <r>
      <t>↑ </t>
    </r>
    <r>
      <rPr>
        <sz val="10"/>
        <color rgb="FF777777"/>
        <rFont val="Arial"/>
        <family val="2"/>
      </rPr>
      <t>(237°)</t>
    </r>
  </si>
  <si>
    <r>
      <t>↑ </t>
    </r>
    <r>
      <rPr>
        <sz val="10"/>
        <color rgb="FF777777"/>
        <rFont val="Arial"/>
        <family val="2"/>
      </rPr>
      <t>(123°)</t>
    </r>
  </si>
  <si>
    <r>
      <t>↑ </t>
    </r>
    <r>
      <rPr>
        <sz val="10"/>
        <color rgb="FF777777"/>
        <rFont val="Arial"/>
        <family val="2"/>
      </rPr>
      <t>(238°)</t>
    </r>
  </si>
  <si>
    <r>
      <t>↑ </t>
    </r>
    <r>
      <rPr>
        <sz val="10"/>
        <color rgb="FF777777"/>
        <rFont val="Arial"/>
        <family val="2"/>
      </rPr>
      <t>(120°)</t>
    </r>
  </si>
  <si>
    <r>
      <t>↑ </t>
    </r>
    <r>
      <rPr>
        <sz val="10"/>
        <color rgb="FF777777"/>
        <rFont val="Arial"/>
        <family val="2"/>
      </rPr>
      <t>(241°)</t>
    </r>
  </si>
  <si>
    <r>
      <t>↑ </t>
    </r>
    <r>
      <rPr>
        <sz val="10"/>
        <color rgb="FF777777"/>
        <rFont val="Arial"/>
        <family val="2"/>
      </rPr>
      <t>(117°)</t>
    </r>
  </si>
  <si>
    <r>
      <t>↑ </t>
    </r>
    <r>
      <rPr>
        <sz val="10"/>
        <color rgb="FF777777"/>
        <rFont val="Arial"/>
        <family val="2"/>
      </rPr>
      <t>(245°)</t>
    </r>
  </si>
  <si>
    <r>
      <t>↑ </t>
    </r>
    <r>
      <rPr>
        <sz val="10"/>
        <color rgb="FF777777"/>
        <rFont val="Arial"/>
        <family val="2"/>
      </rPr>
      <t>(112°)</t>
    </r>
  </si>
  <si>
    <r>
      <t>↑ </t>
    </r>
    <r>
      <rPr>
        <sz val="10"/>
        <color rgb="FF777777"/>
        <rFont val="Arial"/>
        <family val="2"/>
      </rPr>
      <t>(250°)</t>
    </r>
  </si>
  <si>
    <r>
      <t>↑ </t>
    </r>
    <r>
      <rPr>
        <sz val="10"/>
        <color rgb="FF777777"/>
        <rFont val="Arial"/>
        <family val="2"/>
      </rPr>
      <t>(106°)</t>
    </r>
  </si>
  <si>
    <r>
      <t>↑ </t>
    </r>
    <r>
      <rPr>
        <sz val="10"/>
        <color rgb="FF777777"/>
        <rFont val="Arial"/>
        <family val="2"/>
      </rPr>
      <t>(256°)</t>
    </r>
  </si>
  <si>
    <r>
      <t>↑ </t>
    </r>
    <r>
      <rPr>
        <sz val="10"/>
        <color rgb="FF777777"/>
        <rFont val="Arial"/>
        <family val="2"/>
      </rPr>
      <t>(100°)</t>
    </r>
  </si>
  <si>
    <r>
      <t>↑ </t>
    </r>
    <r>
      <rPr>
        <sz val="10"/>
        <color rgb="FF777777"/>
        <rFont val="Arial"/>
        <family val="2"/>
      </rPr>
      <t>(263°)</t>
    </r>
  </si>
  <si>
    <r>
      <t>↑ </t>
    </r>
    <r>
      <rPr>
        <sz val="10"/>
        <color rgb="FF777777"/>
        <rFont val="Arial"/>
        <family val="2"/>
      </rPr>
      <t>(94°)</t>
    </r>
  </si>
  <si>
    <r>
      <t>↑ </t>
    </r>
    <r>
      <rPr>
        <sz val="10"/>
        <color rgb="FF777777"/>
        <rFont val="Arial"/>
        <family val="2"/>
      </rPr>
      <t>(270°)</t>
    </r>
  </si>
  <si>
    <r>
      <t>↑ </t>
    </r>
    <r>
      <rPr>
        <sz val="10"/>
        <color rgb="FF777777"/>
        <rFont val="Arial"/>
        <family val="2"/>
      </rPr>
      <t>(87°)</t>
    </r>
  </si>
  <si>
    <r>
      <t>↑ </t>
    </r>
    <r>
      <rPr>
        <sz val="10"/>
        <color rgb="FF777777"/>
        <rFont val="Arial"/>
        <family val="2"/>
      </rPr>
      <t>(277°)</t>
    </r>
  </si>
  <si>
    <r>
      <t>↑ </t>
    </r>
    <r>
      <rPr>
        <sz val="10"/>
        <color rgb="FF777777"/>
        <rFont val="Arial"/>
        <family val="2"/>
      </rPr>
      <t>(80°)</t>
    </r>
  </si>
  <si>
    <r>
      <t>↑ </t>
    </r>
    <r>
      <rPr>
        <sz val="10"/>
        <color rgb="FF777777"/>
        <rFont val="Arial"/>
        <family val="2"/>
      </rPr>
      <t>(284°)</t>
    </r>
  </si>
  <si>
    <r>
      <t>↑ </t>
    </r>
    <r>
      <rPr>
        <sz val="10"/>
        <color rgb="FF777777"/>
        <rFont val="Arial"/>
        <family val="2"/>
      </rPr>
      <t>(73°)</t>
    </r>
  </si>
  <si>
    <r>
      <t>↑ </t>
    </r>
    <r>
      <rPr>
        <sz val="10"/>
        <color rgb="FF777777"/>
        <rFont val="Arial"/>
        <family val="2"/>
      </rPr>
      <t>(290°)</t>
    </r>
  </si>
  <si>
    <r>
      <t>↑ </t>
    </r>
    <r>
      <rPr>
        <sz val="10"/>
        <color rgb="FF777777"/>
        <rFont val="Arial"/>
        <family val="2"/>
      </rPr>
      <t>(67°)</t>
    </r>
  </si>
  <si>
    <r>
      <t>↑ </t>
    </r>
    <r>
      <rPr>
        <sz val="10"/>
        <color rgb="FF777777"/>
        <rFont val="Arial"/>
        <family val="2"/>
      </rPr>
      <t>(296°)</t>
    </r>
  </si>
  <si>
    <r>
      <t>↑ </t>
    </r>
    <r>
      <rPr>
        <sz val="10"/>
        <color rgb="FF777777"/>
        <rFont val="Arial"/>
        <family val="2"/>
      </rPr>
      <t>(62°)</t>
    </r>
  </si>
  <si>
    <r>
      <t>↑ </t>
    </r>
    <r>
      <rPr>
        <sz val="10"/>
        <color rgb="FF777777"/>
        <rFont val="Arial"/>
        <family val="2"/>
      </rPr>
      <t>(300°)</t>
    </r>
  </si>
  <si>
    <r>
      <t>↑ </t>
    </r>
    <r>
      <rPr>
        <sz val="10"/>
        <color rgb="FF777777"/>
        <rFont val="Arial"/>
        <family val="2"/>
      </rPr>
      <t>(59°)</t>
    </r>
  </si>
  <si>
    <r>
      <t>↑ </t>
    </r>
    <r>
      <rPr>
        <sz val="10"/>
        <color rgb="FF777777"/>
        <rFont val="Arial"/>
        <family val="2"/>
      </rPr>
      <t>(303°)</t>
    </r>
  </si>
  <si>
    <r>
      <t>↑ </t>
    </r>
    <r>
      <rPr>
        <sz val="10"/>
        <color rgb="FF777777"/>
        <rFont val="Arial"/>
        <family val="2"/>
      </rPr>
      <t>(57°)</t>
    </r>
  </si>
  <si>
    <r>
      <t>↑ </t>
    </r>
    <r>
      <rPr>
        <sz val="10"/>
        <color rgb="FF777777"/>
        <rFont val="Arial"/>
        <family val="2"/>
      </rPr>
      <t>(302°)</t>
    </r>
  </si>
  <si>
    <r>
      <t>↑ </t>
    </r>
    <r>
      <rPr>
        <sz val="10"/>
        <color rgb="FF777777"/>
        <rFont val="Arial"/>
        <family val="2"/>
      </rPr>
      <t>(299°)</t>
    </r>
  </si>
  <si>
    <r>
      <t>↑ </t>
    </r>
    <r>
      <rPr>
        <sz val="10"/>
        <color rgb="FF777777"/>
        <rFont val="Arial"/>
        <family val="2"/>
      </rPr>
      <t>(63°)</t>
    </r>
  </si>
  <si>
    <r>
      <t>↑ </t>
    </r>
    <r>
      <rPr>
        <sz val="10"/>
        <color rgb="FF777777"/>
        <rFont val="Arial"/>
        <family val="2"/>
      </rPr>
      <t>(294°)</t>
    </r>
  </si>
  <si>
    <r>
      <t>↑ </t>
    </r>
    <r>
      <rPr>
        <sz val="10"/>
        <color rgb="FF777777"/>
        <rFont val="Arial"/>
        <family val="2"/>
      </rPr>
      <t>(69°)</t>
    </r>
  </si>
  <si>
    <r>
      <t>↑ </t>
    </r>
    <r>
      <rPr>
        <sz val="10"/>
        <color rgb="FF777777"/>
        <rFont val="Arial"/>
        <family val="2"/>
      </rPr>
      <t>(287°)</t>
    </r>
  </si>
  <si>
    <r>
      <t>↑ </t>
    </r>
    <r>
      <rPr>
        <sz val="10"/>
        <color rgb="FF777777"/>
        <rFont val="Arial"/>
        <family val="2"/>
      </rPr>
      <t>(76°)</t>
    </r>
  </si>
  <si>
    <r>
      <t>↑ </t>
    </r>
    <r>
      <rPr>
        <sz val="10"/>
        <color rgb="FF777777"/>
        <rFont val="Arial"/>
        <family val="2"/>
      </rPr>
      <t>(279°)</t>
    </r>
  </si>
  <si>
    <r>
      <t>↑ </t>
    </r>
    <r>
      <rPr>
        <sz val="10"/>
        <color rgb="FF777777"/>
        <rFont val="Arial"/>
        <family val="2"/>
      </rPr>
      <t>(84°)</t>
    </r>
  </si>
  <si>
    <r>
      <t>↑ </t>
    </r>
    <r>
      <rPr>
        <sz val="10"/>
        <color rgb="FF777777"/>
        <rFont val="Arial"/>
        <family val="2"/>
      </rPr>
      <t>(272°)</t>
    </r>
  </si>
  <si>
    <r>
      <t>↑ </t>
    </r>
    <r>
      <rPr>
        <sz val="10"/>
        <color rgb="FF777777"/>
        <rFont val="Arial"/>
        <family val="2"/>
      </rPr>
      <t>(92°)</t>
    </r>
  </si>
  <si>
    <r>
      <t>↑ </t>
    </r>
    <r>
      <rPr>
        <sz val="10"/>
        <color rgb="FF777777"/>
        <rFont val="Arial"/>
        <family val="2"/>
      </rPr>
      <t>(264°)</t>
    </r>
  </si>
  <si>
    <r>
      <t>↑ </t>
    </r>
    <r>
      <rPr>
        <sz val="10"/>
        <color rgb="FF777777"/>
        <rFont val="Arial"/>
        <family val="2"/>
      </rPr>
      <t>(257°)</t>
    </r>
  </si>
  <si>
    <r>
      <t>↑ </t>
    </r>
    <r>
      <rPr>
        <sz val="10"/>
        <color rgb="FF777777"/>
        <rFont val="Arial"/>
        <family val="2"/>
      </rPr>
      <t>(107°)</t>
    </r>
  </si>
  <si>
    <r>
      <t>↑ </t>
    </r>
    <r>
      <rPr>
        <sz val="10"/>
        <color rgb="FF777777"/>
        <rFont val="Arial"/>
        <family val="2"/>
      </rPr>
      <t>(113°)</t>
    </r>
  </si>
  <si>
    <r>
      <t>↑ </t>
    </r>
    <r>
      <rPr>
        <sz val="10"/>
        <color rgb="FF777777"/>
        <rFont val="Arial"/>
        <family val="2"/>
      </rPr>
      <t>(118°)</t>
    </r>
  </si>
  <si>
    <r>
      <t>↑ </t>
    </r>
    <r>
      <rPr>
        <sz val="10"/>
        <color rgb="FF777777"/>
        <rFont val="Arial"/>
        <family val="2"/>
      </rPr>
      <t>(121°)</t>
    </r>
  </si>
  <si>
    <r>
      <t>↑ </t>
    </r>
    <r>
      <rPr>
        <sz val="10"/>
        <color rgb="FF777777"/>
        <rFont val="Arial"/>
        <family val="2"/>
      </rPr>
      <t>(244°)</t>
    </r>
  </si>
  <si>
    <r>
      <t>↑ </t>
    </r>
    <r>
      <rPr>
        <sz val="10"/>
        <color rgb="FF777777"/>
        <rFont val="Arial"/>
        <family val="2"/>
      </rPr>
      <t>(249°)</t>
    </r>
  </si>
  <si>
    <r>
      <t>↑ </t>
    </r>
    <r>
      <rPr>
        <sz val="10"/>
        <color rgb="FF777777"/>
        <rFont val="Arial"/>
        <family val="2"/>
      </rPr>
      <t>(108°)</t>
    </r>
  </si>
  <si>
    <r>
      <t>↑ </t>
    </r>
    <r>
      <rPr>
        <sz val="10"/>
        <color rgb="FF777777"/>
        <rFont val="Arial"/>
        <family val="2"/>
      </rPr>
      <t>(254°)</t>
    </r>
  </si>
  <si>
    <r>
      <t>↑ </t>
    </r>
    <r>
      <rPr>
        <sz val="10"/>
        <color rgb="FF777777"/>
        <rFont val="Arial"/>
        <family val="2"/>
      </rPr>
      <t>(102°)</t>
    </r>
  </si>
  <si>
    <r>
      <t>↑ </t>
    </r>
    <r>
      <rPr>
        <sz val="10"/>
        <color rgb="FF777777"/>
        <rFont val="Arial"/>
        <family val="2"/>
      </rPr>
      <t>(261°)</t>
    </r>
  </si>
  <si>
    <r>
      <t>↑ </t>
    </r>
    <r>
      <rPr>
        <sz val="10"/>
        <color rgb="FF777777"/>
        <rFont val="Arial"/>
        <family val="2"/>
      </rPr>
      <t>(96°)</t>
    </r>
  </si>
  <si>
    <r>
      <t>↑ </t>
    </r>
    <r>
      <rPr>
        <sz val="10"/>
        <color rgb="FF777777"/>
        <rFont val="Arial"/>
        <family val="2"/>
      </rPr>
      <t>(268°)</t>
    </r>
  </si>
  <si>
    <r>
      <t>↑ </t>
    </r>
    <r>
      <rPr>
        <sz val="10"/>
        <color rgb="FF777777"/>
        <rFont val="Arial"/>
        <family val="2"/>
      </rPr>
      <t>(89°)</t>
    </r>
  </si>
  <si>
    <r>
      <t>↑ </t>
    </r>
    <r>
      <rPr>
        <sz val="10"/>
        <color rgb="FF777777"/>
        <rFont val="Arial"/>
        <family val="2"/>
      </rPr>
      <t>(274°)</t>
    </r>
  </si>
  <si>
    <r>
      <t>↑ </t>
    </r>
    <r>
      <rPr>
        <sz val="10"/>
        <color rgb="FF777777"/>
        <rFont val="Arial"/>
        <family val="2"/>
      </rPr>
      <t>(82°)</t>
    </r>
  </si>
  <si>
    <r>
      <t>↑ </t>
    </r>
    <r>
      <rPr>
        <sz val="10"/>
        <color rgb="FF777777"/>
        <rFont val="Arial"/>
        <family val="2"/>
      </rPr>
      <t>(281°)</t>
    </r>
  </si>
  <si>
    <r>
      <t>↑ </t>
    </r>
    <r>
      <rPr>
        <sz val="10"/>
        <color rgb="FF777777"/>
        <rFont val="Arial"/>
        <family val="2"/>
      </rPr>
      <t>(288°)</t>
    </r>
  </si>
  <si>
    <r>
      <t>↑ </t>
    </r>
    <r>
      <rPr>
        <sz val="10"/>
        <color rgb="FF777777"/>
        <rFont val="Arial"/>
        <family val="2"/>
      </rPr>
      <t>(70°)</t>
    </r>
  </si>
  <si>
    <r>
      <t>↑ </t>
    </r>
    <r>
      <rPr>
        <sz val="10"/>
        <color rgb="FF777777"/>
        <rFont val="Arial"/>
        <family val="2"/>
      </rPr>
      <t>(64°)</t>
    </r>
  </si>
  <si>
    <r>
      <t>↑ </t>
    </r>
    <r>
      <rPr>
        <sz val="10"/>
        <color rgb="FF777777"/>
        <rFont val="Arial"/>
        <family val="2"/>
      </rPr>
      <t>(60°)</t>
    </r>
  </si>
  <si>
    <r>
      <t>↑ </t>
    </r>
    <r>
      <rPr>
        <sz val="10"/>
        <color rgb="FF777777"/>
        <rFont val="Arial"/>
        <family val="2"/>
      </rPr>
      <t>(301°)</t>
    </r>
  </si>
  <si>
    <r>
      <t>↑ </t>
    </r>
    <r>
      <rPr>
        <sz val="10"/>
        <color rgb="FF777777"/>
        <rFont val="Arial"/>
        <family val="2"/>
      </rPr>
      <t>(297°)</t>
    </r>
  </si>
  <si>
    <r>
      <t>↑ </t>
    </r>
    <r>
      <rPr>
        <sz val="10"/>
        <color rgb="FF777777"/>
        <rFont val="Arial"/>
        <family val="2"/>
      </rPr>
      <t>(65°)</t>
    </r>
  </si>
  <si>
    <r>
      <t>↑ </t>
    </r>
    <r>
      <rPr>
        <sz val="10"/>
        <color rgb="FF777777"/>
        <rFont val="Arial"/>
        <family val="2"/>
      </rPr>
      <t>(291°)</t>
    </r>
  </si>
  <si>
    <r>
      <t>↑ </t>
    </r>
    <r>
      <rPr>
        <sz val="10"/>
        <color rgb="FF777777"/>
        <rFont val="Arial"/>
        <family val="2"/>
      </rPr>
      <t>(72°)</t>
    </r>
  </si>
  <si>
    <r>
      <t>↑ </t>
    </r>
    <r>
      <rPr>
        <sz val="10"/>
        <color rgb="FF777777"/>
        <rFont val="Arial"/>
        <family val="2"/>
      </rPr>
      <t>(283°)</t>
    </r>
  </si>
  <si>
    <r>
      <t>↑ </t>
    </r>
    <r>
      <rPr>
        <sz val="10"/>
        <color rgb="FF777777"/>
        <rFont val="Arial"/>
        <family val="2"/>
      </rPr>
      <t>(275°)</t>
    </r>
  </si>
  <si>
    <r>
      <t>↑ </t>
    </r>
    <r>
      <rPr>
        <sz val="10"/>
        <color rgb="FF777777"/>
        <rFont val="Arial"/>
        <family val="2"/>
      </rPr>
      <t>(267°)</t>
    </r>
  </si>
  <si>
    <r>
      <t>↑ </t>
    </r>
    <r>
      <rPr>
        <sz val="10"/>
        <color rgb="FF777777"/>
        <rFont val="Arial"/>
        <family val="2"/>
      </rPr>
      <t>(97°)</t>
    </r>
  </si>
  <si>
    <r>
      <t>↑ </t>
    </r>
    <r>
      <rPr>
        <sz val="10"/>
        <color rgb="FF777777"/>
        <rFont val="Arial"/>
        <family val="2"/>
      </rPr>
      <t>(260°)</t>
    </r>
  </si>
  <si>
    <r>
      <t>↑ </t>
    </r>
    <r>
      <rPr>
        <sz val="10"/>
        <color rgb="FF777777"/>
        <rFont val="Arial"/>
        <family val="2"/>
      </rPr>
      <t>(105°)</t>
    </r>
  </si>
  <si>
    <r>
      <t>↑ </t>
    </r>
    <r>
      <rPr>
        <sz val="10"/>
        <color rgb="FF777777"/>
        <rFont val="Arial"/>
        <family val="2"/>
      </rPr>
      <t>(252°)</t>
    </r>
  </si>
  <si>
    <r>
      <t>↑ </t>
    </r>
    <r>
      <rPr>
        <sz val="10"/>
        <color rgb="FF777777"/>
        <rFont val="Arial"/>
        <family val="2"/>
      </rPr>
      <t>(111°)</t>
    </r>
  </si>
  <si>
    <r>
      <t>↑ </t>
    </r>
    <r>
      <rPr>
        <sz val="10"/>
        <color rgb="FF777777"/>
        <rFont val="Arial"/>
        <family val="2"/>
      </rPr>
      <t>(246°)</t>
    </r>
  </si>
  <si>
    <r>
      <t>↑ </t>
    </r>
    <r>
      <rPr>
        <sz val="10"/>
        <color rgb="FF777777"/>
        <rFont val="Arial"/>
        <family val="2"/>
      </rPr>
      <t>(242°)</t>
    </r>
  </si>
  <si>
    <r>
      <t>↑ </t>
    </r>
    <r>
      <rPr>
        <sz val="10"/>
        <color rgb="FF777777"/>
        <rFont val="Arial"/>
        <family val="2"/>
      </rPr>
      <t>(239°)</t>
    </r>
  </si>
  <si>
    <r>
      <t>↑ </t>
    </r>
    <r>
      <rPr>
        <sz val="10"/>
        <color rgb="FF777777"/>
        <rFont val="Arial"/>
        <family val="2"/>
      </rPr>
      <t>(247°)</t>
    </r>
  </si>
  <si>
    <r>
      <t>↑ </t>
    </r>
    <r>
      <rPr>
        <sz val="10"/>
        <color rgb="FF777777"/>
        <rFont val="Arial"/>
        <family val="2"/>
      </rPr>
      <t>(110°)</t>
    </r>
  </si>
  <si>
    <r>
      <t>↑ </t>
    </r>
    <r>
      <rPr>
        <sz val="10"/>
        <color rgb="FF777777"/>
        <rFont val="Arial"/>
        <family val="2"/>
      </rPr>
      <t>(104°)</t>
    </r>
  </si>
  <si>
    <r>
      <t>↑ </t>
    </r>
    <r>
      <rPr>
        <sz val="10"/>
        <color rgb="FF777777"/>
        <rFont val="Arial"/>
        <family val="2"/>
      </rPr>
      <t>(259°)</t>
    </r>
  </si>
  <si>
    <r>
      <t>↑ </t>
    </r>
    <r>
      <rPr>
        <sz val="10"/>
        <color rgb="FF777777"/>
        <rFont val="Arial"/>
        <family val="2"/>
      </rPr>
      <t>(98°)</t>
    </r>
  </si>
  <si>
    <r>
      <t>↑ </t>
    </r>
    <r>
      <rPr>
        <sz val="10"/>
        <color rgb="FF777777"/>
        <rFont val="Arial"/>
        <family val="2"/>
      </rPr>
      <t>(265°)</t>
    </r>
  </si>
  <si>
    <r>
      <t>↑ </t>
    </r>
    <r>
      <rPr>
        <sz val="10"/>
        <color rgb="FF777777"/>
        <rFont val="Arial"/>
        <family val="2"/>
      </rPr>
      <t>(91°)</t>
    </r>
  </si>
  <si>
    <r>
      <t>↑ </t>
    </r>
    <r>
      <rPr>
        <sz val="10"/>
        <color rgb="FF777777"/>
        <rFont val="Arial"/>
        <family val="2"/>
      </rPr>
      <t>(78°)</t>
    </r>
  </si>
  <si>
    <r>
      <t>↑ </t>
    </r>
    <r>
      <rPr>
        <sz val="10"/>
        <color rgb="FF777777"/>
        <rFont val="Arial"/>
        <family val="2"/>
      </rPr>
      <t>(286°)</t>
    </r>
  </si>
  <si>
    <r>
      <t>↑ </t>
    </r>
    <r>
      <rPr>
        <sz val="10"/>
        <color rgb="FF777777"/>
        <rFont val="Arial"/>
        <family val="2"/>
      </rPr>
      <t>(71°)</t>
    </r>
  </si>
  <si>
    <r>
      <t>↑ </t>
    </r>
    <r>
      <rPr>
        <sz val="10"/>
        <color rgb="FF777777"/>
        <rFont val="Arial"/>
        <family val="2"/>
      </rPr>
      <t>(292°)</t>
    </r>
  </si>
  <si>
    <r>
      <t>↑ </t>
    </r>
    <r>
      <rPr>
        <sz val="10"/>
        <color rgb="FF777777"/>
        <rFont val="Arial"/>
        <family val="2"/>
      </rPr>
      <t>(66°)</t>
    </r>
  </si>
  <si>
    <r>
      <t>↑ </t>
    </r>
    <r>
      <rPr>
        <sz val="10"/>
        <color rgb="FF777777"/>
        <rFont val="Arial"/>
        <family val="2"/>
      </rPr>
      <t>(61°)</t>
    </r>
  </si>
  <si>
    <r>
      <t>↑ </t>
    </r>
    <r>
      <rPr>
        <sz val="10"/>
        <color rgb="FF777777"/>
        <rFont val="Arial"/>
        <family val="2"/>
      </rPr>
      <t>(58°)</t>
    </r>
  </si>
  <si>
    <r>
      <t>↑ </t>
    </r>
    <r>
      <rPr>
        <sz val="10"/>
        <color rgb="FF777777"/>
        <rFont val="Arial"/>
        <family val="2"/>
      </rPr>
      <t>(68°)</t>
    </r>
  </si>
  <si>
    <r>
      <t>↑ </t>
    </r>
    <r>
      <rPr>
        <sz val="10"/>
        <color rgb="FF777777"/>
        <rFont val="Arial"/>
        <family val="2"/>
      </rPr>
      <t>(280°)</t>
    </r>
  </si>
  <si>
    <r>
      <t>↑ </t>
    </r>
    <r>
      <rPr>
        <sz val="10"/>
        <color rgb="FF777777"/>
        <rFont val="Arial"/>
        <family val="2"/>
      </rPr>
      <t>(93°)</t>
    </r>
  </si>
  <si>
    <r>
      <t>↑ </t>
    </r>
    <r>
      <rPr>
        <sz val="10"/>
        <color rgb="FF777777"/>
        <rFont val="Arial"/>
        <family val="2"/>
      </rPr>
      <t>(101°)</t>
    </r>
  </si>
  <si>
    <r>
      <t>↑ </t>
    </r>
    <r>
      <rPr>
        <sz val="10"/>
        <color rgb="FF777777"/>
        <rFont val="Arial"/>
        <family val="2"/>
      </rPr>
      <t>(124°)</t>
    </r>
  </si>
  <si>
    <r>
      <t>↑ </t>
    </r>
    <r>
      <rPr>
        <sz val="10"/>
        <color rgb="FF777777"/>
        <rFont val="Arial"/>
        <family val="2"/>
      </rPr>
      <t>(236°)</t>
    </r>
  </si>
  <si>
    <r>
      <t>↑ </t>
    </r>
    <r>
      <rPr>
        <sz val="10"/>
        <color rgb="FF777777"/>
        <rFont val="Arial"/>
        <family val="2"/>
      </rPr>
      <t>(86°)</t>
    </r>
  </si>
  <si>
    <r>
      <t>↑ </t>
    </r>
    <r>
      <rPr>
        <sz val="10"/>
        <color rgb="FF777777"/>
        <rFont val="Arial"/>
        <family val="2"/>
      </rPr>
      <t>(56°)</t>
    </r>
  </si>
  <si>
    <r>
      <t>↑ </t>
    </r>
    <r>
      <rPr>
        <sz val="10"/>
        <color rgb="FF777777"/>
        <rFont val="Arial"/>
        <family val="2"/>
      </rPr>
      <t>(276°)</t>
    </r>
  </si>
  <si>
    <r>
      <t>↑ </t>
    </r>
    <r>
      <rPr>
        <sz val="10"/>
        <color rgb="FF777777"/>
        <rFont val="Arial"/>
        <family val="2"/>
      </rPr>
      <t>(88°)</t>
    </r>
  </si>
  <si>
    <r>
      <t>↑ </t>
    </r>
    <r>
      <rPr>
        <sz val="10"/>
        <color rgb="FF777777"/>
        <rFont val="Arial"/>
        <family val="2"/>
      </rPr>
      <t>(114°)</t>
    </r>
  </si>
  <si>
    <r>
      <t>↑ </t>
    </r>
    <r>
      <rPr>
        <sz val="10"/>
        <color rgb="FF777777"/>
        <rFont val="Arial"/>
        <family val="2"/>
      </rPr>
      <t>(248°)</t>
    </r>
  </si>
  <si>
    <r>
      <t>↑ </t>
    </r>
    <r>
      <rPr>
        <sz val="10"/>
        <color rgb="FF777777"/>
        <rFont val="Arial"/>
        <family val="2"/>
      </rPr>
      <t>(109°)</t>
    </r>
  </si>
  <si>
    <r>
      <t>↑ </t>
    </r>
    <r>
      <rPr>
        <sz val="10"/>
        <color rgb="FF777777"/>
        <rFont val="Arial"/>
        <family val="2"/>
      </rPr>
      <t>(103°)</t>
    </r>
  </si>
  <si>
    <r>
      <t>↑ </t>
    </r>
    <r>
      <rPr>
        <sz val="10"/>
        <color rgb="FF777777"/>
        <rFont val="Arial"/>
        <family val="2"/>
      </rPr>
      <t>(282°)</t>
    </r>
  </si>
  <si>
    <r>
      <t>↑ </t>
    </r>
    <r>
      <rPr>
        <sz val="10"/>
        <color rgb="FF777777"/>
        <rFont val="Arial"/>
        <family val="2"/>
      </rPr>
      <t>(75°)</t>
    </r>
  </si>
  <si>
    <r>
      <t>↑ </t>
    </r>
    <r>
      <rPr>
        <sz val="10"/>
        <color rgb="FF777777"/>
        <rFont val="Arial"/>
        <family val="2"/>
      </rPr>
      <t>(289°)</t>
    </r>
  </si>
  <si>
    <r>
      <t>↑ </t>
    </r>
    <r>
      <rPr>
        <sz val="10"/>
        <color rgb="FF777777"/>
        <rFont val="Arial"/>
        <family val="2"/>
      </rPr>
      <t>(295°)</t>
    </r>
  </si>
  <si>
    <r>
      <t>↑ </t>
    </r>
    <r>
      <rPr>
        <sz val="10"/>
        <color rgb="FF777777"/>
        <rFont val="Arial"/>
        <family val="2"/>
      </rPr>
      <t>(304°)</t>
    </r>
  </si>
  <si>
    <r>
      <t>↑ </t>
    </r>
    <r>
      <rPr>
        <sz val="10"/>
        <color rgb="FF777777"/>
        <rFont val="Arial"/>
        <family val="2"/>
      </rPr>
      <t>(293°)</t>
    </r>
  </si>
  <si>
    <r>
      <t>↑ </t>
    </r>
    <r>
      <rPr>
        <sz val="10"/>
        <color rgb="FF777777"/>
        <rFont val="Arial"/>
        <family val="2"/>
      </rPr>
      <t>(77°)</t>
    </r>
  </si>
  <si>
    <r>
      <t>↑ </t>
    </r>
    <r>
      <rPr>
        <sz val="10"/>
        <color rgb="FF777777"/>
        <rFont val="Arial"/>
        <family val="2"/>
      </rPr>
      <t>(85°)</t>
    </r>
  </si>
  <si>
    <r>
      <t>↑ </t>
    </r>
    <r>
      <rPr>
        <sz val="10"/>
        <color rgb="FF777777"/>
        <rFont val="Arial"/>
        <family val="2"/>
      </rPr>
      <t>(271°)</t>
    </r>
  </si>
  <si>
    <r>
      <t>↑ </t>
    </r>
    <r>
      <rPr>
        <sz val="10"/>
        <color rgb="FF777777"/>
        <rFont val="Arial"/>
        <family val="2"/>
      </rPr>
      <t>(255°)</t>
    </r>
  </si>
  <si>
    <r>
      <t>↑ </t>
    </r>
    <r>
      <rPr>
        <sz val="10"/>
        <color rgb="FF777777"/>
        <rFont val="Arial"/>
        <family val="2"/>
      </rPr>
      <t>(251°)</t>
    </r>
  </si>
  <si>
    <r>
      <t>↑ </t>
    </r>
    <r>
      <rPr>
        <sz val="10"/>
        <color rgb="FF777777"/>
        <rFont val="Arial"/>
        <family val="2"/>
      </rPr>
      <t>(99°)</t>
    </r>
  </si>
  <si>
    <r>
      <t>↑ </t>
    </r>
    <r>
      <rPr>
        <sz val="10"/>
        <color rgb="FF777777"/>
        <rFont val="Arial"/>
        <family val="2"/>
      </rPr>
      <t>(278°)</t>
    </r>
  </si>
  <si>
    <r>
      <t>↑ </t>
    </r>
    <r>
      <rPr>
        <sz val="10"/>
        <color rgb="FF777777"/>
        <rFont val="Arial"/>
        <family val="2"/>
      </rPr>
      <t>(298°)</t>
    </r>
  </si>
  <si>
    <r>
      <t>↑ </t>
    </r>
    <r>
      <rPr>
        <sz val="10"/>
        <color rgb="FF777777"/>
        <rFont val="Arial"/>
        <family val="2"/>
      </rPr>
      <t>(74°)</t>
    </r>
  </si>
  <si>
    <r>
      <t>↑ </t>
    </r>
    <r>
      <rPr>
        <sz val="10"/>
        <color rgb="FF777777"/>
        <rFont val="Arial"/>
        <family val="2"/>
      </rPr>
      <t>(90°)</t>
    </r>
  </si>
  <si>
    <r>
      <t>↑ </t>
    </r>
    <r>
      <rPr>
        <sz val="10"/>
        <color rgb="FF777777"/>
        <rFont val="Arial"/>
        <family val="2"/>
      </rPr>
      <t>(266°)</t>
    </r>
  </si>
  <si>
    <r>
      <t>↑ </t>
    </r>
    <r>
      <rPr>
        <sz val="10"/>
        <color rgb="FF777777"/>
        <rFont val="Arial"/>
        <family val="2"/>
      </rPr>
      <t>(258°)</t>
    </r>
  </si>
  <si>
    <r>
      <t>↑ </t>
    </r>
    <r>
      <rPr>
        <sz val="10"/>
        <color rgb="FF777777"/>
        <rFont val="Arial"/>
        <family val="2"/>
      </rPr>
      <t>(235°)</t>
    </r>
  </si>
  <si>
    <r>
      <t>↑ </t>
    </r>
    <r>
      <rPr>
        <sz val="10"/>
        <color rgb="FF777777"/>
        <rFont val="Arial"/>
        <family val="2"/>
      </rPr>
      <t>(95°)</t>
    </r>
  </si>
  <si>
    <r>
      <t>↑ </t>
    </r>
    <r>
      <rPr>
        <sz val="10"/>
        <color rgb="FF777777"/>
        <rFont val="Arial"/>
        <family val="2"/>
      </rPr>
      <t>(81°)</t>
    </r>
  </si>
  <si>
    <r>
      <t>↑ </t>
    </r>
    <r>
      <rPr>
        <sz val="10"/>
        <color rgb="FF777777"/>
        <rFont val="Arial"/>
        <family val="2"/>
      </rPr>
      <t>(79°)</t>
    </r>
  </si>
  <si>
    <r>
      <t>↑ </t>
    </r>
    <r>
      <rPr>
        <sz val="10"/>
        <color rgb="FF777777"/>
        <rFont val="Arial"/>
        <family val="2"/>
      </rPr>
      <t>(253°)</t>
    </r>
  </si>
  <si>
    <r>
      <t>↑ </t>
    </r>
    <r>
      <rPr>
        <sz val="10"/>
        <color rgb="FF777777"/>
        <rFont val="Arial"/>
        <family val="2"/>
      </rPr>
      <t>(116°)</t>
    </r>
  </si>
  <si>
    <r>
      <t>↑ </t>
    </r>
    <r>
      <rPr>
        <sz val="10"/>
        <color rgb="FF777777"/>
        <rFont val="Arial"/>
        <family val="2"/>
      </rPr>
      <t>(125°)</t>
    </r>
  </si>
  <si>
    <r>
      <t>↑ </t>
    </r>
    <r>
      <rPr>
        <sz val="10"/>
        <color rgb="FF777777"/>
        <rFont val="Arial"/>
        <family val="2"/>
      </rPr>
      <t>(305°)</t>
    </r>
  </si>
  <si>
    <r>
      <t>↑ </t>
    </r>
    <r>
      <rPr>
        <sz val="10"/>
        <color rgb="FF777777"/>
        <rFont val="Arial"/>
        <family val="2"/>
      </rPr>
      <t>(55°)</t>
    </r>
  </si>
  <si>
    <r>
      <t>↑ </t>
    </r>
    <r>
      <rPr>
        <sz val="10"/>
        <color rgb="FF777777"/>
        <rFont val="Arial"/>
        <family val="2"/>
      </rPr>
      <t>(262°)</t>
    </r>
  </si>
  <si>
    <r>
      <t>↑ </t>
    </r>
    <r>
      <rPr>
        <sz val="10"/>
        <color rgb="FF777777"/>
        <rFont val="Arial"/>
        <family val="2"/>
      </rPr>
      <t>(273°)</t>
    </r>
  </si>
  <si>
    <r>
      <t>↑ </t>
    </r>
    <r>
      <rPr>
        <sz val="10"/>
        <color rgb="FF777777"/>
        <rFont val="Arial"/>
        <family val="2"/>
      </rPr>
      <t>(126°)</t>
    </r>
  </si>
  <si>
    <r>
      <t>↑ </t>
    </r>
    <r>
      <rPr>
        <sz val="10"/>
        <color rgb="FF777777"/>
        <rFont val="Arial"/>
        <family val="2"/>
      </rPr>
      <t>(234°)</t>
    </r>
  </si>
  <si>
    <r>
      <t>↑ </t>
    </r>
    <r>
      <rPr>
        <sz val="10"/>
        <color rgb="FF777777"/>
        <rFont val="Arial"/>
        <family val="2"/>
      </rPr>
      <t>(306°)</t>
    </r>
  </si>
  <si>
    <r>
      <t>↑ </t>
    </r>
    <r>
      <rPr>
        <sz val="10"/>
        <color rgb="FF777777"/>
        <rFont val="Arial"/>
        <family val="2"/>
      </rPr>
      <t>(54°)</t>
    </r>
  </si>
  <si>
    <t>Fry</t>
  </si>
  <si>
    <t>Moonphase cam from: https://www.timeanddate.com/moon/usa/seattle?month=1&amp;year=2019</t>
  </si>
  <si>
    <t>Flow and temperature came from USGS gauge on Cedar River in Renton</t>
  </si>
  <si>
    <t>LifePhase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</si>
</sst>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theme="1"/>
      <name val="ArialMT"/>
      <family val="2"/>
    </font>
    <font>
      <sz val="10"/>
      <color theme="1"/>
      <name val="ArialMT"/>
      <family val="2"/>
    </font>
    <font>
      <sz val="8"/>
      <name val="ArialMT"/>
      <family val="2"/>
    </font>
    <font>
      <sz val="10"/>
      <color rgb="FF454545"/>
      <name val="Helvetica"/>
      <family val="2"/>
    </font>
    <font>
      <sz val="10"/>
      <color theme="1"/>
      <name val="Arial"/>
      <family val="2"/>
    </font>
    <font>
      <sz val="10"/>
      <color rgb="FF454545"/>
      <name val="Arial"/>
      <family val="2"/>
    </font>
    <font>
      <sz val="10"/>
      <color rgb="FF77777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2" fontId="3" fillId="0" borderId="0" xfId="0" applyNumberFormat="1" applyFont="1"/>
    <xf numFmtId="0" fontId="4" fillId="0" borderId="0" xfId="0" applyFont="1"/>
    <xf numFmtId="1" fontId="5" fillId="0" borderId="0" xfId="0" applyNumberFormat="1" applyFont="1"/>
    <xf numFmtId="0" fontId="5" fillId="0" borderId="0" xfId="0" applyFont="1"/>
    <xf numFmtId="18" fontId="5" fillId="0" borderId="0" xfId="0" applyNumberFormat="1" applyFont="1"/>
    <xf numFmtId="0" fontId="6" fillId="0" borderId="0" xfId="0" applyFont="1"/>
    <xf numFmtId="3" fontId="5" fillId="0" borderId="0" xfId="0" applyNumberFormat="1" applyFont="1"/>
    <xf numFmtId="10" fontId="5" fillId="0" borderId="0" xfId="0" applyNumberFormat="1" applyFont="1"/>
    <xf numFmtId="2" fontId="0" fillId="0" borderId="0" xfId="1" applyNumberFormat="1" applyFont="1"/>
    <xf numFmtId="2" fontId="3" fillId="0" borderId="0" xfId="1" applyNumberFormat="1" applyFont="1" applyFill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139700</xdr:colOff>
      <xdr:row>5</xdr:row>
      <xdr:rowOff>139700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F8C04555-D3B2-C94B-AC80-15B761380D68}"/>
            </a:ext>
          </a:extLst>
        </xdr:cNvPr>
        <xdr:cNvSpPr>
          <a:spLocks noChangeAspect="1" noChangeArrowheads="1"/>
        </xdr:cNvSpPr>
      </xdr:nvSpPr>
      <xdr:spPr bwMode="auto">
        <a:xfrm>
          <a:off x="0" y="11049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139700</xdr:colOff>
      <xdr:row>13</xdr:row>
      <xdr:rowOff>139700</xdr:rowOff>
    </xdr:to>
    <xdr:sp macro="" textlink="">
      <xdr:nvSpPr>
        <xdr:cNvPr id="2050" name="AutoShape 2">
          <a:extLst>
            <a:ext uri="{FF2B5EF4-FFF2-40B4-BE49-F238E27FC236}">
              <a16:creationId xmlns:a16="http://schemas.microsoft.com/office/drawing/2014/main" id="{540A1EE4-391F-B944-B7C8-0977E37D3CAE}"/>
            </a:ext>
          </a:extLst>
        </xdr:cNvPr>
        <xdr:cNvSpPr>
          <a:spLocks noChangeAspect="1" noChangeArrowheads="1"/>
        </xdr:cNvSpPr>
      </xdr:nvSpPr>
      <xdr:spPr bwMode="auto">
        <a:xfrm>
          <a:off x="0" y="3441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139700</xdr:colOff>
      <xdr:row>20</xdr:row>
      <xdr:rowOff>139700</xdr:rowOff>
    </xdr:to>
    <xdr:sp macro="" textlink="">
      <xdr:nvSpPr>
        <xdr:cNvPr id="2051" name="AutoShape 3">
          <a:extLst>
            <a:ext uri="{FF2B5EF4-FFF2-40B4-BE49-F238E27FC236}">
              <a16:creationId xmlns:a16="http://schemas.microsoft.com/office/drawing/2014/main" id="{8973B523-E1FF-5D4E-9680-71B97636CBA2}"/>
            </a:ext>
          </a:extLst>
        </xdr:cNvPr>
        <xdr:cNvSpPr>
          <a:spLocks noChangeAspect="1" noChangeArrowheads="1"/>
        </xdr:cNvSpPr>
      </xdr:nvSpPr>
      <xdr:spPr bwMode="auto">
        <a:xfrm>
          <a:off x="0" y="54864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139700</xdr:colOff>
      <xdr:row>27</xdr:row>
      <xdr:rowOff>139700</xdr:rowOff>
    </xdr:to>
    <xdr:sp macro="" textlink="">
      <xdr:nvSpPr>
        <xdr:cNvPr id="2052" name="AutoShape 4">
          <a:extLst>
            <a:ext uri="{FF2B5EF4-FFF2-40B4-BE49-F238E27FC236}">
              <a16:creationId xmlns:a16="http://schemas.microsoft.com/office/drawing/2014/main" id="{4F2BD04F-3221-4D4E-A6CE-FF5EB08F898A}"/>
            </a:ext>
          </a:extLst>
        </xdr:cNvPr>
        <xdr:cNvSpPr>
          <a:spLocks noChangeAspect="1" noChangeArrowheads="1"/>
        </xdr:cNvSpPr>
      </xdr:nvSpPr>
      <xdr:spPr bwMode="auto">
        <a:xfrm>
          <a:off x="0" y="75311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139700</xdr:colOff>
      <xdr:row>35</xdr:row>
      <xdr:rowOff>139700</xdr:rowOff>
    </xdr:to>
    <xdr:sp macro="" textlink="">
      <xdr:nvSpPr>
        <xdr:cNvPr id="2053" name="AutoShape 5">
          <a:extLst>
            <a:ext uri="{FF2B5EF4-FFF2-40B4-BE49-F238E27FC236}">
              <a16:creationId xmlns:a16="http://schemas.microsoft.com/office/drawing/2014/main" id="{C585BBF5-9B62-B04A-B32D-0C2F9AF072E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0330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139700</xdr:colOff>
      <xdr:row>43</xdr:row>
      <xdr:rowOff>139700</xdr:rowOff>
    </xdr:to>
    <xdr:sp macro="" textlink="">
      <xdr:nvSpPr>
        <xdr:cNvPr id="2054" name="AutoShape 6">
          <a:extLst>
            <a:ext uri="{FF2B5EF4-FFF2-40B4-BE49-F238E27FC236}">
              <a16:creationId xmlns:a16="http://schemas.microsoft.com/office/drawing/2014/main" id="{DAC6827C-F41E-1A48-B8AB-914C4D90A1D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698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50</xdr:row>
      <xdr:rowOff>0</xdr:rowOff>
    </xdr:from>
    <xdr:to>
      <xdr:col>2</xdr:col>
      <xdr:colOff>139700</xdr:colOff>
      <xdr:row>50</xdr:row>
      <xdr:rowOff>139700</xdr:rowOff>
    </xdr:to>
    <xdr:sp macro="" textlink="">
      <xdr:nvSpPr>
        <xdr:cNvPr id="2055" name="AutoShape 7">
          <a:extLst>
            <a:ext uri="{FF2B5EF4-FFF2-40B4-BE49-F238E27FC236}">
              <a16:creationId xmlns:a16="http://schemas.microsoft.com/office/drawing/2014/main" id="{640B664A-FB43-A54C-9844-46288276DB4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4145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139700</xdr:colOff>
      <xdr:row>57</xdr:row>
      <xdr:rowOff>139700</xdr:rowOff>
    </xdr:to>
    <xdr:sp macro="" textlink="">
      <xdr:nvSpPr>
        <xdr:cNvPr id="2056" name="AutoShape 8">
          <a:extLst>
            <a:ext uri="{FF2B5EF4-FFF2-40B4-BE49-F238E27FC236}">
              <a16:creationId xmlns:a16="http://schemas.microsoft.com/office/drawing/2014/main" id="{4FD0739C-0840-754D-ADA2-5BDF59AC119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64592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139700</xdr:colOff>
      <xdr:row>65</xdr:row>
      <xdr:rowOff>139700</xdr:rowOff>
    </xdr:to>
    <xdr:sp macro="" textlink="">
      <xdr:nvSpPr>
        <xdr:cNvPr id="2057" name="AutoShape 9">
          <a:extLst>
            <a:ext uri="{FF2B5EF4-FFF2-40B4-BE49-F238E27FC236}">
              <a16:creationId xmlns:a16="http://schemas.microsoft.com/office/drawing/2014/main" id="{B87C142E-3F43-DA42-B31C-8AB9301AA3A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7960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139700</xdr:colOff>
      <xdr:row>73</xdr:row>
      <xdr:rowOff>139700</xdr:rowOff>
    </xdr:to>
    <xdr:sp macro="" textlink="">
      <xdr:nvSpPr>
        <xdr:cNvPr id="2058" name="AutoShape 10">
          <a:extLst>
            <a:ext uri="{FF2B5EF4-FFF2-40B4-BE49-F238E27FC236}">
              <a16:creationId xmlns:a16="http://schemas.microsoft.com/office/drawing/2014/main" id="{6066E9FE-7A74-9249-B734-551F01D879C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3614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79</xdr:row>
      <xdr:rowOff>0</xdr:rowOff>
    </xdr:from>
    <xdr:to>
      <xdr:col>2</xdr:col>
      <xdr:colOff>139700</xdr:colOff>
      <xdr:row>79</xdr:row>
      <xdr:rowOff>139700</xdr:rowOff>
    </xdr:to>
    <xdr:sp macro="" textlink="">
      <xdr:nvSpPr>
        <xdr:cNvPr id="2059" name="AutoShape 11">
          <a:extLst>
            <a:ext uri="{FF2B5EF4-FFF2-40B4-BE49-F238E27FC236}">
              <a16:creationId xmlns:a16="http://schemas.microsoft.com/office/drawing/2014/main" id="{082EF40D-3F38-F344-A27C-095A5918688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31140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86</xdr:row>
      <xdr:rowOff>0</xdr:rowOff>
    </xdr:from>
    <xdr:to>
      <xdr:col>2</xdr:col>
      <xdr:colOff>139700</xdr:colOff>
      <xdr:row>86</xdr:row>
      <xdr:rowOff>139700</xdr:rowOff>
    </xdr:to>
    <xdr:sp macro="" textlink="">
      <xdr:nvSpPr>
        <xdr:cNvPr id="2060" name="AutoShape 12">
          <a:extLst>
            <a:ext uri="{FF2B5EF4-FFF2-40B4-BE49-F238E27FC236}">
              <a16:creationId xmlns:a16="http://schemas.microsoft.com/office/drawing/2014/main" id="{FC7A0EAF-582B-6D41-BA99-DE76E1033C0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515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95</xdr:row>
      <xdr:rowOff>0</xdr:rowOff>
    </xdr:from>
    <xdr:to>
      <xdr:col>2</xdr:col>
      <xdr:colOff>139700</xdr:colOff>
      <xdr:row>95</xdr:row>
      <xdr:rowOff>139700</xdr:rowOff>
    </xdr:to>
    <xdr:sp macro="" textlink="">
      <xdr:nvSpPr>
        <xdr:cNvPr id="2061" name="AutoShape 13">
          <a:extLst>
            <a:ext uri="{FF2B5EF4-FFF2-40B4-BE49-F238E27FC236}">
              <a16:creationId xmlns:a16="http://schemas.microsoft.com/office/drawing/2014/main" id="{2D2F8086-43FB-2B4C-A7F8-B32AF71B8E4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75590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102</xdr:row>
      <xdr:rowOff>0</xdr:rowOff>
    </xdr:from>
    <xdr:to>
      <xdr:col>2</xdr:col>
      <xdr:colOff>139700</xdr:colOff>
      <xdr:row>102</xdr:row>
      <xdr:rowOff>139700</xdr:rowOff>
    </xdr:to>
    <xdr:sp macro="" textlink="">
      <xdr:nvSpPr>
        <xdr:cNvPr id="2062" name="AutoShape 14">
          <a:extLst>
            <a:ext uri="{FF2B5EF4-FFF2-40B4-BE49-F238E27FC236}">
              <a16:creationId xmlns:a16="http://schemas.microsoft.com/office/drawing/2014/main" id="{5C7FF4ED-F665-B741-8803-1020A9C2A98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9603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109</xdr:row>
      <xdr:rowOff>0</xdr:rowOff>
    </xdr:from>
    <xdr:to>
      <xdr:col>2</xdr:col>
      <xdr:colOff>139700</xdr:colOff>
      <xdr:row>109</xdr:row>
      <xdr:rowOff>139700</xdr:rowOff>
    </xdr:to>
    <xdr:sp macro="" textlink="">
      <xdr:nvSpPr>
        <xdr:cNvPr id="2063" name="AutoShape 15">
          <a:extLst>
            <a:ext uri="{FF2B5EF4-FFF2-40B4-BE49-F238E27FC236}">
              <a16:creationId xmlns:a16="http://schemas.microsoft.com/office/drawing/2014/main" id="{031B2C85-86FA-644B-A845-867E49F13BAE}"/>
            </a:ext>
          </a:extLst>
        </xdr:cNvPr>
        <xdr:cNvSpPr>
          <a:spLocks noChangeAspect="1" noChangeArrowheads="1"/>
        </xdr:cNvSpPr>
      </xdr:nvSpPr>
      <xdr:spPr bwMode="auto">
        <a:xfrm>
          <a:off x="825500" y="316484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116</xdr:row>
      <xdr:rowOff>0</xdr:rowOff>
    </xdr:from>
    <xdr:to>
      <xdr:col>2</xdr:col>
      <xdr:colOff>139700</xdr:colOff>
      <xdr:row>116</xdr:row>
      <xdr:rowOff>139700</xdr:rowOff>
    </xdr:to>
    <xdr:sp macro="" textlink="">
      <xdr:nvSpPr>
        <xdr:cNvPr id="2064" name="AutoShape 16">
          <a:extLst>
            <a:ext uri="{FF2B5EF4-FFF2-40B4-BE49-F238E27FC236}">
              <a16:creationId xmlns:a16="http://schemas.microsoft.com/office/drawing/2014/main" id="{F2A6A7BB-49D5-044A-B33E-D986D4B94A4F}"/>
            </a:ext>
          </a:extLst>
        </xdr:cNvPr>
        <xdr:cNvSpPr>
          <a:spLocks noChangeAspect="1" noChangeArrowheads="1"/>
        </xdr:cNvSpPr>
      </xdr:nvSpPr>
      <xdr:spPr bwMode="auto">
        <a:xfrm>
          <a:off x="825500" y="336931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124</xdr:row>
      <xdr:rowOff>0</xdr:rowOff>
    </xdr:from>
    <xdr:to>
      <xdr:col>2</xdr:col>
      <xdr:colOff>139700</xdr:colOff>
      <xdr:row>124</xdr:row>
      <xdr:rowOff>139700</xdr:rowOff>
    </xdr:to>
    <xdr:sp macro="" textlink="">
      <xdr:nvSpPr>
        <xdr:cNvPr id="2065" name="AutoShape 17">
          <a:extLst>
            <a:ext uri="{FF2B5EF4-FFF2-40B4-BE49-F238E27FC236}">
              <a16:creationId xmlns:a16="http://schemas.microsoft.com/office/drawing/2014/main" id="{BA4B8C3E-E783-6547-9EC1-E85B3488A2B0}"/>
            </a:ext>
          </a:extLst>
        </xdr:cNvPr>
        <xdr:cNvSpPr>
          <a:spLocks noChangeAspect="1" noChangeArrowheads="1"/>
        </xdr:cNvSpPr>
      </xdr:nvSpPr>
      <xdr:spPr bwMode="auto">
        <a:xfrm>
          <a:off x="825500" y="360299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131</xdr:row>
      <xdr:rowOff>0</xdr:rowOff>
    </xdr:from>
    <xdr:to>
      <xdr:col>2</xdr:col>
      <xdr:colOff>139700</xdr:colOff>
      <xdr:row>131</xdr:row>
      <xdr:rowOff>139700</xdr:rowOff>
    </xdr:to>
    <xdr:sp macro="" textlink="">
      <xdr:nvSpPr>
        <xdr:cNvPr id="2066" name="AutoShape 18">
          <a:extLst>
            <a:ext uri="{FF2B5EF4-FFF2-40B4-BE49-F238E27FC236}">
              <a16:creationId xmlns:a16="http://schemas.microsoft.com/office/drawing/2014/main" id="{F95F6A49-1EAF-0D44-862B-D9AABC8728F7}"/>
            </a:ext>
          </a:extLst>
        </xdr:cNvPr>
        <xdr:cNvSpPr>
          <a:spLocks noChangeAspect="1" noChangeArrowheads="1"/>
        </xdr:cNvSpPr>
      </xdr:nvSpPr>
      <xdr:spPr bwMode="auto">
        <a:xfrm>
          <a:off x="825500" y="380746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138</xdr:row>
      <xdr:rowOff>0</xdr:rowOff>
    </xdr:from>
    <xdr:to>
      <xdr:col>2</xdr:col>
      <xdr:colOff>139700</xdr:colOff>
      <xdr:row>138</xdr:row>
      <xdr:rowOff>139700</xdr:rowOff>
    </xdr:to>
    <xdr:sp macro="" textlink="">
      <xdr:nvSpPr>
        <xdr:cNvPr id="2067" name="AutoShape 19">
          <a:extLst>
            <a:ext uri="{FF2B5EF4-FFF2-40B4-BE49-F238E27FC236}">
              <a16:creationId xmlns:a16="http://schemas.microsoft.com/office/drawing/2014/main" id="{1B420CAE-2479-3D46-AA53-7C0D2257C31F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1193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146</xdr:row>
      <xdr:rowOff>0</xdr:rowOff>
    </xdr:from>
    <xdr:to>
      <xdr:col>2</xdr:col>
      <xdr:colOff>139700</xdr:colOff>
      <xdr:row>146</xdr:row>
      <xdr:rowOff>139700</xdr:rowOff>
    </xdr:to>
    <xdr:sp macro="" textlink="">
      <xdr:nvSpPr>
        <xdr:cNvPr id="2068" name="AutoShape 20">
          <a:extLst>
            <a:ext uri="{FF2B5EF4-FFF2-40B4-BE49-F238E27FC236}">
              <a16:creationId xmlns:a16="http://schemas.microsoft.com/office/drawing/2014/main" id="{7AADAC40-FBC8-844F-B76F-17461C6E7C0C}"/>
            </a:ext>
          </a:extLst>
        </xdr:cNvPr>
        <xdr:cNvSpPr>
          <a:spLocks noChangeAspect="1" noChangeArrowheads="1"/>
        </xdr:cNvSpPr>
      </xdr:nvSpPr>
      <xdr:spPr bwMode="auto">
        <a:xfrm>
          <a:off x="825500" y="424561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139700</xdr:colOff>
      <xdr:row>154</xdr:row>
      <xdr:rowOff>139700</xdr:rowOff>
    </xdr:to>
    <xdr:sp macro="" textlink="">
      <xdr:nvSpPr>
        <xdr:cNvPr id="2069" name="AutoShape 21">
          <a:extLst>
            <a:ext uri="{FF2B5EF4-FFF2-40B4-BE49-F238E27FC236}">
              <a16:creationId xmlns:a16="http://schemas.microsoft.com/office/drawing/2014/main" id="{CBEED8D2-59B5-8442-A1CE-D770F508A73B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7929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160</xdr:row>
      <xdr:rowOff>0</xdr:rowOff>
    </xdr:from>
    <xdr:to>
      <xdr:col>2</xdr:col>
      <xdr:colOff>139700</xdr:colOff>
      <xdr:row>160</xdr:row>
      <xdr:rowOff>139700</xdr:rowOff>
    </xdr:to>
    <xdr:sp macro="" textlink="">
      <xdr:nvSpPr>
        <xdr:cNvPr id="2070" name="AutoShape 22">
          <a:extLst>
            <a:ext uri="{FF2B5EF4-FFF2-40B4-BE49-F238E27FC236}">
              <a16:creationId xmlns:a16="http://schemas.microsoft.com/office/drawing/2014/main" id="{A2B00375-D886-CE48-9F75-F195284E3242}"/>
            </a:ext>
          </a:extLst>
        </xdr:cNvPr>
        <xdr:cNvSpPr>
          <a:spLocks noChangeAspect="1" noChangeArrowheads="1"/>
        </xdr:cNvSpPr>
      </xdr:nvSpPr>
      <xdr:spPr bwMode="auto">
        <a:xfrm>
          <a:off x="825500" y="465455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168</xdr:row>
      <xdr:rowOff>0</xdr:rowOff>
    </xdr:from>
    <xdr:to>
      <xdr:col>2</xdr:col>
      <xdr:colOff>139700</xdr:colOff>
      <xdr:row>168</xdr:row>
      <xdr:rowOff>139700</xdr:rowOff>
    </xdr:to>
    <xdr:sp macro="" textlink="">
      <xdr:nvSpPr>
        <xdr:cNvPr id="2071" name="AutoShape 23">
          <a:extLst>
            <a:ext uri="{FF2B5EF4-FFF2-40B4-BE49-F238E27FC236}">
              <a16:creationId xmlns:a16="http://schemas.microsoft.com/office/drawing/2014/main" id="{C0062D0A-D20F-F34E-9794-FCAFDEF596D2}"/>
            </a:ext>
          </a:extLst>
        </xdr:cNvPr>
        <xdr:cNvSpPr>
          <a:spLocks noChangeAspect="1" noChangeArrowheads="1"/>
        </xdr:cNvSpPr>
      </xdr:nvSpPr>
      <xdr:spPr bwMode="auto">
        <a:xfrm>
          <a:off x="825500" y="488823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139700</xdr:colOff>
      <xdr:row>176</xdr:row>
      <xdr:rowOff>139700</xdr:rowOff>
    </xdr:to>
    <xdr:sp macro="" textlink="">
      <xdr:nvSpPr>
        <xdr:cNvPr id="2072" name="AutoShape 24">
          <a:extLst>
            <a:ext uri="{FF2B5EF4-FFF2-40B4-BE49-F238E27FC236}">
              <a16:creationId xmlns:a16="http://schemas.microsoft.com/office/drawing/2014/main" id="{E047D3A6-45A8-064B-B12A-AC8696C48173}"/>
            </a:ext>
          </a:extLst>
        </xdr:cNvPr>
        <xdr:cNvSpPr>
          <a:spLocks noChangeAspect="1" noChangeArrowheads="1"/>
        </xdr:cNvSpPr>
      </xdr:nvSpPr>
      <xdr:spPr bwMode="auto">
        <a:xfrm>
          <a:off x="825500" y="512191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546100</xdr:colOff>
      <xdr:row>182</xdr:row>
      <xdr:rowOff>127000</xdr:rowOff>
    </xdr:from>
    <xdr:to>
      <xdr:col>0</xdr:col>
      <xdr:colOff>685800</xdr:colOff>
      <xdr:row>183</xdr:row>
      <xdr:rowOff>101600</xdr:rowOff>
    </xdr:to>
    <xdr:sp macro="" textlink="">
      <xdr:nvSpPr>
        <xdr:cNvPr id="2073" name="AutoShape 25">
          <a:extLst>
            <a:ext uri="{FF2B5EF4-FFF2-40B4-BE49-F238E27FC236}">
              <a16:creationId xmlns:a16="http://schemas.microsoft.com/office/drawing/2014/main" id="{738CA501-3008-964F-9D46-E2DB2EB1A1A9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139700</xdr:colOff>
      <xdr:row>190</xdr:row>
      <xdr:rowOff>139700</xdr:rowOff>
    </xdr:to>
    <xdr:sp macro="" textlink="">
      <xdr:nvSpPr>
        <xdr:cNvPr id="2074" name="AutoShape 26">
          <a:extLst>
            <a:ext uri="{FF2B5EF4-FFF2-40B4-BE49-F238E27FC236}">
              <a16:creationId xmlns:a16="http://schemas.microsoft.com/office/drawing/2014/main" id="{2E4BFAE7-FEF3-B346-BDBB-67CD8C096A29}"/>
            </a:ext>
          </a:extLst>
        </xdr:cNvPr>
        <xdr:cNvSpPr>
          <a:spLocks noChangeAspect="1" noChangeArrowheads="1"/>
        </xdr:cNvSpPr>
      </xdr:nvSpPr>
      <xdr:spPr bwMode="auto">
        <a:xfrm>
          <a:off x="825500" y="553085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139700</xdr:colOff>
      <xdr:row>197</xdr:row>
      <xdr:rowOff>139700</xdr:rowOff>
    </xdr:to>
    <xdr:sp macro="" textlink="">
      <xdr:nvSpPr>
        <xdr:cNvPr id="2075" name="AutoShape 27">
          <a:extLst>
            <a:ext uri="{FF2B5EF4-FFF2-40B4-BE49-F238E27FC236}">
              <a16:creationId xmlns:a16="http://schemas.microsoft.com/office/drawing/2014/main" id="{39C1F8AF-E620-3043-B658-53EB7AD56C21}"/>
            </a:ext>
          </a:extLst>
        </xdr:cNvPr>
        <xdr:cNvSpPr>
          <a:spLocks noChangeAspect="1" noChangeArrowheads="1"/>
        </xdr:cNvSpPr>
      </xdr:nvSpPr>
      <xdr:spPr bwMode="auto">
        <a:xfrm>
          <a:off x="825500" y="573532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205</xdr:row>
      <xdr:rowOff>0</xdr:rowOff>
    </xdr:from>
    <xdr:to>
      <xdr:col>2</xdr:col>
      <xdr:colOff>139700</xdr:colOff>
      <xdr:row>205</xdr:row>
      <xdr:rowOff>139700</xdr:rowOff>
    </xdr:to>
    <xdr:sp macro="" textlink="">
      <xdr:nvSpPr>
        <xdr:cNvPr id="2076" name="AutoShape 28">
          <a:extLst>
            <a:ext uri="{FF2B5EF4-FFF2-40B4-BE49-F238E27FC236}">
              <a16:creationId xmlns:a16="http://schemas.microsoft.com/office/drawing/2014/main" id="{30863FCE-D00F-044D-9750-45978727B9FA}"/>
            </a:ext>
          </a:extLst>
        </xdr:cNvPr>
        <xdr:cNvSpPr>
          <a:spLocks noChangeAspect="1" noChangeArrowheads="1"/>
        </xdr:cNvSpPr>
      </xdr:nvSpPr>
      <xdr:spPr bwMode="auto">
        <a:xfrm>
          <a:off x="825500" y="596900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212</xdr:row>
      <xdr:rowOff>0</xdr:rowOff>
    </xdr:from>
    <xdr:to>
      <xdr:col>2</xdr:col>
      <xdr:colOff>139700</xdr:colOff>
      <xdr:row>212</xdr:row>
      <xdr:rowOff>139700</xdr:rowOff>
    </xdr:to>
    <xdr:sp macro="" textlink="">
      <xdr:nvSpPr>
        <xdr:cNvPr id="2077" name="AutoShape 29">
          <a:extLst>
            <a:ext uri="{FF2B5EF4-FFF2-40B4-BE49-F238E27FC236}">
              <a16:creationId xmlns:a16="http://schemas.microsoft.com/office/drawing/2014/main" id="{93EC122C-9EF1-8D49-BEE0-13F1CBFBC9BD}"/>
            </a:ext>
          </a:extLst>
        </xdr:cNvPr>
        <xdr:cNvSpPr>
          <a:spLocks noChangeAspect="1" noChangeArrowheads="1"/>
        </xdr:cNvSpPr>
      </xdr:nvSpPr>
      <xdr:spPr bwMode="auto">
        <a:xfrm>
          <a:off x="825500" y="61734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546100</xdr:colOff>
      <xdr:row>183</xdr:row>
      <xdr:rowOff>127000</xdr:rowOff>
    </xdr:from>
    <xdr:ext cx="139700" cy="139700"/>
    <xdr:sp macro="" textlink="">
      <xdr:nvSpPr>
        <xdr:cNvPr id="61" name="AutoShape 25">
          <a:extLst>
            <a:ext uri="{FF2B5EF4-FFF2-40B4-BE49-F238E27FC236}">
              <a16:creationId xmlns:a16="http://schemas.microsoft.com/office/drawing/2014/main" id="{8D75849D-2F25-6641-9E65-A916865A7DDA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184</xdr:row>
      <xdr:rowOff>127000</xdr:rowOff>
    </xdr:from>
    <xdr:ext cx="139700" cy="139700"/>
    <xdr:sp macro="" textlink="">
      <xdr:nvSpPr>
        <xdr:cNvPr id="62" name="AutoShape 25">
          <a:extLst>
            <a:ext uri="{FF2B5EF4-FFF2-40B4-BE49-F238E27FC236}">
              <a16:creationId xmlns:a16="http://schemas.microsoft.com/office/drawing/2014/main" id="{9583F005-20E3-1849-8445-0A4D45BC0347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185</xdr:row>
      <xdr:rowOff>127000</xdr:rowOff>
    </xdr:from>
    <xdr:ext cx="139700" cy="139700"/>
    <xdr:sp macro="" textlink="">
      <xdr:nvSpPr>
        <xdr:cNvPr id="63" name="AutoShape 25">
          <a:extLst>
            <a:ext uri="{FF2B5EF4-FFF2-40B4-BE49-F238E27FC236}">
              <a16:creationId xmlns:a16="http://schemas.microsoft.com/office/drawing/2014/main" id="{76CD39DA-D6EF-B846-97E1-263428A7D87B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186</xdr:row>
      <xdr:rowOff>127000</xdr:rowOff>
    </xdr:from>
    <xdr:ext cx="139700" cy="139700"/>
    <xdr:sp macro="" textlink="">
      <xdr:nvSpPr>
        <xdr:cNvPr id="64" name="AutoShape 25">
          <a:extLst>
            <a:ext uri="{FF2B5EF4-FFF2-40B4-BE49-F238E27FC236}">
              <a16:creationId xmlns:a16="http://schemas.microsoft.com/office/drawing/2014/main" id="{4E86B510-85D0-724E-9045-1E5E1439854D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187</xdr:row>
      <xdr:rowOff>127000</xdr:rowOff>
    </xdr:from>
    <xdr:ext cx="139700" cy="139700"/>
    <xdr:sp macro="" textlink="">
      <xdr:nvSpPr>
        <xdr:cNvPr id="65" name="AutoShape 25">
          <a:extLst>
            <a:ext uri="{FF2B5EF4-FFF2-40B4-BE49-F238E27FC236}">
              <a16:creationId xmlns:a16="http://schemas.microsoft.com/office/drawing/2014/main" id="{6D26F3C2-71D7-674A-921F-17313F1F178E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188</xdr:row>
      <xdr:rowOff>127000</xdr:rowOff>
    </xdr:from>
    <xdr:ext cx="139700" cy="139700"/>
    <xdr:sp macro="" textlink="">
      <xdr:nvSpPr>
        <xdr:cNvPr id="66" name="AutoShape 25">
          <a:extLst>
            <a:ext uri="{FF2B5EF4-FFF2-40B4-BE49-F238E27FC236}">
              <a16:creationId xmlns:a16="http://schemas.microsoft.com/office/drawing/2014/main" id="{C82B16D8-2EE8-C544-849D-AD4C67511C64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189</xdr:row>
      <xdr:rowOff>127000</xdr:rowOff>
    </xdr:from>
    <xdr:ext cx="139700" cy="139700"/>
    <xdr:sp macro="" textlink="">
      <xdr:nvSpPr>
        <xdr:cNvPr id="67" name="AutoShape 25">
          <a:extLst>
            <a:ext uri="{FF2B5EF4-FFF2-40B4-BE49-F238E27FC236}">
              <a16:creationId xmlns:a16="http://schemas.microsoft.com/office/drawing/2014/main" id="{882D64AC-FD9C-204D-A4A5-1CC475726F64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190</xdr:row>
      <xdr:rowOff>127000</xdr:rowOff>
    </xdr:from>
    <xdr:ext cx="139700" cy="139700"/>
    <xdr:sp macro="" textlink="">
      <xdr:nvSpPr>
        <xdr:cNvPr id="68" name="AutoShape 25">
          <a:extLst>
            <a:ext uri="{FF2B5EF4-FFF2-40B4-BE49-F238E27FC236}">
              <a16:creationId xmlns:a16="http://schemas.microsoft.com/office/drawing/2014/main" id="{EC292C3B-E839-EF49-8ECD-D53C8B340535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191</xdr:row>
      <xdr:rowOff>127000</xdr:rowOff>
    </xdr:from>
    <xdr:ext cx="139700" cy="139700"/>
    <xdr:sp macro="" textlink="">
      <xdr:nvSpPr>
        <xdr:cNvPr id="69" name="AutoShape 25">
          <a:extLst>
            <a:ext uri="{FF2B5EF4-FFF2-40B4-BE49-F238E27FC236}">
              <a16:creationId xmlns:a16="http://schemas.microsoft.com/office/drawing/2014/main" id="{0E004A60-6483-D141-B6B3-EEBEEC4A2DA9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192</xdr:row>
      <xdr:rowOff>127000</xdr:rowOff>
    </xdr:from>
    <xdr:ext cx="139700" cy="139700"/>
    <xdr:sp macro="" textlink="">
      <xdr:nvSpPr>
        <xdr:cNvPr id="70" name="AutoShape 25">
          <a:extLst>
            <a:ext uri="{FF2B5EF4-FFF2-40B4-BE49-F238E27FC236}">
              <a16:creationId xmlns:a16="http://schemas.microsoft.com/office/drawing/2014/main" id="{EC25D535-0A47-AD43-9CF5-1A9A53C98858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193</xdr:row>
      <xdr:rowOff>127000</xdr:rowOff>
    </xdr:from>
    <xdr:ext cx="139700" cy="139700"/>
    <xdr:sp macro="" textlink="">
      <xdr:nvSpPr>
        <xdr:cNvPr id="71" name="AutoShape 25">
          <a:extLst>
            <a:ext uri="{FF2B5EF4-FFF2-40B4-BE49-F238E27FC236}">
              <a16:creationId xmlns:a16="http://schemas.microsoft.com/office/drawing/2014/main" id="{81480097-7AEC-2341-AF07-29E5FE63C0C3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194</xdr:row>
      <xdr:rowOff>127000</xdr:rowOff>
    </xdr:from>
    <xdr:ext cx="139700" cy="139700"/>
    <xdr:sp macro="" textlink="">
      <xdr:nvSpPr>
        <xdr:cNvPr id="72" name="AutoShape 25">
          <a:extLst>
            <a:ext uri="{FF2B5EF4-FFF2-40B4-BE49-F238E27FC236}">
              <a16:creationId xmlns:a16="http://schemas.microsoft.com/office/drawing/2014/main" id="{88B277A8-4A07-A249-82ED-3889B797A9E2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195</xdr:row>
      <xdr:rowOff>127000</xdr:rowOff>
    </xdr:from>
    <xdr:ext cx="139700" cy="139700"/>
    <xdr:sp macro="" textlink="">
      <xdr:nvSpPr>
        <xdr:cNvPr id="73" name="AutoShape 25">
          <a:extLst>
            <a:ext uri="{FF2B5EF4-FFF2-40B4-BE49-F238E27FC236}">
              <a16:creationId xmlns:a16="http://schemas.microsoft.com/office/drawing/2014/main" id="{5102BFF9-D4CF-4D49-B2EA-4AD37F4FDADB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196</xdr:row>
      <xdr:rowOff>127000</xdr:rowOff>
    </xdr:from>
    <xdr:ext cx="139700" cy="139700"/>
    <xdr:sp macro="" textlink="">
      <xdr:nvSpPr>
        <xdr:cNvPr id="74" name="AutoShape 25">
          <a:extLst>
            <a:ext uri="{FF2B5EF4-FFF2-40B4-BE49-F238E27FC236}">
              <a16:creationId xmlns:a16="http://schemas.microsoft.com/office/drawing/2014/main" id="{69768C32-33EF-0D42-8CCF-A29A371AF7D2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197</xdr:row>
      <xdr:rowOff>127000</xdr:rowOff>
    </xdr:from>
    <xdr:ext cx="139700" cy="139700"/>
    <xdr:sp macro="" textlink="">
      <xdr:nvSpPr>
        <xdr:cNvPr id="75" name="AutoShape 25">
          <a:extLst>
            <a:ext uri="{FF2B5EF4-FFF2-40B4-BE49-F238E27FC236}">
              <a16:creationId xmlns:a16="http://schemas.microsoft.com/office/drawing/2014/main" id="{C0946EFD-235D-C14D-9AC4-9E2396D9EACD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198</xdr:row>
      <xdr:rowOff>127000</xdr:rowOff>
    </xdr:from>
    <xdr:ext cx="139700" cy="139700"/>
    <xdr:sp macro="" textlink="">
      <xdr:nvSpPr>
        <xdr:cNvPr id="76" name="AutoShape 25">
          <a:extLst>
            <a:ext uri="{FF2B5EF4-FFF2-40B4-BE49-F238E27FC236}">
              <a16:creationId xmlns:a16="http://schemas.microsoft.com/office/drawing/2014/main" id="{DEDD0CF5-1645-CD4E-B238-ED434161ADD1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199</xdr:row>
      <xdr:rowOff>127000</xdr:rowOff>
    </xdr:from>
    <xdr:ext cx="139700" cy="139700"/>
    <xdr:sp macro="" textlink="">
      <xdr:nvSpPr>
        <xdr:cNvPr id="77" name="AutoShape 25">
          <a:extLst>
            <a:ext uri="{FF2B5EF4-FFF2-40B4-BE49-F238E27FC236}">
              <a16:creationId xmlns:a16="http://schemas.microsoft.com/office/drawing/2014/main" id="{E0277FD3-2F8D-5E43-BA24-A7959BD32966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200</xdr:row>
      <xdr:rowOff>127000</xdr:rowOff>
    </xdr:from>
    <xdr:ext cx="139700" cy="139700"/>
    <xdr:sp macro="" textlink="">
      <xdr:nvSpPr>
        <xdr:cNvPr id="78" name="AutoShape 25">
          <a:extLst>
            <a:ext uri="{FF2B5EF4-FFF2-40B4-BE49-F238E27FC236}">
              <a16:creationId xmlns:a16="http://schemas.microsoft.com/office/drawing/2014/main" id="{104E98DA-79AC-6748-BC4F-8FEDCE9A1DA6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201</xdr:row>
      <xdr:rowOff>127000</xdr:rowOff>
    </xdr:from>
    <xdr:ext cx="139700" cy="139700"/>
    <xdr:sp macro="" textlink="">
      <xdr:nvSpPr>
        <xdr:cNvPr id="79" name="AutoShape 25">
          <a:extLst>
            <a:ext uri="{FF2B5EF4-FFF2-40B4-BE49-F238E27FC236}">
              <a16:creationId xmlns:a16="http://schemas.microsoft.com/office/drawing/2014/main" id="{2DA57E97-0F43-0843-8D9B-F43C2878A061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202</xdr:row>
      <xdr:rowOff>127000</xdr:rowOff>
    </xdr:from>
    <xdr:ext cx="139700" cy="139700"/>
    <xdr:sp macro="" textlink="">
      <xdr:nvSpPr>
        <xdr:cNvPr id="80" name="AutoShape 25">
          <a:extLst>
            <a:ext uri="{FF2B5EF4-FFF2-40B4-BE49-F238E27FC236}">
              <a16:creationId xmlns:a16="http://schemas.microsoft.com/office/drawing/2014/main" id="{01500401-92D3-1F4C-9BE8-DE6A984F5C6E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203</xdr:row>
      <xdr:rowOff>127000</xdr:rowOff>
    </xdr:from>
    <xdr:ext cx="139700" cy="139700"/>
    <xdr:sp macro="" textlink="">
      <xdr:nvSpPr>
        <xdr:cNvPr id="81" name="AutoShape 25">
          <a:extLst>
            <a:ext uri="{FF2B5EF4-FFF2-40B4-BE49-F238E27FC236}">
              <a16:creationId xmlns:a16="http://schemas.microsoft.com/office/drawing/2014/main" id="{1EA2F1FD-A127-A847-B74F-3F5732A0C6DC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204</xdr:row>
      <xdr:rowOff>127000</xdr:rowOff>
    </xdr:from>
    <xdr:ext cx="139700" cy="139700"/>
    <xdr:sp macro="" textlink="">
      <xdr:nvSpPr>
        <xdr:cNvPr id="82" name="AutoShape 25">
          <a:extLst>
            <a:ext uri="{FF2B5EF4-FFF2-40B4-BE49-F238E27FC236}">
              <a16:creationId xmlns:a16="http://schemas.microsoft.com/office/drawing/2014/main" id="{E7E8F261-1E68-D44F-BD32-46D11C7C0A89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205</xdr:row>
      <xdr:rowOff>127000</xdr:rowOff>
    </xdr:from>
    <xdr:ext cx="139700" cy="139700"/>
    <xdr:sp macro="" textlink="">
      <xdr:nvSpPr>
        <xdr:cNvPr id="83" name="AutoShape 25">
          <a:extLst>
            <a:ext uri="{FF2B5EF4-FFF2-40B4-BE49-F238E27FC236}">
              <a16:creationId xmlns:a16="http://schemas.microsoft.com/office/drawing/2014/main" id="{24CC2F82-2538-4649-9519-3818E4D41052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206</xdr:row>
      <xdr:rowOff>127000</xdr:rowOff>
    </xdr:from>
    <xdr:ext cx="139700" cy="139700"/>
    <xdr:sp macro="" textlink="">
      <xdr:nvSpPr>
        <xdr:cNvPr id="84" name="AutoShape 25">
          <a:extLst>
            <a:ext uri="{FF2B5EF4-FFF2-40B4-BE49-F238E27FC236}">
              <a16:creationId xmlns:a16="http://schemas.microsoft.com/office/drawing/2014/main" id="{5E8B7EF1-C269-D84D-9E63-1B8E74122731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207</xdr:row>
      <xdr:rowOff>127000</xdr:rowOff>
    </xdr:from>
    <xdr:ext cx="139700" cy="139700"/>
    <xdr:sp macro="" textlink="">
      <xdr:nvSpPr>
        <xdr:cNvPr id="85" name="AutoShape 25">
          <a:extLst>
            <a:ext uri="{FF2B5EF4-FFF2-40B4-BE49-F238E27FC236}">
              <a16:creationId xmlns:a16="http://schemas.microsoft.com/office/drawing/2014/main" id="{635E59A2-7A73-8D44-AA74-55FC7C5C03DA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208</xdr:row>
      <xdr:rowOff>127000</xdr:rowOff>
    </xdr:from>
    <xdr:ext cx="139700" cy="139700"/>
    <xdr:sp macro="" textlink="">
      <xdr:nvSpPr>
        <xdr:cNvPr id="86" name="AutoShape 25">
          <a:extLst>
            <a:ext uri="{FF2B5EF4-FFF2-40B4-BE49-F238E27FC236}">
              <a16:creationId xmlns:a16="http://schemas.microsoft.com/office/drawing/2014/main" id="{55517D60-1E5B-A649-8AC4-B5642DEF0E44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209</xdr:row>
      <xdr:rowOff>127000</xdr:rowOff>
    </xdr:from>
    <xdr:ext cx="139700" cy="139700"/>
    <xdr:sp macro="" textlink="">
      <xdr:nvSpPr>
        <xdr:cNvPr id="87" name="AutoShape 25">
          <a:extLst>
            <a:ext uri="{FF2B5EF4-FFF2-40B4-BE49-F238E27FC236}">
              <a16:creationId xmlns:a16="http://schemas.microsoft.com/office/drawing/2014/main" id="{91D09CB5-B159-A14C-A883-9A8D612EBECA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210</xdr:row>
      <xdr:rowOff>127000</xdr:rowOff>
    </xdr:from>
    <xdr:ext cx="139700" cy="139700"/>
    <xdr:sp macro="" textlink="">
      <xdr:nvSpPr>
        <xdr:cNvPr id="88" name="AutoShape 25">
          <a:extLst>
            <a:ext uri="{FF2B5EF4-FFF2-40B4-BE49-F238E27FC236}">
              <a16:creationId xmlns:a16="http://schemas.microsoft.com/office/drawing/2014/main" id="{C2AF3E93-CD4C-D14D-94D1-CC05AA430150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211</xdr:row>
      <xdr:rowOff>127000</xdr:rowOff>
    </xdr:from>
    <xdr:ext cx="139700" cy="139700"/>
    <xdr:sp macro="" textlink="">
      <xdr:nvSpPr>
        <xdr:cNvPr id="89" name="AutoShape 25">
          <a:extLst>
            <a:ext uri="{FF2B5EF4-FFF2-40B4-BE49-F238E27FC236}">
              <a16:creationId xmlns:a16="http://schemas.microsoft.com/office/drawing/2014/main" id="{F386A48A-9DFB-904D-A956-ECFEF07E0323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212</xdr:row>
      <xdr:rowOff>127000</xdr:rowOff>
    </xdr:from>
    <xdr:ext cx="139700" cy="139700"/>
    <xdr:sp macro="" textlink="">
      <xdr:nvSpPr>
        <xdr:cNvPr id="90" name="AutoShape 25">
          <a:extLst>
            <a:ext uri="{FF2B5EF4-FFF2-40B4-BE49-F238E27FC236}">
              <a16:creationId xmlns:a16="http://schemas.microsoft.com/office/drawing/2014/main" id="{5B721B32-CF12-9D41-A36A-351C1C4311C5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</xdr:col>
      <xdr:colOff>0</xdr:colOff>
      <xdr:row>219</xdr:row>
      <xdr:rowOff>0</xdr:rowOff>
    </xdr:from>
    <xdr:to>
      <xdr:col>2</xdr:col>
      <xdr:colOff>139700</xdr:colOff>
      <xdr:row>219</xdr:row>
      <xdr:rowOff>139700</xdr:rowOff>
    </xdr:to>
    <xdr:sp macro="" textlink="">
      <xdr:nvSpPr>
        <xdr:cNvPr id="2078" name="AutoShape 30">
          <a:extLst>
            <a:ext uri="{FF2B5EF4-FFF2-40B4-BE49-F238E27FC236}">
              <a16:creationId xmlns:a16="http://schemas.microsoft.com/office/drawing/2014/main" id="{DE7D56AF-8D1B-6C4C-B95D-31D5CF7FB367}"/>
            </a:ext>
          </a:extLst>
        </xdr:cNvPr>
        <xdr:cNvSpPr>
          <a:spLocks noChangeAspect="1" noChangeArrowheads="1"/>
        </xdr:cNvSpPr>
      </xdr:nvSpPr>
      <xdr:spPr bwMode="auto">
        <a:xfrm>
          <a:off x="825500" y="637794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227</xdr:row>
      <xdr:rowOff>0</xdr:rowOff>
    </xdr:from>
    <xdr:to>
      <xdr:col>2</xdr:col>
      <xdr:colOff>139700</xdr:colOff>
      <xdr:row>227</xdr:row>
      <xdr:rowOff>139700</xdr:rowOff>
    </xdr:to>
    <xdr:sp macro="" textlink="">
      <xdr:nvSpPr>
        <xdr:cNvPr id="2079" name="AutoShape 31">
          <a:extLst>
            <a:ext uri="{FF2B5EF4-FFF2-40B4-BE49-F238E27FC236}">
              <a16:creationId xmlns:a16="http://schemas.microsoft.com/office/drawing/2014/main" id="{A76EABB3-DD34-E341-8356-C9AA3826E93A}"/>
            </a:ext>
          </a:extLst>
        </xdr:cNvPr>
        <xdr:cNvSpPr>
          <a:spLocks noChangeAspect="1" noChangeArrowheads="1"/>
        </xdr:cNvSpPr>
      </xdr:nvSpPr>
      <xdr:spPr bwMode="auto">
        <a:xfrm>
          <a:off x="825500" y="661162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235</xdr:row>
      <xdr:rowOff>0</xdr:rowOff>
    </xdr:from>
    <xdr:to>
      <xdr:col>2</xdr:col>
      <xdr:colOff>139700</xdr:colOff>
      <xdr:row>235</xdr:row>
      <xdr:rowOff>139700</xdr:rowOff>
    </xdr:to>
    <xdr:sp macro="" textlink="">
      <xdr:nvSpPr>
        <xdr:cNvPr id="2080" name="AutoShape 32">
          <a:extLst>
            <a:ext uri="{FF2B5EF4-FFF2-40B4-BE49-F238E27FC236}">
              <a16:creationId xmlns:a16="http://schemas.microsoft.com/office/drawing/2014/main" id="{49229801-0F11-BD44-979B-06577AC590CC}"/>
            </a:ext>
          </a:extLst>
        </xdr:cNvPr>
        <xdr:cNvSpPr>
          <a:spLocks noChangeAspect="1" noChangeArrowheads="1"/>
        </xdr:cNvSpPr>
      </xdr:nvSpPr>
      <xdr:spPr bwMode="auto">
        <a:xfrm>
          <a:off x="825500" y="684530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242</xdr:row>
      <xdr:rowOff>0</xdr:rowOff>
    </xdr:from>
    <xdr:to>
      <xdr:col>2</xdr:col>
      <xdr:colOff>139700</xdr:colOff>
      <xdr:row>242</xdr:row>
      <xdr:rowOff>139700</xdr:rowOff>
    </xdr:to>
    <xdr:sp macro="" textlink="">
      <xdr:nvSpPr>
        <xdr:cNvPr id="2081" name="AutoShape 33">
          <a:extLst>
            <a:ext uri="{FF2B5EF4-FFF2-40B4-BE49-F238E27FC236}">
              <a16:creationId xmlns:a16="http://schemas.microsoft.com/office/drawing/2014/main" id="{84CB2BDC-EF6F-FE48-91F7-7BA446B714B6}"/>
            </a:ext>
          </a:extLst>
        </xdr:cNvPr>
        <xdr:cNvSpPr>
          <a:spLocks noChangeAspect="1" noChangeArrowheads="1"/>
        </xdr:cNvSpPr>
      </xdr:nvSpPr>
      <xdr:spPr bwMode="auto">
        <a:xfrm>
          <a:off x="825500" y="70497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248</xdr:row>
      <xdr:rowOff>0</xdr:rowOff>
    </xdr:from>
    <xdr:to>
      <xdr:col>2</xdr:col>
      <xdr:colOff>139700</xdr:colOff>
      <xdr:row>248</xdr:row>
      <xdr:rowOff>139700</xdr:rowOff>
    </xdr:to>
    <xdr:sp macro="" textlink="">
      <xdr:nvSpPr>
        <xdr:cNvPr id="2082" name="AutoShape 34">
          <a:extLst>
            <a:ext uri="{FF2B5EF4-FFF2-40B4-BE49-F238E27FC236}">
              <a16:creationId xmlns:a16="http://schemas.microsoft.com/office/drawing/2014/main" id="{A0BED5CE-73AD-3141-A757-AA6FDEAFDF9A}"/>
            </a:ext>
          </a:extLst>
        </xdr:cNvPr>
        <xdr:cNvSpPr>
          <a:spLocks noChangeAspect="1" noChangeArrowheads="1"/>
        </xdr:cNvSpPr>
      </xdr:nvSpPr>
      <xdr:spPr bwMode="auto">
        <a:xfrm>
          <a:off x="825500" y="722503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256</xdr:row>
      <xdr:rowOff>0</xdr:rowOff>
    </xdr:from>
    <xdr:to>
      <xdr:col>2</xdr:col>
      <xdr:colOff>139700</xdr:colOff>
      <xdr:row>256</xdr:row>
      <xdr:rowOff>139700</xdr:rowOff>
    </xdr:to>
    <xdr:sp macro="" textlink="">
      <xdr:nvSpPr>
        <xdr:cNvPr id="2083" name="AutoShape 35">
          <a:extLst>
            <a:ext uri="{FF2B5EF4-FFF2-40B4-BE49-F238E27FC236}">
              <a16:creationId xmlns:a16="http://schemas.microsoft.com/office/drawing/2014/main" id="{A6F3C0F9-6443-F141-B34C-507C2C8E8FA1}"/>
            </a:ext>
          </a:extLst>
        </xdr:cNvPr>
        <xdr:cNvSpPr>
          <a:spLocks noChangeAspect="1" noChangeArrowheads="1"/>
        </xdr:cNvSpPr>
      </xdr:nvSpPr>
      <xdr:spPr bwMode="auto">
        <a:xfrm>
          <a:off x="825500" y="745871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264</xdr:row>
      <xdr:rowOff>0</xdr:rowOff>
    </xdr:from>
    <xdr:to>
      <xdr:col>2</xdr:col>
      <xdr:colOff>139700</xdr:colOff>
      <xdr:row>264</xdr:row>
      <xdr:rowOff>139700</xdr:rowOff>
    </xdr:to>
    <xdr:sp macro="" textlink="">
      <xdr:nvSpPr>
        <xdr:cNvPr id="2084" name="AutoShape 36">
          <a:extLst>
            <a:ext uri="{FF2B5EF4-FFF2-40B4-BE49-F238E27FC236}">
              <a16:creationId xmlns:a16="http://schemas.microsoft.com/office/drawing/2014/main" id="{F1F80678-ED04-D545-AF5A-D5B22BCB1CC6}"/>
            </a:ext>
          </a:extLst>
        </xdr:cNvPr>
        <xdr:cNvSpPr>
          <a:spLocks noChangeAspect="1" noChangeArrowheads="1"/>
        </xdr:cNvSpPr>
      </xdr:nvSpPr>
      <xdr:spPr bwMode="auto">
        <a:xfrm>
          <a:off x="825500" y="769239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271</xdr:row>
      <xdr:rowOff>0</xdr:rowOff>
    </xdr:from>
    <xdr:to>
      <xdr:col>2</xdr:col>
      <xdr:colOff>139700</xdr:colOff>
      <xdr:row>271</xdr:row>
      <xdr:rowOff>139700</xdr:rowOff>
    </xdr:to>
    <xdr:sp macro="" textlink="">
      <xdr:nvSpPr>
        <xdr:cNvPr id="2085" name="AutoShape 37">
          <a:extLst>
            <a:ext uri="{FF2B5EF4-FFF2-40B4-BE49-F238E27FC236}">
              <a16:creationId xmlns:a16="http://schemas.microsoft.com/office/drawing/2014/main" id="{6D0371CF-EC5D-3743-A3C5-09E6FFB7A615}"/>
            </a:ext>
          </a:extLst>
        </xdr:cNvPr>
        <xdr:cNvSpPr>
          <a:spLocks noChangeAspect="1" noChangeArrowheads="1"/>
        </xdr:cNvSpPr>
      </xdr:nvSpPr>
      <xdr:spPr bwMode="auto">
        <a:xfrm>
          <a:off x="825500" y="789686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278</xdr:row>
      <xdr:rowOff>0</xdr:rowOff>
    </xdr:from>
    <xdr:to>
      <xdr:col>2</xdr:col>
      <xdr:colOff>139700</xdr:colOff>
      <xdr:row>278</xdr:row>
      <xdr:rowOff>139700</xdr:rowOff>
    </xdr:to>
    <xdr:sp macro="" textlink="">
      <xdr:nvSpPr>
        <xdr:cNvPr id="2086" name="AutoShape 38">
          <a:extLst>
            <a:ext uri="{FF2B5EF4-FFF2-40B4-BE49-F238E27FC236}">
              <a16:creationId xmlns:a16="http://schemas.microsoft.com/office/drawing/2014/main" id="{1185B01B-1874-5746-A96E-172254F472C9}"/>
            </a:ext>
          </a:extLst>
        </xdr:cNvPr>
        <xdr:cNvSpPr>
          <a:spLocks noChangeAspect="1" noChangeArrowheads="1"/>
        </xdr:cNvSpPr>
      </xdr:nvSpPr>
      <xdr:spPr bwMode="auto">
        <a:xfrm>
          <a:off x="825500" y="810133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286</xdr:row>
      <xdr:rowOff>0</xdr:rowOff>
    </xdr:from>
    <xdr:to>
      <xdr:col>2</xdr:col>
      <xdr:colOff>139700</xdr:colOff>
      <xdr:row>286</xdr:row>
      <xdr:rowOff>139700</xdr:rowOff>
    </xdr:to>
    <xdr:sp macro="" textlink="">
      <xdr:nvSpPr>
        <xdr:cNvPr id="2087" name="AutoShape 39">
          <a:extLst>
            <a:ext uri="{FF2B5EF4-FFF2-40B4-BE49-F238E27FC236}">
              <a16:creationId xmlns:a16="http://schemas.microsoft.com/office/drawing/2014/main" id="{7040D01D-3AAD-894B-B428-6CF31CB51DD6}"/>
            </a:ext>
          </a:extLst>
        </xdr:cNvPr>
        <xdr:cNvSpPr>
          <a:spLocks noChangeAspect="1" noChangeArrowheads="1"/>
        </xdr:cNvSpPr>
      </xdr:nvSpPr>
      <xdr:spPr bwMode="auto">
        <a:xfrm>
          <a:off x="825500" y="833501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294</xdr:row>
      <xdr:rowOff>0</xdr:rowOff>
    </xdr:from>
    <xdr:to>
      <xdr:col>2</xdr:col>
      <xdr:colOff>139700</xdr:colOff>
      <xdr:row>294</xdr:row>
      <xdr:rowOff>139700</xdr:rowOff>
    </xdr:to>
    <xdr:sp macro="" textlink="">
      <xdr:nvSpPr>
        <xdr:cNvPr id="2088" name="AutoShape 40">
          <a:extLst>
            <a:ext uri="{FF2B5EF4-FFF2-40B4-BE49-F238E27FC236}">
              <a16:creationId xmlns:a16="http://schemas.microsoft.com/office/drawing/2014/main" id="{75D3E8E7-2430-5D42-94AB-AEE7567A40AD}"/>
            </a:ext>
          </a:extLst>
        </xdr:cNvPr>
        <xdr:cNvSpPr>
          <a:spLocks noChangeAspect="1" noChangeArrowheads="1"/>
        </xdr:cNvSpPr>
      </xdr:nvSpPr>
      <xdr:spPr bwMode="auto">
        <a:xfrm>
          <a:off x="825500" y="856869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300</xdr:row>
      <xdr:rowOff>0</xdr:rowOff>
    </xdr:from>
    <xdr:to>
      <xdr:col>2</xdr:col>
      <xdr:colOff>139700</xdr:colOff>
      <xdr:row>300</xdr:row>
      <xdr:rowOff>139700</xdr:rowOff>
    </xdr:to>
    <xdr:sp macro="" textlink="">
      <xdr:nvSpPr>
        <xdr:cNvPr id="2089" name="AutoShape 41">
          <a:extLst>
            <a:ext uri="{FF2B5EF4-FFF2-40B4-BE49-F238E27FC236}">
              <a16:creationId xmlns:a16="http://schemas.microsoft.com/office/drawing/2014/main" id="{89EBBC1D-C6B4-9845-A2C3-3BF1C7F68104}"/>
            </a:ext>
          </a:extLst>
        </xdr:cNvPr>
        <xdr:cNvSpPr>
          <a:spLocks noChangeAspect="1" noChangeArrowheads="1"/>
        </xdr:cNvSpPr>
      </xdr:nvSpPr>
      <xdr:spPr bwMode="auto">
        <a:xfrm>
          <a:off x="825500" y="874395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308</xdr:row>
      <xdr:rowOff>0</xdr:rowOff>
    </xdr:from>
    <xdr:to>
      <xdr:col>2</xdr:col>
      <xdr:colOff>139700</xdr:colOff>
      <xdr:row>308</xdr:row>
      <xdr:rowOff>139700</xdr:rowOff>
    </xdr:to>
    <xdr:sp macro="" textlink="">
      <xdr:nvSpPr>
        <xdr:cNvPr id="2090" name="AutoShape 42">
          <a:extLst>
            <a:ext uri="{FF2B5EF4-FFF2-40B4-BE49-F238E27FC236}">
              <a16:creationId xmlns:a16="http://schemas.microsoft.com/office/drawing/2014/main" id="{A245FF90-9011-A74A-A8EC-21CB4780475E}"/>
            </a:ext>
          </a:extLst>
        </xdr:cNvPr>
        <xdr:cNvSpPr>
          <a:spLocks noChangeAspect="1" noChangeArrowheads="1"/>
        </xdr:cNvSpPr>
      </xdr:nvSpPr>
      <xdr:spPr bwMode="auto">
        <a:xfrm>
          <a:off x="825500" y="900049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316</xdr:row>
      <xdr:rowOff>0</xdr:rowOff>
    </xdr:from>
    <xdr:to>
      <xdr:col>2</xdr:col>
      <xdr:colOff>139700</xdr:colOff>
      <xdr:row>316</xdr:row>
      <xdr:rowOff>139700</xdr:rowOff>
    </xdr:to>
    <xdr:sp macro="" textlink="">
      <xdr:nvSpPr>
        <xdr:cNvPr id="2091" name="AutoShape 43">
          <a:extLst>
            <a:ext uri="{FF2B5EF4-FFF2-40B4-BE49-F238E27FC236}">
              <a16:creationId xmlns:a16="http://schemas.microsoft.com/office/drawing/2014/main" id="{18383F12-2086-0443-AAE4-5CE35DC51B12}"/>
            </a:ext>
          </a:extLst>
        </xdr:cNvPr>
        <xdr:cNvSpPr>
          <a:spLocks noChangeAspect="1" noChangeArrowheads="1"/>
        </xdr:cNvSpPr>
      </xdr:nvSpPr>
      <xdr:spPr bwMode="auto">
        <a:xfrm>
          <a:off x="825500" y="92341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323</xdr:row>
      <xdr:rowOff>0</xdr:rowOff>
    </xdr:from>
    <xdr:to>
      <xdr:col>2</xdr:col>
      <xdr:colOff>139700</xdr:colOff>
      <xdr:row>323</xdr:row>
      <xdr:rowOff>139700</xdr:rowOff>
    </xdr:to>
    <xdr:sp macro="" textlink="">
      <xdr:nvSpPr>
        <xdr:cNvPr id="2092" name="AutoShape 44">
          <a:extLst>
            <a:ext uri="{FF2B5EF4-FFF2-40B4-BE49-F238E27FC236}">
              <a16:creationId xmlns:a16="http://schemas.microsoft.com/office/drawing/2014/main" id="{21EDE078-124F-3246-8D66-9E1D698EE2D6}"/>
            </a:ext>
          </a:extLst>
        </xdr:cNvPr>
        <xdr:cNvSpPr>
          <a:spLocks noChangeAspect="1" noChangeArrowheads="1"/>
        </xdr:cNvSpPr>
      </xdr:nvSpPr>
      <xdr:spPr bwMode="auto">
        <a:xfrm>
          <a:off x="825500" y="943864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330</xdr:row>
      <xdr:rowOff>0</xdr:rowOff>
    </xdr:from>
    <xdr:to>
      <xdr:col>2</xdr:col>
      <xdr:colOff>139700</xdr:colOff>
      <xdr:row>330</xdr:row>
      <xdr:rowOff>139700</xdr:rowOff>
    </xdr:to>
    <xdr:sp macro="" textlink="">
      <xdr:nvSpPr>
        <xdr:cNvPr id="2093" name="AutoShape 45">
          <a:extLst>
            <a:ext uri="{FF2B5EF4-FFF2-40B4-BE49-F238E27FC236}">
              <a16:creationId xmlns:a16="http://schemas.microsoft.com/office/drawing/2014/main" id="{A64C38FD-C296-5C44-B9B2-FE947F351140}"/>
            </a:ext>
          </a:extLst>
        </xdr:cNvPr>
        <xdr:cNvSpPr>
          <a:spLocks noChangeAspect="1" noChangeArrowheads="1"/>
        </xdr:cNvSpPr>
      </xdr:nvSpPr>
      <xdr:spPr bwMode="auto">
        <a:xfrm>
          <a:off x="825500" y="964311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337</xdr:row>
      <xdr:rowOff>0</xdr:rowOff>
    </xdr:from>
    <xdr:to>
      <xdr:col>2</xdr:col>
      <xdr:colOff>139700</xdr:colOff>
      <xdr:row>337</xdr:row>
      <xdr:rowOff>139700</xdr:rowOff>
    </xdr:to>
    <xdr:sp macro="" textlink="">
      <xdr:nvSpPr>
        <xdr:cNvPr id="2094" name="AutoShape 46">
          <a:extLst>
            <a:ext uri="{FF2B5EF4-FFF2-40B4-BE49-F238E27FC236}">
              <a16:creationId xmlns:a16="http://schemas.microsoft.com/office/drawing/2014/main" id="{55DD919A-F84A-5F49-97CB-0CEC816D8D75}"/>
            </a:ext>
          </a:extLst>
        </xdr:cNvPr>
        <xdr:cNvSpPr>
          <a:spLocks noChangeAspect="1" noChangeArrowheads="1"/>
        </xdr:cNvSpPr>
      </xdr:nvSpPr>
      <xdr:spPr bwMode="auto">
        <a:xfrm>
          <a:off x="825500" y="982472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345</xdr:row>
      <xdr:rowOff>0</xdr:rowOff>
    </xdr:from>
    <xdr:to>
      <xdr:col>2</xdr:col>
      <xdr:colOff>139700</xdr:colOff>
      <xdr:row>345</xdr:row>
      <xdr:rowOff>139700</xdr:rowOff>
    </xdr:to>
    <xdr:sp macro="" textlink="">
      <xdr:nvSpPr>
        <xdr:cNvPr id="2095" name="AutoShape 47">
          <a:extLst>
            <a:ext uri="{FF2B5EF4-FFF2-40B4-BE49-F238E27FC236}">
              <a16:creationId xmlns:a16="http://schemas.microsoft.com/office/drawing/2014/main" id="{13E03A81-C928-6540-9B96-9974E4A6793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05840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352</xdr:row>
      <xdr:rowOff>0</xdr:rowOff>
    </xdr:from>
    <xdr:to>
      <xdr:col>2</xdr:col>
      <xdr:colOff>139700</xdr:colOff>
      <xdr:row>352</xdr:row>
      <xdr:rowOff>139700</xdr:rowOff>
    </xdr:to>
    <xdr:sp macro="" textlink="">
      <xdr:nvSpPr>
        <xdr:cNvPr id="2096" name="AutoShape 48">
          <a:extLst>
            <a:ext uri="{FF2B5EF4-FFF2-40B4-BE49-F238E27FC236}">
              <a16:creationId xmlns:a16="http://schemas.microsoft.com/office/drawing/2014/main" id="{92ED1A58-5999-7C4D-8475-619395CA6E8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62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359</xdr:row>
      <xdr:rowOff>0</xdr:rowOff>
    </xdr:from>
    <xdr:to>
      <xdr:col>2</xdr:col>
      <xdr:colOff>139700</xdr:colOff>
      <xdr:row>359</xdr:row>
      <xdr:rowOff>139700</xdr:rowOff>
    </xdr:to>
    <xdr:sp macro="" textlink="">
      <xdr:nvSpPr>
        <xdr:cNvPr id="2097" name="AutoShape 49">
          <a:extLst>
            <a:ext uri="{FF2B5EF4-FFF2-40B4-BE49-F238E27FC236}">
              <a16:creationId xmlns:a16="http://schemas.microsoft.com/office/drawing/2014/main" id="{6C6C29DD-C1FB-F946-8ED5-91F876417CC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46734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8D8B1-A97D-E240-8E1D-C63AB808993E}">
  <dimension ref="A1:H366"/>
  <sheetViews>
    <sheetView tabSelected="1" workbookViewId="0">
      <pane ySplit="1" topLeftCell="A2" activePane="bottomLeft" state="frozen"/>
      <selection pane="bottomLeft" activeCell="E26" sqref="E26"/>
    </sheetView>
  </sheetViews>
  <sheetFormatPr baseColWidth="10" defaultRowHeight="13"/>
  <cols>
    <col min="6" max="6" width="13" customWidth="1"/>
  </cols>
  <sheetData>
    <row r="1" spans="1:8">
      <c r="A1" t="s">
        <v>5</v>
      </c>
      <c r="B1" t="s">
        <v>0</v>
      </c>
      <c r="C1" t="s">
        <v>1</v>
      </c>
      <c r="D1" t="s">
        <v>2</v>
      </c>
      <c r="E1" t="s">
        <v>410</v>
      </c>
      <c r="F1" t="s">
        <v>407</v>
      </c>
      <c r="G1" t="s">
        <v>3</v>
      </c>
      <c r="H1" t="s">
        <v>4</v>
      </c>
    </row>
    <row r="2" spans="1:8">
      <c r="A2">
        <v>1</v>
      </c>
      <c r="B2" s="11">
        <v>1448.90625</v>
      </c>
      <c r="C2" s="11">
        <v>5.3390624999999998</v>
      </c>
      <c r="D2" s="9">
        <v>17.8</v>
      </c>
      <c r="E2" s="9" t="s">
        <v>3</v>
      </c>
      <c r="F2" s="9">
        <v>0</v>
      </c>
      <c r="G2">
        <v>654</v>
      </c>
      <c r="H2">
        <v>0</v>
      </c>
    </row>
    <row r="3" spans="1:8">
      <c r="A3">
        <v>2</v>
      </c>
      <c r="B3" s="11">
        <v>1364.1666666666699</v>
      </c>
      <c r="C3" s="11">
        <v>5.4354166666666703</v>
      </c>
      <c r="D3" s="1">
        <v>10.5</v>
      </c>
      <c r="E3" s="9" t="s">
        <v>3</v>
      </c>
      <c r="F3" s="9">
        <v>0</v>
      </c>
      <c r="G3">
        <v>704</v>
      </c>
      <c r="H3">
        <v>0</v>
      </c>
    </row>
    <row r="4" spans="1:8">
      <c r="A4">
        <v>3</v>
      </c>
      <c r="B4" s="11">
        <v>1389.1666666666699</v>
      </c>
      <c r="C4" s="11">
        <v>6.2270833333333302</v>
      </c>
      <c r="D4" s="1">
        <v>5</v>
      </c>
      <c r="E4" s="9" t="s">
        <v>3</v>
      </c>
      <c r="F4" s="9">
        <v>0</v>
      </c>
      <c r="G4">
        <v>784</v>
      </c>
      <c r="H4">
        <v>0</v>
      </c>
    </row>
    <row r="5" spans="1:8">
      <c r="A5">
        <v>4</v>
      </c>
      <c r="B5" s="11">
        <v>1531.5625</v>
      </c>
      <c r="C5" s="11">
        <v>6.8</v>
      </c>
      <c r="D5" s="1">
        <v>1.5</v>
      </c>
      <c r="E5" s="9" t="s">
        <v>3</v>
      </c>
      <c r="F5" s="9">
        <v>0</v>
      </c>
      <c r="G5">
        <v>812</v>
      </c>
      <c r="H5">
        <v>0</v>
      </c>
    </row>
    <row r="6" spans="1:8">
      <c r="A6">
        <v>5</v>
      </c>
      <c r="B6" s="11">
        <v>1430.5208333333301</v>
      </c>
      <c r="C6" s="11">
        <v>6.6229166666666703</v>
      </c>
      <c r="D6" s="1">
        <v>0.1</v>
      </c>
      <c r="E6" s="9" t="s">
        <v>3</v>
      </c>
      <c r="F6" s="9">
        <v>0</v>
      </c>
      <c r="G6">
        <v>845</v>
      </c>
      <c r="H6">
        <v>0</v>
      </c>
    </row>
    <row r="7" spans="1:8">
      <c r="A7">
        <v>6</v>
      </c>
      <c r="B7" s="11">
        <v>1357.0833333333301</v>
      </c>
      <c r="C7" s="11">
        <v>6.68333333333333</v>
      </c>
      <c r="D7" s="1">
        <v>0.6</v>
      </c>
      <c r="E7" s="9" t="s">
        <v>3</v>
      </c>
      <c r="F7" s="9">
        <v>0</v>
      </c>
      <c r="G7">
        <v>829</v>
      </c>
      <c r="H7">
        <v>0</v>
      </c>
    </row>
    <row r="8" spans="1:8">
      <c r="A8">
        <v>7</v>
      </c>
      <c r="B8" s="11">
        <v>1356.4583333333301</v>
      </c>
      <c r="C8" s="11">
        <v>6.0916666666666703</v>
      </c>
      <c r="D8" s="1">
        <v>3.1</v>
      </c>
      <c r="E8" s="9" t="s">
        <v>3</v>
      </c>
      <c r="F8" s="9">
        <v>0</v>
      </c>
      <c r="G8">
        <v>702</v>
      </c>
      <c r="H8">
        <v>0</v>
      </c>
    </row>
    <row r="9" spans="1:8">
      <c r="A9">
        <v>8</v>
      </c>
      <c r="B9" s="11">
        <v>1302.5</v>
      </c>
      <c r="C9" s="11">
        <v>5.7583333333333302</v>
      </c>
      <c r="D9" s="1">
        <v>7.3</v>
      </c>
      <c r="E9" s="9" t="s">
        <v>3</v>
      </c>
      <c r="F9" s="9">
        <v>0</v>
      </c>
      <c r="G9">
        <v>758</v>
      </c>
      <c r="H9">
        <v>0</v>
      </c>
    </row>
    <row r="10" spans="1:8">
      <c r="A10">
        <v>9</v>
      </c>
      <c r="B10" s="11">
        <v>1302.5</v>
      </c>
      <c r="C10" s="11">
        <v>6.09791666666667</v>
      </c>
      <c r="D10" s="1">
        <v>13.100000000000001</v>
      </c>
      <c r="E10" s="9" t="s">
        <v>3</v>
      </c>
      <c r="F10" s="9">
        <v>0</v>
      </c>
      <c r="G10">
        <v>709</v>
      </c>
      <c r="H10">
        <v>0</v>
      </c>
    </row>
    <row r="11" spans="1:8">
      <c r="A11">
        <v>10</v>
      </c>
      <c r="B11" s="11">
        <v>1319.4791666666699</v>
      </c>
      <c r="C11" s="11">
        <v>6.43333333333333</v>
      </c>
      <c r="D11" s="1">
        <v>20.399999999999999</v>
      </c>
      <c r="E11" s="9" t="s">
        <v>3</v>
      </c>
      <c r="F11" s="9">
        <v>0</v>
      </c>
      <c r="G11">
        <v>711</v>
      </c>
      <c r="H11">
        <v>0</v>
      </c>
    </row>
    <row r="12" spans="1:8">
      <c r="A12">
        <v>11</v>
      </c>
      <c r="B12" s="11">
        <v>1300.5208333333301</v>
      </c>
      <c r="C12" s="11">
        <v>6.38645833333333</v>
      </c>
      <c r="D12" s="1">
        <v>28.799999999999997</v>
      </c>
      <c r="E12" s="9" t="s">
        <v>3</v>
      </c>
      <c r="F12" s="9">
        <v>0</v>
      </c>
      <c r="G12">
        <v>696</v>
      </c>
      <c r="H12">
        <v>0</v>
      </c>
    </row>
    <row r="13" spans="1:8">
      <c r="A13">
        <v>12</v>
      </c>
      <c r="B13" s="11">
        <v>1129.2708333333301</v>
      </c>
      <c r="C13" s="11">
        <v>6.49583333333333</v>
      </c>
      <c r="D13" s="1">
        <v>38.1</v>
      </c>
      <c r="E13" s="9" t="s">
        <v>3</v>
      </c>
      <c r="F13" s="9">
        <v>0</v>
      </c>
      <c r="G13">
        <f>G12-17</f>
        <v>679</v>
      </c>
      <c r="H13">
        <v>0</v>
      </c>
    </row>
    <row r="14" spans="1:8">
      <c r="A14">
        <v>13</v>
      </c>
      <c r="B14" s="11">
        <v>1004.38541666667</v>
      </c>
      <c r="C14" s="11">
        <v>6.1729166666666702</v>
      </c>
      <c r="D14" s="1">
        <v>48.199999999999996</v>
      </c>
      <c r="E14" s="9" t="s">
        <v>3</v>
      </c>
      <c r="F14" s="9">
        <v>0</v>
      </c>
      <c r="G14">
        <f t="shared" ref="G14:G15" si="0">G13-17</f>
        <v>662</v>
      </c>
      <c r="H14">
        <v>0</v>
      </c>
    </row>
    <row r="15" spans="1:8">
      <c r="A15">
        <v>14</v>
      </c>
      <c r="B15" s="11">
        <v>982.79166666666697</v>
      </c>
      <c r="C15" s="11">
        <v>5.5635416666666702</v>
      </c>
      <c r="D15" s="1">
        <v>58.599999999999994</v>
      </c>
      <c r="E15" s="9" t="s">
        <v>3</v>
      </c>
      <c r="F15" s="9">
        <v>0</v>
      </c>
      <c r="G15">
        <f t="shared" si="0"/>
        <v>645</v>
      </c>
      <c r="H15">
        <v>0</v>
      </c>
    </row>
    <row r="16" spans="1:8">
      <c r="A16">
        <v>15</v>
      </c>
      <c r="B16" s="11">
        <v>838.01041666666697</v>
      </c>
      <c r="C16" s="11">
        <v>5.5562500000000004</v>
      </c>
      <c r="D16" s="1">
        <v>69</v>
      </c>
      <c r="E16" s="9" t="s">
        <v>3</v>
      </c>
      <c r="F16" s="9">
        <v>0</v>
      </c>
      <c r="G16">
        <f>G15-38</f>
        <v>607</v>
      </c>
      <c r="H16">
        <v>0</v>
      </c>
    </row>
    <row r="17" spans="1:8">
      <c r="A17">
        <v>16</v>
      </c>
      <c r="B17" s="11">
        <v>731.63541666666697</v>
      </c>
      <c r="C17" s="11">
        <v>6.1187500000000004</v>
      </c>
      <c r="D17" s="1">
        <v>78.8</v>
      </c>
      <c r="E17" s="9" t="s">
        <v>3</v>
      </c>
      <c r="F17" s="9">
        <v>0</v>
      </c>
      <c r="G17">
        <f t="shared" ref="G17:G24" si="1">G16-38</f>
        <v>569</v>
      </c>
      <c r="H17">
        <v>0</v>
      </c>
    </row>
    <row r="18" spans="1:8">
      <c r="A18">
        <v>17</v>
      </c>
      <c r="B18" s="11">
        <v>712.28125</v>
      </c>
      <c r="C18" s="11">
        <v>6.7937500000000002</v>
      </c>
      <c r="D18" s="1">
        <v>87.6</v>
      </c>
      <c r="E18" s="9" t="s">
        <v>3</v>
      </c>
      <c r="F18" s="9">
        <v>0</v>
      </c>
      <c r="G18">
        <f t="shared" si="1"/>
        <v>531</v>
      </c>
      <c r="H18">
        <v>0</v>
      </c>
    </row>
    <row r="19" spans="1:8">
      <c r="A19">
        <v>18</v>
      </c>
      <c r="B19" s="11">
        <v>701.54166666666697</v>
      </c>
      <c r="C19" s="11">
        <v>7.1614583333333304</v>
      </c>
      <c r="D19" s="1">
        <v>94.399999999999991</v>
      </c>
      <c r="E19" s="9" t="s">
        <v>3</v>
      </c>
      <c r="F19" s="9">
        <v>0</v>
      </c>
      <c r="G19">
        <f t="shared" si="1"/>
        <v>493</v>
      </c>
      <c r="H19">
        <v>0</v>
      </c>
    </row>
    <row r="20" spans="1:8">
      <c r="A20">
        <v>19</v>
      </c>
      <c r="B20" s="11">
        <v>753.34375</v>
      </c>
      <c r="C20" s="11">
        <v>7.2791666666666703</v>
      </c>
      <c r="D20" s="1">
        <v>98.8</v>
      </c>
      <c r="E20" s="9" t="s">
        <v>3</v>
      </c>
      <c r="F20" s="9">
        <v>0</v>
      </c>
      <c r="G20">
        <f t="shared" si="1"/>
        <v>455</v>
      </c>
      <c r="H20">
        <v>0</v>
      </c>
    </row>
    <row r="21" spans="1:8">
      <c r="A21">
        <v>20</v>
      </c>
      <c r="B21" s="11">
        <v>747.625</v>
      </c>
      <c r="C21" s="11">
        <v>6.9666666666666703</v>
      </c>
      <c r="D21" s="9">
        <v>99</v>
      </c>
      <c r="E21" s="9" t="s">
        <v>3</v>
      </c>
      <c r="F21" s="9">
        <v>0</v>
      </c>
      <c r="G21">
        <f t="shared" si="1"/>
        <v>417</v>
      </c>
      <c r="H21">
        <v>0</v>
      </c>
    </row>
    <row r="22" spans="1:8">
      <c r="A22">
        <v>21</v>
      </c>
      <c r="B22" s="11">
        <v>714.48958333333303</v>
      </c>
      <c r="C22" s="11">
        <v>6.4406249999999998</v>
      </c>
      <c r="D22" s="1">
        <v>100</v>
      </c>
      <c r="E22" s="9" t="s">
        <v>3</v>
      </c>
      <c r="F22" s="9">
        <v>0</v>
      </c>
      <c r="G22">
        <f t="shared" si="1"/>
        <v>379</v>
      </c>
      <c r="H22">
        <v>0</v>
      </c>
    </row>
    <row r="23" spans="1:8">
      <c r="A23">
        <v>22</v>
      </c>
      <c r="B23" s="11">
        <v>700.44791666666697</v>
      </c>
      <c r="C23" s="11">
        <v>6.4197916666666703</v>
      </c>
      <c r="D23" s="1">
        <v>97.899999999999991</v>
      </c>
      <c r="E23" s="9" t="s">
        <v>3</v>
      </c>
      <c r="F23" s="9">
        <v>0</v>
      </c>
      <c r="G23">
        <f t="shared" si="1"/>
        <v>341</v>
      </c>
      <c r="H23">
        <v>0</v>
      </c>
    </row>
    <row r="24" spans="1:8">
      <c r="A24">
        <v>23</v>
      </c>
      <c r="B24" s="11">
        <v>1028.2916666666699</v>
      </c>
      <c r="C24" s="11">
        <v>7.1260416666666702</v>
      </c>
      <c r="D24" s="1">
        <v>92.7</v>
      </c>
      <c r="E24" s="9" t="s">
        <v>3</v>
      </c>
      <c r="F24" s="9">
        <v>0</v>
      </c>
      <c r="G24">
        <f t="shared" si="1"/>
        <v>303</v>
      </c>
      <c r="H24">
        <v>0</v>
      </c>
    </row>
    <row r="25" spans="1:8">
      <c r="A25">
        <v>24</v>
      </c>
      <c r="B25" s="11">
        <v>1355.2083333333301</v>
      </c>
      <c r="C25" s="11">
        <v>7.3520833333333302</v>
      </c>
      <c r="D25" s="1">
        <v>84.899999999999991</v>
      </c>
      <c r="E25" s="9" t="s">
        <v>3</v>
      </c>
      <c r="F25" s="9">
        <v>0</v>
      </c>
      <c r="G25">
        <f>G24+14</f>
        <v>317</v>
      </c>
      <c r="H25">
        <v>0</v>
      </c>
    </row>
    <row r="26" spans="1:8">
      <c r="A26">
        <v>25</v>
      </c>
      <c r="B26" s="11">
        <v>1141.0416666666699</v>
      </c>
      <c r="C26" s="11">
        <v>6.9635416666666696</v>
      </c>
      <c r="D26" s="1">
        <v>75.2</v>
      </c>
      <c r="E26" s="9" t="s">
        <v>3</v>
      </c>
      <c r="F26" s="9">
        <v>0</v>
      </c>
      <c r="G26">
        <f t="shared" ref="G26:G29" si="2">G25+14</f>
        <v>331</v>
      </c>
      <c r="H26">
        <v>0</v>
      </c>
    </row>
    <row r="27" spans="1:8">
      <c r="A27">
        <v>26</v>
      </c>
      <c r="B27" s="11">
        <v>1047.5</v>
      </c>
      <c r="C27" s="11">
        <v>6.1333333333333302</v>
      </c>
      <c r="D27" s="1">
        <v>64.5</v>
      </c>
      <c r="E27" s="9" t="s">
        <v>3</v>
      </c>
      <c r="F27" s="9">
        <v>0</v>
      </c>
      <c r="G27">
        <f t="shared" si="2"/>
        <v>345</v>
      </c>
      <c r="H27">
        <v>0</v>
      </c>
    </row>
    <row r="28" spans="1:8">
      <c r="A28">
        <v>27</v>
      </c>
      <c r="B28" s="11">
        <v>1111.4375</v>
      </c>
      <c r="C28" s="11">
        <v>6.0875000000000004</v>
      </c>
      <c r="D28" s="1">
        <v>53.400000000000006</v>
      </c>
      <c r="E28" s="9" t="s">
        <v>3</v>
      </c>
      <c r="F28" s="9">
        <v>0</v>
      </c>
      <c r="G28">
        <f t="shared" si="2"/>
        <v>359</v>
      </c>
      <c r="H28">
        <v>0</v>
      </c>
    </row>
    <row r="29" spans="1:8">
      <c r="A29">
        <v>28</v>
      </c>
      <c r="B29" s="11">
        <v>1261.4583333333301</v>
      </c>
      <c r="C29" s="11">
        <v>5.9479166666666696</v>
      </c>
      <c r="D29" s="1">
        <v>42.4</v>
      </c>
      <c r="E29" s="9" t="s">
        <v>3</v>
      </c>
      <c r="F29" s="9">
        <v>0</v>
      </c>
      <c r="G29">
        <f t="shared" si="2"/>
        <v>373</v>
      </c>
      <c r="H29">
        <v>0</v>
      </c>
    </row>
    <row r="30" spans="1:8">
      <c r="A30">
        <v>29</v>
      </c>
      <c r="B30" s="11">
        <v>1243.3684210526301</v>
      </c>
      <c r="C30" s="11">
        <v>5.3812499999999996</v>
      </c>
      <c r="D30" s="1">
        <v>32.200000000000003</v>
      </c>
      <c r="E30" s="9" t="s">
        <v>3</v>
      </c>
      <c r="F30" s="9">
        <v>0</v>
      </c>
      <c r="G30">
        <v>359</v>
      </c>
      <c r="H30">
        <v>0</v>
      </c>
    </row>
    <row r="31" spans="1:8">
      <c r="A31">
        <v>30</v>
      </c>
      <c r="B31" s="11">
        <v>1086.6666666666699</v>
      </c>
      <c r="C31" s="11">
        <v>5.44166666666667</v>
      </c>
      <c r="D31" s="1">
        <v>22.900000000000002</v>
      </c>
      <c r="E31" s="9" t="s">
        <v>3</v>
      </c>
      <c r="F31" s="9">
        <v>0</v>
      </c>
      <c r="G31">
        <v>331</v>
      </c>
      <c r="H31">
        <v>0</v>
      </c>
    </row>
    <row r="32" spans="1:8">
      <c r="A32">
        <v>31</v>
      </c>
      <c r="B32" s="11">
        <v>876.14583333333303</v>
      </c>
      <c r="C32" s="11">
        <v>6.2114583333333302</v>
      </c>
      <c r="D32" s="10">
        <v>15</v>
      </c>
      <c r="E32" s="9" t="s">
        <v>3</v>
      </c>
      <c r="F32" s="9">
        <v>0</v>
      </c>
      <c r="G32">
        <f>G31-28</f>
        <v>303</v>
      </c>
      <c r="H32">
        <v>0</v>
      </c>
    </row>
    <row r="33" spans="1:8">
      <c r="A33">
        <v>32</v>
      </c>
      <c r="B33" s="11">
        <v>760.8125</v>
      </c>
      <c r="C33" s="11">
        <v>7.25416666666667</v>
      </c>
      <c r="D33" s="1">
        <v>8.6</v>
      </c>
      <c r="E33" s="9" t="s">
        <v>3</v>
      </c>
      <c r="F33" s="9">
        <v>0</v>
      </c>
      <c r="G33">
        <f t="shared" ref="G33:G35" si="3">G32-28</f>
        <v>275</v>
      </c>
      <c r="H33">
        <v>0</v>
      </c>
    </row>
    <row r="34" spans="1:8">
      <c r="A34">
        <v>33</v>
      </c>
      <c r="B34" s="11">
        <v>889.05208333333303</v>
      </c>
      <c r="C34" s="11">
        <v>7.4562499999999998</v>
      </c>
      <c r="D34" s="1">
        <v>3.9</v>
      </c>
      <c r="E34" s="9" t="s">
        <v>3</v>
      </c>
      <c r="F34" s="9">
        <v>0</v>
      </c>
      <c r="G34">
        <f t="shared" si="3"/>
        <v>247</v>
      </c>
      <c r="H34">
        <v>0</v>
      </c>
    </row>
    <row r="35" spans="1:8">
      <c r="A35">
        <v>34</v>
      </c>
      <c r="B35" s="11">
        <v>831.60416666666697</v>
      </c>
      <c r="C35" s="11">
        <v>7.1770833333333304</v>
      </c>
      <c r="D35" s="1">
        <v>1</v>
      </c>
      <c r="E35" s="9" t="s">
        <v>3</v>
      </c>
      <c r="F35" s="9">
        <v>0</v>
      </c>
      <c r="G35">
        <f t="shared" si="3"/>
        <v>219</v>
      </c>
      <c r="H35">
        <v>0</v>
      </c>
    </row>
    <row r="36" spans="1:8">
      <c r="A36">
        <v>35</v>
      </c>
      <c r="B36" s="11">
        <v>812.16666666666697</v>
      </c>
      <c r="C36" s="11">
        <v>5.4239583333333297</v>
      </c>
      <c r="D36" s="1">
        <v>0</v>
      </c>
      <c r="E36" s="9" t="s">
        <v>3</v>
      </c>
      <c r="F36" s="9">
        <v>0</v>
      </c>
      <c r="G36">
        <v>130</v>
      </c>
      <c r="H36">
        <v>0</v>
      </c>
    </row>
    <row r="37" spans="1:8">
      <c r="A37">
        <v>36</v>
      </c>
      <c r="B37" s="11">
        <v>775.875</v>
      </c>
      <c r="C37" s="11">
        <v>4.0614583333333298</v>
      </c>
      <c r="D37" s="1">
        <v>1</v>
      </c>
      <c r="E37" s="9" t="s">
        <v>3</v>
      </c>
      <c r="F37" s="9">
        <v>0</v>
      </c>
      <c r="G37">
        <f>G35-42</f>
        <v>177</v>
      </c>
      <c r="H37">
        <v>0</v>
      </c>
    </row>
    <row r="38" spans="1:8">
      <c r="A38">
        <v>37</v>
      </c>
      <c r="B38" s="11">
        <v>749.34375</v>
      </c>
      <c r="C38" s="11">
        <v>3.9895833333333299</v>
      </c>
      <c r="D38" s="1">
        <v>3.6999999999999997</v>
      </c>
      <c r="E38" s="9" t="s">
        <v>3</v>
      </c>
      <c r="F38" s="9">
        <v>0</v>
      </c>
      <c r="G38">
        <f t="shared" ref="G38:G40" si="4">G37-42</f>
        <v>135</v>
      </c>
      <c r="H38">
        <v>0</v>
      </c>
    </row>
    <row r="39" spans="1:8">
      <c r="A39">
        <v>38</v>
      </c>
      <c r="B39" s="11">
        <v>697.88541666666697</v>
      </c>
      <c r="C39" s="11">
        <v>3.9166666666666701</v>
      </c>
      <c r="D39" s="1">
        <v>8.3000000000000007</v>
      </c>
      <c r="E39" s="9" t="s">
        <v>3</v>
      </c>
      <c r="F39" s="9">
        <v>0</v>
      </c>
      <c r="G39">
        <f t="shared" si="4"/>
        <v>93</v>
      </c>
      <c r="H39">
        <v>0</v>
      </c>
    </row>
    <row r="40" spans="1:8">
      <c r="A40">
        <v>39</v>
      </c>
      <c r="B40" s="11">
        <v>582.125</v>
      </c>
      <c r="C40" s="11">
        <v>4.8989583333333302</v>
      </c>
      <c r="D40" s="1">
        <v>14.499999999999998</v>
      </c>
      <c r="E40" s="9" t="s">
        <v>3</v>
      </c>
      <c r="F40" s="9">
        <v>0</v>
      </c>
      <c r="G40">
        <f t="shared" si="4"/>
        <v>51</v>
      </c>
      <c r="H40">
        <v>0</v>
      </c>
    </row>
    <row r="41" spans="1:8">
      <c r="A41">
        <v>40</v>
      </c>
      <c r="B41" s="11">
        <v>567.39583333333303</v>
      </c>
      <c r="C41" s="11">
        <v>4.3916666666666702</v>
      </c>
      <c r="D41" s="1">
        <v>22.2</v>
      </c>
      <c r="E41" s="1">
        <v>0</v>
      </c>
      <c r="F41" s="9">
        <v>0</v>
      </c>
      <c r="G41">
        <v>0</v>
      </c>
      <c r="H41">
        <v>0</v>
      </c>
    </row>
    <row r="42" spans="1:8">
      <c r="A42">
        <v>41</v>
      </c>
      <c r="B42" s="11">
        <v>546.47916666666697</v>
      </c>
      <c r="C42" s="11">
        <v>3.9468749999999999</v>
      </c>
      <c r="D42" s="1">
        <v>31.2</v>
      </c>
      <c r="E42" s="1">
        <v>0</v>
      </c>
      <c r="F42" s="9">
        <v>0</v>
      </c>
      <c r="G42">
        <v>0</v>
      </c>
      <c r="H42">
        <v>0</v>
      </c>
    </row>
    <row r="43" spans="1:8">
      <c r="A43">
        <v>42</v>
      </c>
      <c r="B43" s="11">
        <v>540.54166666666697</v>
      </c>
      <c r="C43" s="11">
        <v>4.4874999999999998</v>
      </c>
      <c r="D43" s="1">
        <v>41.099999999999994</v>
      </c>
      <c r="E43" s="1">
        <v>0</v>
      </c>
      <c r="F43" s="9">
        <v>0</v>
      </c>
      <c r="G43">
        <v>0</v>
      </c>
      <c r="H43">
        <v>0</v>
      </c>
    </row>
    <row r="44" spans="1:8">
      <c r="A44">
        <v>43</v>
      </c>
      <c r="B44" s="11">
        <v>583.80681818181802</v>
      </c>
      <c r="C44" s="11">
        <v>2.625</v>
      </c>
      <c r="D44" s="1">
        <v>51.800000000000004</v>
      </c>
      <c r="E44" s="1">
        <v>0</v>
      </c>
      <c r="F44" s="9">
        <v>0</v>
      </c>
      <c r="G44">
        <v>0</v>
      </c>
      <c r="H44">
        <v>0</v>
      </c>
    </row>
    <row r="45" spans="1:8">
      <c r="A45">
        <v>44</v>
      </c>
      <c r="B45" s="11">
        <v>595.10416666666697</v>
      </c>
      <c r="C45" s="11">
        <v>4.0968749999999998</v>
      </c>
      <c r="D45" s="1">
        <v>62.8</v>
      </c>
      <c r="E45" s="1">
        <v>0</v>
      </c>
      <c r="F45" s="9">
        <v>0</v>
      </c>
      <c r="G45">
        <v>0</v>
      </c>
      <c r="H45">
        <v>0</v>
      </c>
    </row>
    <row r="46" spans="1:8">
      <c r="A46">
        <v>45</v>
      </c>
      <c r="B46" s="11">
        <v>596.32291666666697</v>
      </c>
      <c r="C46" s="11">
        <v>5.0562500000000004</v>
      </c>
      <c r="D46" s="1">
        <v>73.5</v>
      </c>
      <c r="E46" s="1">
        <v>0</v>
      </c>
      <c r="F46" s="9">
        <v>0</v>
      </c>
      <c r="G46">
        <v>0</v>
      </c>
      <c r="H46">
        <v>0</v>
      </c>
    </row>
    <row r="47" spans="1:8">
      <c r="A47">
        <v>46</v>
      </c>
      <c r="B47" s="11">
        <v>621.67708333333303</v>
      </c>
      <c r="C47" s="11">
        <v>5.5010416666666702</v>
      </c>
      <c r="D47" s="1">
        <v>83.3</v>
      </c>
      <c r="E47" s="1">
        <v>0</v>
      </c>
      <c r="F47" s="9">
        <v>0</v>
      </c>
      <c r="G47">
        <v>0</v>
      </c>
      <c r="H47">
        <v>0</v>
      </c>
    </row>
    <row r="48" spans="1:8">
      <c r="A48">
        <v>47</v>
      </c>
      <c r="B48" s="11">
        <v>620.53125</v>
      </c>
      <c r="C48" s="11">
        <v>5.4854166666666702</v>
      </c>
      <c r="D48" s="1">
        <v>91.5</v>
      </c>
      <c r="E48" s="1">
        <v>0</v>
      </c>
      <c r="F48" s="9">
        <v>0</v>
      </c>
      <c r="G48">
        <v>0</v>
      </c>
      <c r="H48">
        <v>0</v>
      </c>
    </row>
    <row r="49" spans="1:8">
      <c r="A49">
        <v>48</v>
      </c>
      <c r="B49" s="11">
        <v>607.30208333333303</v>
      </c>
      <c r="C49" s="11">
        <v>5.6541666666666703</v>
      </c>
      <c r="D49" s="1">
        <v>97.2</v>
      </c>
      <c r="E49" s="1">
        <v>0</v>
      </c>
      <c r="F49" s="9">
        <v>0</v>
      </c>
      <c r="G49">
        <v>0</v>
      </c>
      <c r="H49">
        <v>0</v>
      </c>
    </row>
    <row r="50" spans="1:8">
      <c r="A50">
        <v>49</v>
      </c>
      <c r="B50" s="11">
        <v>586.38541666666697</v>
      </c>
      <c r="C50" s="11">
        <v>5.64479166666667</v>
      </c>
      <c r="D50" s="9">
        <v>98</v>
      </c>
      <c r="E50" s="1">
        <v>0</v>
      </c>
      <c r="F50" s="9">
        <v>0</v>
      </c>
      <c r="G50">
        <v>0</v>
      </c>
      <c r="H50">
        <v>0</v>
      </c>
    </row>
    <row r="51" spans="1:8">
      <c r="A51">
        <v>50</v>
      </c>
      <c r="B51" s="11">
        <v>583.01041666666697</v>
      </c>
      <c r="C51" s="11">
        <v>5.9145833333333302</v>
      </c>
      <c r="D51" s="1">
        <v>99.8</v>
      </c>
      <c r="E51" s="1">
        <v>0</v>
      </c>
      <c r="F51" s="9">
        <v>0</v>
      </c>
      <c r="G51">
        <v>0</v>
      </c>
      <c r="H51">
        <v>0</v>
      </c>
    </row>
    <row r="52" spans="1:8">
      <c r="A52">
        <v>51</v>
      </c>
      <c r="B52" s="11">
        <v>675.3125</v>
      </c>
      <c r="C52" s="11">
        <v>5.6666666666666696</v>
      </c>
      <c r="D52" s="1">
        <v>99.1</v>
      </c>
      <c r="E52" s="1">
        <v>0</v>
      </c>
      <c r="F52" s="9">
        <v>0</v>
      </c>
      <c r="G52">
        <v>0</v>
      </c>
      <c r="H52">
        <v>0</v>
      </c>
    </row>
    <row r="53" spans="1:8">
      <c r="A53">
        <v>52</v>
      </c>
      <c r="B53" s="11">
        <v>649.80208333333303</v>
      </c>
      <c r="C53" s="11">
        <v>5.3583333333333298</v>
      </c>
      <c r="D53" s="1">
        <v>95.199999999999989</v>
      </c>
      <c r="E53" s="1">
        <v>0</v>
      </c>
      <c r="F53" s="9">
        <v>0</v>
      </c>
      <c r="G53">
        <v>0</v>
      </c>
      <c r="H53">
        <v>0</v>
      </c>
    </row>
    <row r="54" spans="1:8">
      <c r="A54">
        <v>53</v>
      </c>
      <c r="B54" s="11">
        <v>620.125</v>
      </c>
      <c r="C54" s="11">
        <v>5.3927083333333297</v>
      </c>
      <c r="D54" s="1">
        <v>88.7</v>
      </c>
      <c r="E54" s="1">
        <v>0</v>
      </c>
      <c r="F54" s="9">
        <v>0</v>
      </c>
      <c r="G54">
        <v>0</v>
      </c>
      <c r="H54">
        <v>0</v>
      </c>
    </row>
    <row r="55" spans="1:8">
      <c r="A55">
        <v>54</v>
      </c>
      <c r="B55" s="11">
        <v>617.48958333333303</v>
      </c>
      <c r="C55" s="11">
        <v>5.7843749999999998</v>
      </c>
      <c r="D55" s="1">
        <v>80</v>
      </c>
      <c r="E55" s="1">
        <v>0</v>
      </c>
      <c r="F55" s="9">
        <v>0</v>
      </c>
      <c r="G55">
        <v>0</v>
      </c>
      <c r="H55">
        <v>0</v>
      </c>
    </row>
    <row r="56" spans="1:8">
      <c r="A56">
        <v>55</v>
      </c>
      <c r="B56" s="11">
        <v>618.125</v>
      </c>
      <c r="C56" s="11">
        <v>6.1770833333333304</v>
      </c>
      <c r="D56" s="1">
        <v>70.099999999999994</v>
      </c>
      <c r="E56" s="1">
        <v>0</v>
      </c>
      <c r="F56" s="9">
        <v>0</v>
      </c>
      <c r="G56">
        <v>0</v>
      </c>
      <c r="H56">
        <v>0</v>
      </c>
    </row>
    <row r="57" spans="1:8">
      <c r="A57">
        <v>56</v>
      </c>
      <c r="B57" s="11">
        <v>604.89583333333303</v>
      </c>
      <c r="C57" s="11">
        <v>5.71875</v>
      </c>
      <c r="D57" s="1">
        <v>59.599999999999994</v>
      </c>
      <c r="E57" s="1">
        <v>0</v>
      </c>
      <c r="F57" s="9">
        <v>0</v>
      </c>
      <c r="G57">
        <v>0</v>
      </c>
      <c r="H57">
        <v>0</v>
      </c>
    </row>
    <row r="58" spans="1:8">
      <c r="A58">
        <v>57</v>
      </c>
      <c r="B58" s="11">
        <v>589.02083333333303</v>
      </c>
      <c r="C58" s="11">
        <v>5.5302083333333298</v>
      </c>
      <c r="D58" s="1">
        <v>48.9</v>
      </c>
      <c r="E58" s="1">
        <v>0</v>
      </c>
      <c r="F58" s="9">
        <v>0</v>
      </c>
      <c r="G58">
        <v>0</v>
      </c>
      <c r="H58">
        <v>0</v>
      </c>
    </row>
    <row r="59" spans="1:8">
      <c r="A59">
        <v>58</v>
      </c>
      <c r="B59" s="11">
        <v>576.72916666666697</v>
      </c>
      <c r="C59" s="11">
        <v>5.0218749999999996</v>
      </c>
      <c r="D59" s="1">
        <v>38.700000000000003</v>
      </c>
      <c r="E59" s="1">
        <v>0</v>
      </c>
      <c r="F59" s="9">
        <v>0</v>
      </c>
      <c r="G59">
        <v>0</v>
      </c>
      <c r="H59">
        <v>0</v>
      </c>
    </row>
    <row r="60" spans="1:8">
      <c r="A60">
        <v>59</v>
      </c>
      <c r="B60" s="11">
        <v>561.16666666666697</v>
      </c>
      <c r="C60" s="11">
        <v>5.53125</v>
      </c>
      <c r="D60" s="1">
        <v>29.099999999999998</v>
      </c>
      <c r="E60" s="1">
        <v>0</v>
      </c>
      <c r="F60" s="9">
        <v>0</v>
      </c>
      <c r="G60">
        <v>0</v>
      </c>
      <c r="H60">
        <v>0</v>
      </c>
    </row>
    <row r="61" spans="1:8">
      <c r="A61">
        <v>60</v>
      </c>
      <c r="B61" s="11">
        <v>546.01041666666697</v>
      </c>
      <c r="C61" s="11">
        <v>5.84375</v>
      </c>
      <c r="D61" s="1">
        <v>20.599999999999998</v>
      </c>
      <c r="E61" s="1">
        <v>0</v>
      </c>
      <c r="F61" s="9">
        <v>0</v>
      </c>
      <c r="G61">
        <v>0</v>
      </c>
      <c r="H61">
        <v>0</v>
      </c>
    </row>
    <row r="62" spans="1:8">
      <c r="A62">
        <v>61</v>
      </c>
      <c r="B62" s="11">
        <v>543.75</v>
      </c>
      <c r="C62" s="11">
        <v>5.93333333333333</v>
      </c>
      <c r="D62" s="1">
        <v>13.3</v>
      </c>
      <c r="E62" s="1">
        <v>0</v>
      </c>
      <c r="F62" s="9">
        <v>0</v>
      </c>
      <c r="G62">
        <v>0</v>
      </c>
      <c r="H62">
        <v>0</v>
      </c>
    </row>
    <row r="63" spans="1:8">
      <c r="A63">
        <v>62</v>
      </c>
      <c r="B63" s="11">
        <v>537.92708333333303</v>
      </c>
      <c r="C63" s="11">
        <v>5.7249999999999996</v>
      </c>
      <c r="D63" s="1">
        <v>7.3999999999999995</v>
      </c>
      <c r="E63" s="1">
        <v>0</v>
      </c>
      <c r="F63" s="9">
        <v>0</v>
      </c>
      <c r="G63">
        <v>0</v>
      </c>
      <c r="H63">
        <v>0</v>
      </c>
    </row>
    <row r="64" spans="1:8">
      <c r="A64">
        <v>63</v>
      </c>
      <c r="B64" s="11">
        <v>531.21875</v>
      </c>
      <c r="C64" s="11">
        <v>4.98020833333333</v>
      </c>
      <c r="D64" s="1">
        <v>3.2</v>
      </c>
      <c r="E64" s="1">
        <v>0</v>
      </c>
      <c r="F64" s="9">
        <v>0</v>
      </c>
      <c r="G64">
        <v>0</v>
      </c>
      <c r="H64">
        <v>0</v>
      </c>
    </row>
    <row r="65" spans="1:8">
      <c r="A65">
        <v>64</v>
      </c>
      <c r="B65" s="11">
        <v>523.58333333333303</v>
      </c>
      <c r="C65" s="11">
        <v>4.9093749999999998</v>
      </c>
      <c r="D65" s="1">
        <v>0.70000000000000007</v>
      </c>
      <c r="E65" s="1">
        <v>0</v>
      </c>
      <c r="F65" s="9">
        <v>0</v>
      </c>
      <c r="G65">
        <v>0</v>
      </c>
      <c r="H65">
        <v>0</v>
      </c>
    </row>
    <row r="66" spans="1:8">
      <c r="A66">
        <v>65</v>
      </c>
      <c r="B66" s="11">
        <v>521.6875</v>
      </c>
      <c r="C66" s="11">
        <v>5.4979166666666703</v>
      </c>
      <c r="D66" s="1">
        <v>0.2</v>
      </c>
      <c r="E66" s="1">
        <v>0</v>
      </c>
      <c r="F66" s="9">
        <v>0</v>
      </c>
      <c r="G66">
        <v>0</v>
      </c>
      <c r="H66">
        <v>0</v>
      </c>
    </row>
    <row r="67" spans="1:8">
      <c r="A67">
        <v>66</v>
      </c>
      <c r="B67" s="11">
        <v>518.22916666666697</v>
      </c>
      <c r="C67" s="11">
        <v>5.6395833333333298</v>
      </c>
      <c r="D67" s="1">
        <v>1.5</v>
      </c>
      <c r="E67" s="1">
        <v>0</v>
      </c>
      <c r="F67" s="9">
        <v>0</v>
      </c>
      <c r="G67">
        <v>0</v>
      </c>
      <c r="H67">
        <v>0</v>
      </c>
    </row>
    <row r="68" spans="1:8">
      <c r="A68">
        <v>67</v>
      </c>
      <c r="B68" s="11">
        <v>522.6875</v>
      </c>
      <c r="C68" s="11">
        <v>5.7937500000000002</v>
      </c>
      <c r="D68" s="1">
        <v>4.8</v>
      </c>
      <c r="E68" s="1">
        <v>0</v>
      </c>
      <c r="F68" s="9">
        <v>0</v>
      </c>
      <c r="G68">
        <v>0</v>
      </c>
      <c r="H68">
        <v>0</v>
      </c>
    </row>
    <row r="69" spans="1:8">
      <c r="A69">
        <v>68</v>
      </c>
      <c r="B69" s="11">
        <v>516.61458333333303</v>
      </c>
      <c r="C69" s="11">
        <v>5.76145833333333</v>
      </c>
      <c r="D69" s="1">
        <v>10</v>
      </c>
      <c r="E69" s="1">
        <v>0</v>
      </c>
      <c r="F69" s="9">
        <v>0</v>
      </c>
      <c r="G69">
        <v>0</v>
      </c>
      <c r="H69">
        <v>0</v>
      </c>
    </row>
    <row r="70" spans="1:8">
      <c r="A70">
        <v>69</v>
      </c>
      <c r="B70" s="11">
        <v>509.14583333333297</v>
      </c>
      <c r="C70" s="11">
        <v>5.62916666666667</v>
      </c>
      <c r="D70" s="1">
        <v>17</v>
      </c>
      <c r="E70" s="1">
        <v>0</v>
      </c>
      <c r="F70" s="9">
        <v>0</v>
      </c>
      <c r="G70">
        <v>0</v>
      </c>
      <c r="H70">
        <v>0</v>
      </c>
    </row>
    <row r="71" spans="1:8">
      <c r="A71">
        <v>70</v>
      </c>
      <c r="B71" s="11">
        <v>505.34375</v>
      </c>
      <c r="C71" s="11">
        <v>5.8218750000000004</v>
      </c>
      <c r="D71" s="1">
        <v>25.6</v>
      </c>
      <c r="E71" s="1">
        <v>0</v>
      </c>
      <c r="F71" s="9">
        <v>0</v>
      </c>
      <c r="G71">
        <v>0</v>
      </c>
      <c r="H71">
        <v>0</v>
      </c>
    </row>
    <row r="72" spans="1:8">
      <c r="A72">
        <v>71</v>
      </c>
      <c r="B72" s="11">
        <v>595.5</v>
      </c>
      <c r="C72" s="11">
        <v>6.2989583333333297</v>
      </c>
      <c r="D72" s="1">
        <v>35.4</v>
      </c>
      <c r="E72" s="1">
        <v>0</v>
      </c>
      <c r="F72" s="9">
        <v>0</v>
      </c>
      <c r="G72">
        <v>0</v>
      </c>
      <c r="H72">
        <v>0</v>
      </c>
    </row>
    <row r="73" spans="1:8">
      <c r="A73">
        <v>72</v>
      </c>
      <c r="B73" s="11">
        <v>635.8125</v>
      </c>
      <c r="C73" s="11">
        <v>5.9604166666666698</v>
      </c>
      <c r="D73" s="1">
        <v>46.300000000000004</v>
      </c>
      <c r="E73" s="1">
        <v>0</v>
      </c>
      <c r="F73" s="9">
        <v>0</v>
      </c>
      <c r="G73">
        <v>0</v>
      </c>
      <c r="H73">
        <v>0</v>
      </c>
    </row>
    <row r="74" spans="1:8">
      <c r="A74">
        <v>73</v>
      </c>
      <c r="B74" s="11">
        <v>586.51041666666697</v>
      </c>
      <c r="C74" s="11">
        <v>6.6124999999999998</v>
      </c>
      <c r="D74" s="1">
        <v>57.599999999999994</v>
      </c>
      <c r="E74" s="1">
        <v>0</v>
      </c>
      <c r="F74" s="9">
        <v>0</v>
      </c>
      <c r="G74">
        <v>0</v>
      </c>
      <c r="H74">
        <v>0</v>
      </c>
    </row>
    <row r="75" spans="1:8">
      <c r="A75">
        <v>74</v>
      </c>
      <c r="B75" s="11">
        <v>563.14583333333303</v>
      </c>
      <c r="C75" s="11">
        <v>7.3468749999999998</v>
      </c>
      <c r="D75" s="1">
        <v>69</v>
      </c>
      <c r="E75" s="1">
        <v>0</v>
      </c>
      <c r="F75" s="9">
        <v>0</v>
      </c>
      <c r="G75">
        <v>0</v>
      </c>
      <c r="H75">
        <v>0</v>
      </c>
    </row>
    <row r="76" spans="1:8">
      <c r="A76">
        <v>75</v>
      </c>
      <c r="B76" s="11">
        <v>557.65625</v>
      </c>
      <c r="C76" s="11">
        <v>7.4385416666666702</v>
      </c>
      <c r="D76" s="1">
        <v>79.5</v>
      </c>
      <c r="E76" s="1">
        <v>0</v>
      </c>
      <c r="F76" s="9">
        <v>0</v>
      </c>
      <c r="G76">
        <v>0</v>
      </c>
      <c r="H76">
        <v>0</v>
      </c>
    </row>
    <row r="77" spans="1:8">
      <c r="A77">
        <v>76</v>
      </c>
      <c r="B77" s="11">
        <v>551</v>
      </c>
      <c r="C77" s="11">
        <v>7.6781249999999996</v>
      </c>
      <c r="D77" s="1">
        <v>88.5</v>
      </c>
      <c r="E77" s="1">
        <v>0</v>
      </c>
      <c r="F77" s="9">
        <v>0</v>
      </c>
      <c r="G77">
        <v>0</v>
      </c>
      <c r="H77">
        <v>0</v>
      </c>
    </row>
    <row r="78" spans="1:8">
      <c r="A78">
        <v>77</v>
      </c>
      <c r="B78" s="11">
        <v>545.55208333333303</v>
      </c>
      <c r="C78" s="11">
        <v>7.8833333333333302</v>
      </c>
      <c r="D78" s="1">
        <v>95.199999999999989</v>
      </c>
      <c r="E78" s="1">
        <v>0</v>
      </c>
      <c r="F78" s="9">
        <v>0</v>
      </c>
      <c r="G78">
        <v>0</v>
      </c>
      <c r="H78">
        <v>0</v>
      </c>
    </row>
    <row r="79" spans="1:8">
      <c r="A79">
        <v>78</v>
      </c>
      <c r="B79" s="11">
        <v>575.39583333333303</v>
      </c>
      <c r="C79" s="11">
        <v>8.4854166666666693</v>
      </c>
      <c r="D79" s="9">
        <v>97.5</v>
      </c>
      <c r="E79" s="1">
        <v>0</v>
      </c>
      <c r="F79" s="9">
        <v>0</v>
      </c>
      <c r="G79">
        <v>0</v>
      </c>
      <c r="H79">
        <v>0</v>
      </c>
    </row>
    <row r="80" spans="1:8">
      <c r="A80">
        <v>79</v>
      </c>
      <c r="B80" s="11">
        <v>595.66666666666697</v>
      </c>
      <c r="C80" s="11">
        <v>8.97291666666667</v>
      </c>
      <c r="D80" s="1">
        <v>99</v>
      </c>
      <c r="E80" s="1">
        <v>0</v>
      </c>
      <c r="F80" s="9">
        <v>0</v>
      </c>
      <c r="G80">
        <v>0</v>
      </c>
      <c r="H80">
        <v>0</v>
      </c>
    </row>
    <row r="81" spans="1:8">
      <c r="A81">
        <v>80</v>
      </c>
      <c r="B81" s="11">
        <v>575.47916666666697</v>
      </c>
      <c r="C81" s="11">
        <v>9.0447916666666703</v>
      </c>
      <c r="D81" s="1">
        <v>99.7</v>
      </c>
      <c r="E81" s="1">
        <v>0</v>
      </c>
      <c r="F81" s="9">
        <v>0</v>
      </c>
      <c r="G81">
        <v>0</v>
      </c>
      <c r="H81">
        <v>0</v>
      </c>
    </row>
    <row r="82" spans="1:8">
      <c r="A82">
        <v>81</v>
      </c>
      <c r="B82" s="11">
        <v>511.32291666666703</v>
      </c>
      <c r="C82" s="11">
        <v>9.4552083333333297</v>
      </c>
      <c r="D82" s="1">
        <v>97.3</v>
      </c>
      <c r="E82" s="1">
        <v>0</v>
      </c>
      <c r="F82" s="9">
        <v>0</v>
      </c>
      <c r="G82">
        <v>0</v>
      </c>
      <c r="H82">
        <v>0</v>
      </c>
    </row>
    <row r="83" spans="1:8">
      <c r="A83">
        <v>82</v>
      </c>
      <c r="B83" s="11">
        <v>509.80208333333297</v>
      </c>
      <c r="C83" s="11">
        <v>9.5458333333333307</v>
      </c>
      <c r="D83" s="1">
        <v>92.100000000000009</v>
      </c>
      <c r="E83" s="1">
        <v>0</v>
      </c>
      <c r="F83" s="9">
        <v>0</v>
      </c>
      <c r="G83">
        <v>0</v>
      </c>
      <c r="H83">
        <v>0</v>
      </c>
    </row>
    <row r="84" spans="1:8">
      <c r="A84">
        <v>83</v>
      </c>
      <c r="B84" s="11">
        <v>503.11458333333297</v>
      </c>
      <c r="C84" s="11">
        <v>9.2885416666666707</v>
      </c>
      <c r="D84" s="1">
        <v>84.8</v>
      </c>
      <c r="E84" s="1">
        <v>0</v>
      </c>
      <c r="F84" s="9">
        <v>0</v>
      </c>
      <c r="G84">
        <v>0</v>
      </c>
      <c r="H84">
        <v>0</v>
      </c>
    </row>
    <row r="85" spans="1:8">
      <c r="A85">
        <v>84</v>
      </c>
      <c r="B85" s="11">
        <v>494.97916666666703</v>
      </c>
      <c r="C85" s="11">
        <v>8.4093750000000007</v>
      </c>
      <c r="D85" s="1">
        <v>75.900000000000006</v>
      </c>
      <c r="E85" s="1">
        <v>0</v>
      </c>
      <c r="F85" s="9">
        <v>0</v>
      </c>
      <c r="G85">
        <v>0</v>
      </c>
      <c r="H85">
        <v>0</v>
      </c>
    </row>
    <row r="86" spans="1:8">
      <c r="A86">
        <v>85</v>
      </c>
      <c r="B86" s="11">
        <v>584.125</v>
      </c>
      <c r="C86" s="11">
        <v>8.9375</v>
      </c>
      <c r="D86" s="1">
        <v>66.2</v>
      </c>
      <c r="E86" s="1">
        <v>0</v>
      </c>
      <c r="F86" s="9">
        <v>0</v>
      </c>
      <c r="G86">
        <v>0</v>
      </c>
      <c r="H86">
        <v>0</v>
      </c>
    </row>
    <row r="87" spans="1:8">
      <c r="A87">
        <v>86</v>
      </c>
      <c r="B87" s="11">
        <v>591.4375</v>
      </c>
      <c r="C87" s="11">
        <v>8.5406250000000004</v>
      </c>
      <c r="D87" s="1">
        <v>56.000000000000007</v>
      </c>
      <c r="E87" s="1">
        <v>0</v>
      </c>
      <c r="F87" s="9">
        <v>0</v>
      </c>
      <c r="G87">
        <v>0</v>
      </c>
      <c r="H87">
        <v>0</v>
      </c>
    </row>
    <row r="88" spans="1:8">
      <c r="A88">
        <v>87</v>
      </c>
      <c r="B88" s="11">
        <v>557.47916666666697</v>
      </c>
      <c r="C88" s="11">
        <v>9.0708333333333293</v>
      </c>
      <c r="D88" s="1">
        <v>45.9</v>
      </c>
      <c r="E88" s="1">
        <v>0</v>
      </c>
      <c r="F88" s="9">
        <v>0</v>
      </c>
      <c r="G88">
        <v>0</v>
      </c>
      <c r="H88">
        <v>0</v>
      </c>
    </row>
    <row r="89" spans="1:8">
      <c r="A89">
        <v>88</v>
      </c>
      <c r="B89" s="11">
        <v>495.14583333333297</v>
      </c>
      <c r="C89" s="11">
        <v>9.5635416666666693</v>
      </c>
      <c r="D89" s="1">
        <v>36.1</v>
      </c>
      <c r="E89" s="1">
        <v>0</v>
      </c>
      <c r="F89" s="9">
        <v>0</v>
      </c>
      <c r="G89">
        <v>0</v>
      </c>
      <c r="H89">
        <v>0</v>
      </c>
    </row>
    <row r="90" spans="1:8">
      <c r="A90">
        <v>89</v>
      </c>
      <c r="B90" s="11">
        <v>411.8125</v>
      </c>
      <c r="C90" s="11">
        <v>9.4739583333333304</v>
      </c>
      <c r="D90" s="1">
        <v>27</v>
      </c>
      <c r="E90" s="1">
        <v>0</v>
      </c>
      <c r="F90" s="9">
        <v>0</v>
      </c>
      <c r="G90">
        <v>0</v>
      </c>
      <c r="H90">
        <v>0</v>
      </c>
    </row>
    <row r="91" spans="1:8">
      <c r="A91">
        <v>90</v>
      </c>
      <c r="B91" s="11">
        <v>398.69791666666703</v>
      </c>
      <c r="C91" s="11">
        <v>10.0833333333333</v>
      </c>
      <c r="D91" s="1">
        <v>18.899999999999999</v>
      </c>
      <c r="E91" s="1">
        <v>0</v>
      </c>
      <c r="F91" s="9">
        <v>0</v>
      </c>
      <c r="G91">
        <v>0</v>
      </c>
      <c r="H91">
        <v>0</v>
      </c>
    </row>
    <row r="92" spans="1:8">
      <c r="A92">
        <v>91</v>
      </c>
      <c r="B92" s="11">
        <v>393.20833333333297</v>
      </c>
      <c r="C92" s="11">
        <v>10.154166666666701</v>
      </c>
      <c r="D92" s="1">
        <v>11.899999999999999</v>
      </c>
      <c r="E92" s="1">
        <v>0</v>
      </c>
      <c r="F92" s="9">
        <v>0</v>
      </c>
      <c r="G92">
        <v>0</v>
      </c>
      <c r="H92">
        <v>0</v>
      </c>
    </row>
    <row r="93" spans="1:8">
      <c r="A93">
        <v>92</v>
      </c>
      <c r="B93" s="11">
        <v>390.05208333333297</v>
      </c>
      <c r="C93" s="11">
        <v>10.184374999999999</v>
      </c>
      <c r="D93" s="1">
        <v>6.4</v>
      </c>
      <c r="E93" s="1">
        <v>0</v>
      </c>
      <c r="F93" s="9">
        <v>0</v>
      </c>
      <c r="G93">
        <v>0</v>
      </c>
      <c r="H93">
        <v>0</v>
      </c>
    </row>
    <row r="94" spans="1:8">
      <c r="A94">
        <v>93</v>
      </c>
      <c r="B94" s="11">
        <v>390.17708333333297</v>
      </c>
      <c r="C94" s="11">
        <v>10.851041666666699</v>
      </c>
      <c r="D94" s="1">
        <v>2.5</v>
      </c>
      <c r="E94" s="1">
        <v>0</v>
      </c>
      <c r="F94" s="9">
        <v>0</v>
      </c>
      <c r="G94">
        <v>0</v>
      </c>
      <c r="H94">
        <v>0</v>
      </c>
    </row>
    <row r="95" spans="1:8">
      <c r="A95">
        <v>94</v>
      </c>
      <c r="B95" s="11">
        <v>387.16666666666703</v>
      </c>
      <c r="C95" s="11">
        <v>10.1145833333333</v>
      </c>
      <c r="D95" s="1">
        <v>0.5</v>
      </c>
      <c r="E95" s="1">
        <v>0</v>
      </c>
      <c r="F95" s="9">
        <v>0</v>
      </c>
      <c r="G95">
        <v>0</v>
      </c>
      <c r="H95">
        <v>0</v>
      </c>
    </row>
    <row r="96" spans="1:8">
      <c r="A96">
        <v>95</v>
      </c>
      <c r="B96" s="11">
        <v>389.95833333333297</v>
      </c>
      <c r="C96" s="11">
        <v>10.695833333333301</v>
      </c>
      <c r="D96" s="1">
        <v>0.4</v>
      </c>
      <c r="E96" s="1">
        <v>0</v>
      </c>
      <c r="F96" s="9">
        <v>0</v>
      </c>
      <c r="G96">
        <v>0</v>
      </c>
      <c r="H96">
        <v>0</v>
      </c>
    </row>
    <row r="97" spans="1:8">
      <c r="A97">
        <v>96</v>
      </c>
      <c r="B97" s="11">
        <v>397.0625</v>
      </c>
      <c r="C97" s="11">
        <v>9.55104166666667</v>
      </c>
      <c r="D97" s="1">
        <v>2.5</v>
      </c>
      <c r="E97" s="1">
        <v>0</v>
      </c>
      <c r="F97" s="9">
        <v>0</v>
      </c>
      <c r="G97">
        <v>0</v>
      </c>
      <c r="H97">
        <v>0</v>
      </c>
    </row>
    <row r="98" spans="1:8">
      <c r="A98">
        <v>97</v>
      </c>
      <c r="B98" s="11">
        <v>417.35416666666703</v>
      </c>
      <c r="C98" s="11">
        <v>9.5906249999999993</v>
      </c>
      <c r="D98" s="1">
        <v>6.8000000000000007</v>
      </c>
      <c r="E98" s="1">
        <v>0</v>
      </c>
      <c r="F98" s="9">
        <v>0</v>
      </c>
      <c r="G98">
        <v>0</v>
      </c>
      <c r="H98">
        <v>0</v>
      </c>
    </row>
    <row r="99" spans="1:8">
      <c r="A99">
        <v>98</v>
      </c>
      <c r="B99" s="11">
        <v>404.96875</v>
      </c>
      <c r="C99" s="11">
        <v>9.5187500000000007</v>
      </c>
      <c r="D99" s="1">
        <v>13.100000000000001</v>
      </c>
      <c r="E99" s="1">
        <v>0</v>
      </c>
      <c r="F99" s="9">
        <v>0</v>
      </c>
      <c r="G99">
        <v>0</v>
      </c>
      <c r="H99">
        <v>0</v>
      </c>
    </row>
    <row r="100" spans="1:8">
      <c r="A100">
        <v>99</v>
      </c>
      <c r="B100" s="11">
        <v>524.77083333333303</v>
      </c>
      <c r="C100" s="11">
        <v>10.111458333333299</v>
      </c>
      <c r="D100" s="1">
        <v>21.3</v>
      </c>
      <c r="E100" s="1">
        <v>0</v>
      </c>
      <c r="F100" s="9">
        <v>0</v>
      </c>
      <c r="G100">
        <v>0</v>
      </c>
      <c r="H100">
        <v>0</v>
      </c>
    </row>
    <row r="101" spans="1:8">
      <c r="A101">
        <v>100</v>
      </c>
      <c r="B101" s="11">
        <v>700.3125</v>
      </c>
      <c r="C101" s="11">
        <v>9.1281250000000007</v>
      </c>
      <c r="D101" s="1">
        <v>31.1</v>
      </c>
      <c r="E101" s="1">
        <v>0</v>
      </c>
      <c r="F101" s="9">
        <v>0</v>
      </c>
      <c r="G101">
        <v>0</v>
      </c>
      <c r="H101">
        <v>0</v>
      </c>
    </row>
    <row r="102" spans="1:8">
      <c r="A102">
        <v>101</v>
      </c>
      <c r="B102" s="11">
        <v>1030.71875</v>
      </c>
      <c r="C102" s="11">
        <v>8.5958333333333297</v>
      </c>
      <c r="D102" s="1">
        <v>42.1</v>
      </c>
      <c r="E102" s="1">
        <v>0</v>
      </c>
      <c r="F102" s="9">
        <v>0</v>
      </c>
      <c r="G102">
        <v>0</v>
      </c>
      <c r="H102">
        <v>0</v>
      </c>
    </row>
    <row r="103" spans="1:8">
      <c r="A103">
        <v>102</v>
      </c>
      <c r="B103" s="11">
        <v>1457.8125</v>
      </c>
      <c r="C103" s="11">
        <v>8.74583333333333</v>
      </c>
      <c r="D103" s="1">
        <v>53.7</v>
      </c>
      <c r="E103" s="1">
        <v>0</v>
      </c>
      <c r="F103" s="9">
        <v>0</v>
      </c>
      <c r="G103">
        <v>0</v>
      </c>
      <c r="H103">
        <v>0</v>
      </c>
    </row>
    <row r="104" spans="1:8">
      <c r="A104">
        <v>103</v>
      </c>
      <c r="B104" s="11">
        <v>1366.9791666666699</v>
      </c>
      <c r="C104" s="11">
        <v>8.8958333333333304</v>
      </c>
      <c r="D104" s="1">
        <v>65.400000000000006</v>
      </c>
      <c r="E104" s="1">
        <v>0</v>
      </c>
      <c r="F104" s="9">
        <v>0</v>
      </c>
      <c r="G104">
        <v>0</v>
      </c>
      <c r="H104">
        <v>0</v>
      </c>
    </row>
    <row r="105" spans="1:8">
      <c r="A105">
        <v>104</v>
      </c>
      <c r="B105" s="11">
        <v>1171.7708333333301</v>
      </c>
      <c r="C105" s="11">
        <v>8.4354166666666703</v>
      </c>
      <c r="D105" s="1">
        <v>76.3</v>
      </c>
      <c r="E105" s="1">
        <v>0</v>
      </c>
      <c r="F105" s="9">
        <v>0</v>
      </c>
      <c r="G105">
        <v>0</v>
      </c>
      <c r="H105">
        <v>0</v>
      </c>
    </row>
    <row r="106" spans="1:8">
      <c r="A106">
        <v>105</v>
      </c>
      <c r="B106" s="11">
        <v>890.57291666666697</v>
      </c>
      <c r="C106" s="11">
        <v>8.7802083333333307</v>
      </c>
      <c r="D106" s="1">
        <v>85.8</v>
      </c>
      <c r="E106" s="1">
        <v>0</v>
      </c>
      <c r="F106" s="9">
        <v>0</v>
      </c>
      <c r="G106">
        <v>0</v>
      </c>
      <c r="H106">
        <v>0</v>
      </c>
    </row>
    <row r="107" spans="1:8">
      <c r="A107">
        <v>106</v>
      </c>
      <c r="B107" s="11">
        <v>897.95833333333303</v>
      </c>
      <c r="C107" s="11">
        <v>9.3843750000000004</v>
      </c>
      <c r="D107" s="1">
        <v>93.2</v>
      </c>
      <c r="E107" s="1">
        <v>0</v>
      </c>
      <c r="F107" s="9">
        <v>0</v>
      </c>
      <c r="G107">
        <v>0</v>
      </c>
      <c r="H107">
        <v>0</v>
      </c>
    </row>
    <row r="108" spans="1:8">
      <c r="A108">
        <v>107</v>
      </c>
      <c r="B108" s="11">
        <v>1073.125</v>
      </c>
      <c r="C108" s="11">
        <v>9.15</v>
      </c>
      <c r="D108" s="1">
        <v>96.8</v>
      </c>
      <c r="E108" s="1">
        <v>0</v>
      </c>
      <c r="F108" s="9">
        <v>0</v>
      </c>
      <c r="G108">
        <v>0</v>
      </c>
      <c r="H108">
        <v>0</v>
      </c>
    </row>
    <row r="109" spans="1:8">
      <c r="A109">
        <v>108</v>
      </c>
      <c r="B109" s="11">
        <v>920.89583333333303</v>
      </c>
      <c r="C109" s="11">
        <v>9.7583333333333293</v>
      </c>
      <c r="D109" s="1">
        <v>97.899999999999991</v>
      </c>
      <c r="E109" s="1">
        <v>0</v>
      </c>
      <c r="F109" s="9">
        <v>0</v>
      </c>
      <c r="G109">
        <v>0</v>
      </c>
      <c r="H109">
        <v>0</v>
      </c>
    </row>
    <row r="110" spans="1:8">
      <c r="A110">
        <v>109</v>
      </c>
      <c r="B110" s="11">
        <v>1134.6354166666699</v>
      </c>
      <c r="C110" s="11">
        <v>9.7395833333333304</v>
      </c>
      <c r="D110" s="1">
        <v>99.8</v>
      </c>
      <c r="E110" s="1">
        <v>0</v>
      </c>
      <c r="F110" s="9">
        <v>0</v>
      </c>
      <c r="G110">
        <v>0</v>
      </c>
      <c r="H110">
        <v>0</v>
      </c>
    </row>
    <row r="111" spans="1:8">
      <c r="A111">
        <v>110</v>
      </c>
      <c r="B111" s="11">
        <v>1116.5208333333301</v>
      </c>
      <c r="C111" s="11">
        <v>9.2395833333333304</v>
      </c>
      <c r="D111" s="1">
        <v>98.7</v>
      </c>
      <c r="E111" s="1">
        <v>0</v>
      </c>
      <c r="F111" s="9">
        <v>0</v>
      </c>
      <c r="G111">
        <v>0</v>
      </c>
      <c r="H111">
        <v>0</v>
      </c>
    </row>
    <row r="112" spans="1:8">
      <c r="A112">
        <v>111</v>
      </c>
      <c r="B112" s="11">
        <v>923.38541666666697</v>
      </c>
      <c r="C112" s="11">
        <v>9.3343749999999996</v>
      </c>
      <c r="D112" s="1">
        <v>95</v>
      </c>
      <c r="E112" s="1">
        <v>0</v>
      </c>
      <c r="F112" s="9">
        <v>0</v>
      </c>
      <c r="G112">
        <v>0</v>
      </c>
      <c r="H112">
        <v>0</v>
      </c>
    </row>
    <row r="113" spans="1:8">
      <c r="A113">
        <v>112</v>
      </c>
      <c r="B113" s="11">
        <v>754.16666666666697</v>
      </c>
      <c r="C113" s="11">
        <v>9.7208333333333297</v>
      </c>
      <c r="D113" s="1">
        <v>89.1</v>
      </c>
      <c r="E113" s="1">
        <v>0</v>
      </c>
      <c r="F113" s="9">
        <v>0</v>
      </c>
      <c r="G113">
        <v>0</v>
      </c>
      <c r="H113">
        <v>0</v>
      </c>
    </row>
    <row r="114" spans="1:8">
      <c r="A114">
        <v>113</v>
      </c>
      <c r="B114" s="11">
        <v>784.02083333333303</v>
      </c>
      <c r="C114" s="11">
        <v>9.8291666666666693</v>
      </c>
      <c r="D114" s="1">
        <v>81.5</v>
      </c>
      <c r="E114" s="1">
        <v>0</v>
      </c>
      <c r="F114" s="9">
        <v>0</v>
      </c>
      <c r="G114">
        <v>0</v>
      </c>
      <c r="H114">
        <v>0</v>
      </c>
    </row>
    <row r="115" spans="1:8">
      <c r="A115">
        <v>114</v>
      </c>
      <c r="B115" s="11">
        <v>763.05208333333303</v>
      </c>
      <c r="C115" s="11">
        <v>9.9270833333333304</v>
      </c>
      <c r="D115" s="1">
        <v>72.7</v>
      </c>
      <c r="E115" s="1">
        <v>0</v>
      </c>
      <c r="F115" s="9">
        <v>0</v>
      </c>
      <c r="G115">
        <v>0</v>
      </c>
      <c r="H115">
        <v>0</v>
      </c>
    </row>
    <row r="116" spans="1:8">
      <c r="A116">
        <v>115</v>
      </c>
      <c r="B116" s="11">
        <v>699.04166666666697</v>
      </c>
      <c r="C116" s="11">
        <v>9.9697916666666693</v>
      </c>
      <c r="D116" s="1">
        <v>63.2</v>
      </c>
      <c r="E116" s="1">
        <v>0</v>
      </c>
      <c r="F116" s="9">
        <v>0</v>
      </c>
      <c r="G116">
        <v>0</v>
      </c>
      <c r="H116">
        <v>0</v>
      </c>
    </row>
    <row r="117" spans="1:8">
      <c r="A117">
        <v>116</v>
      </c>
      <c r="B117" s="11">
        <v>604</v>
      </c>
      <c r="C117" s="11">
        <v>10.403124999999999</v>
      </c>
      <c r="D117" s="1">
        <v>53.400000000000006</v>
      </c>
      <c r="E117" s="1">
        <v>0</v>
      </c>
      <c r="F117" s="9">
        <v>0</v>
      </c>
      <c r="G117">
        <v>0</v>
      </c>
      <c r="H117">
        <v>0</v>
      </c>
    </row>
    <row r="118" spans="1:8">
      <c r="A118">
        <v>117</v>
      </c>
      <c r="B118" s="11">
        <v>590.30208333333303</v>
      </c>
      <c r="C118" s="11">
        <v>10.571875</v>
      </c>
      <c r="D118" s="1">
        <v>43.6</v>
      </c>
      <c r="E118" s="1">
        <v>0</v>
      </c>
      <c r="F118" s="9">
        <v>0</v>
      </c>
      <c r="G118">
        <v>0</v>
      </c>
      <c r="H118">
        <v>0</v>
      </c>
    </row>
    <row r="119" spans="1:8">
      <c r="A119">
        <v>118</v>
      </c>
      <c r="B119" s="11">
        <v>586.25</v>
      </c>
      <c r="C119" s="11">
        <v>9.1416666666666693</v>
      </c>
      <c r="D119" s="1">
        <v>34.1</v>
      </c>
      <c r="E119" s="1">
        <v>0</v>
      </c>
      <c r="F119" s="9">
        <v>0</v>
      </c>
      <c r="G119">
        <v>0</v>
      </c>
      <c r="H119">
        <v>0</v>
      </c>
    </row>
    <row r="120" spans="1:8">
      <c r="A120">
        <v>119</v>
      </c>
      <c r="B120" s="11">
        <v>565.26041666666697</v>
      </c>
      <c r="C120" s="11">
        <v>10.06875</v>
      </c>
      <c r="D120" s="1">
        <v>25.2</v>
      </c>
      <c r="E120" s="1">
        <v>0</v>
      </c>
      <c r="F120" s="9">
        <v>0</v>
      </c>
      <c r="G120">
        <v>0</v>
      </c>
      <c r="H120">
        <v>0</v>
      </c>
    </row>
    <row r="121" spans="1:8">
      <c r="A121">
        <v>120</v>
      </c>
      <c r="B121" s="11">
        <v>528.73958333333303</v>
      </c>
      <c r="C121" s="11">
        <v>10.295833333333301</v>
      </c>
      <c r="D121" s="1">
        <v>17.2</v>
      </c>
      <c r="E121" s="1">
        <v>0</v>
      </c>
      <c r="F121" s="9">
        <v>0</v>
      </c>
      <c r="G121">
        <v>0</v>
      </c>
      <c r="H121">
        <v>0</v>
      </c>
    </row>
    <row r="122" spans="1:8">
      <c r="A122">
        <v>121</v>
      </c>
      <c r="B122" s="11">
        <v>454.21875</v>
      </c>
      <c r="C122" s="11">
        <v>10.7552083333333</v>
      </c>
      <c r="D122" s="1">
        <v>10.4</v>
      </c>
      <c r="E122" s="1">
        <v>0</v>
      </c>
      <c r="F122" s="9">
        <v>0</v>
      </c>
      <c r="G122">
        <v>0</v>
      </c>
      <c r="H122">
        <v>0</v>
      </c>
    </row>
    <row r="123" spans="1:8">
      <c r="A123">
        <v>122</v>
      </c>
      <c r="B123" s="11">
        <v>439.11458333333297</v>
      </c>
      <c r="C123" s="11">
        <v>11.0197916666667</v>
      </c>
      <c r="D123" s="1">
        <v>5.0999999999999996</v>
      </c>
      <c r="E123" s="1">
        <v>0</v>
      </c>
      <c r="F123" s="9">
        <v>0</v>
      </c>
      <c r="G123">
        <v>0</v>
      </c>
      <c r="H123">
        <v>0</v>
      </c>
    </row>
    <row r="124" spans="1:8">
      <c r="A124">
        <v>123</v>
      </c>
      <c r="B124" s="11">
        <v>408.48958333333297</v>
      </c>
      <c r="C124" s="11">
        <v>10.887499999999999</v>
      </c>
      <c r="D124" s="1">
        <v>1.6</v>
      </c>
      <c r="E124" s="1">
        <v>0</v>
      </c>
      <c r="F124" s="9">
        <v>0</v>
      </c>
      <c r="G124">
        <v>0</v>
      </c>
      <c r="H124">
        <v>0</v>
      </c>
    </row>
    <row r="125" spans="1:8">
      <c r="A125">
        <v>124</v>
      </c>
      <c r="B125" s="11">
        <v>395.83333333333297</v>
      </c>
      <c r="C125" s="11">
        <v>11.6510416666667</v>
      </c>
      <c r="D125" s="1">
        <v>0.2</v>
      </c>
      <c r="E125" s="1">
        <v>0</v>
      </c>
      <c r="F125" s="9">
        <v>0</v>
      </c>
      <c r="G125">
        <v>0</v>
      </c>
      <c r="H125">
        <v>0</v>
      </c>
    </row>
    <row r="126" spans="1:8">
      <c r="A126">
        <v>125</v>
      </c>
      <c r="B126" s="11">
        <v>386.51041666666703</v>
      </c>
      <c r="C126" s="11">
        <v>12.1760416666667</v>
      </c>
      <c r="D126" s="1">
        <v>1.0999999999999999</v>
      </c>
      <c r="E126" s="1">
        <v>0</v>
      </c>
      <c r="F126" s="9">
        <v>0</v>
      </c>
      <c r="G126">
        <v>0</v>
      </c>
      <c r="H126">
        <v>0</v>
      </c>
    </row>
    <row r="127" spans="1:8">
      <c r="A127">
        <v>126</v>
      </c>
      <c r="B127" s="11">
        <v>377.95833333333297</v>
      </c>
      <c r="C127" s="11">
        <v>12.6520833333333</v>
      </c>
      <c r="D127" s="1">
        <v>4.3999999999999995</v>
      </c>
      <c r="E127" s="1">
        <v>0</v>
      </c>
      <c r="F127" s="9">
        <v>0</v>
      </c>
      <c r="G127">
        <v>0</v>
      </c>
      <c r="H127">
        <v>0</v>
      </c>
    </row>
    <row r="128" spans="1:8">
      <c r="A128">
        <v>127</v>
      </c>
      <c r="B128" s="11">
        <v>372.04166666666703</v>
      </c>
      <c r="C128" s="11">
        <v>13.157291666666699</v>
      </c>
      <c r="D128" s="1">
        <v>10.100000000000001</v>
      </c>
      <c r="E128" s="1">
        <v>0</v>
      </c>
      <c r="F128" s="9">
        <v>0</v>
      </c>
      <c r="G128">
        <v>0</v>
      </c>
      <c r="H128">
        <v>0</v>
      </c>
    </row>
    <row r="129" spans="1:8">
      <c r="A129">
        <v>128</v>
      </c>
      <c r="B129" s="11">
        <v>369.33333333333297</v>
      </c>
      <c r="C129" s="11">
        <v>13.155208333333301</v>
      </c>
      <c r="D129" s="1">
        <v>18.099999999999998</v>
      </c>
      <c r="E129" s="1">
        <v>0</v>
      </c>
      <c r="F129" s="9">
        <v>0</v>
      </c>
      <c r="G129">
        <v>0</v>
      </c>
      <c r="H129">
        <v>0</v>
      </c>
    </row>
    <row r="130" spans="1:8">
      <c r="A130">
        <v>129</v>
      </c>
      <c r="B130" s="11">
        <v>365.33333333333297</v>
      </c>
      <c r="C130" s="11">
        <v>13.4625</v>
      </c>
      <c r="D130" s="1">
        <v>27.900000000000002</v>
      </c>
      <c r="E130" s="1">
        <v>0</v>
      </c>
      <c r="F130" s="9">
        <v>0</v>
      </c>
      <c r="G130">
        <v>0</v>
      </c>
      <c r="H130">
        <v>0</v>
      </c>
    </row>
    <row r="131" spans="1:8">
      <c r="A131">
        <v>130</v>
      </c>
      <c r="B131" s="11">
        <v>364.16666666666703</v>
      </c>
      <c r="C131" s="11">
        <v>13.7552083333333</v>
      </c>
      <c r="D131" s="1">
        <v>39</v>
      </c>
      <c r="E131" s="1">
        <v>0</v>
      </c>
      <c r="F131" s="9">
        <v>0</v>
      </c>
      <c r="G131">
        <v>0</v>
      </c>
      <c r="H131">
        <v>0</v>
      </c>
    </row>
    <row r="132" spans="1:8">
      <c r="A132">
        <v>131</v>
      </c>
      <c r="B132" s="11">
        <v>360.45833333333297</v>
      </c>
      <c r="C132" s="11">
        <v>14.190625000000001</v>
      </c>
      <c r="D132" s="1">
        <v>50.8</v>
      </c>
      <c r="E132" s="1">
        <v>0</v>
      </c>
      <c r="F132" s="9">
        <v>0</v>
      </c>
      <c r="G132">
        <v>0</v>
      </c>
      <c r="H132">
        <v>0</v>
      </c>
    </row>
    <row r="133" spans="1:8">
      <c r="A133">
        <v>132</v>
      </c>
      <c r="B133" s="11">
        <v>360.20833333333297</v>
      </c>
      <c r="C133" s="11">
        <v>13.732291666666701</v>
      </c>
      <c r="D133" s="1">
        <v>62.6</v>
      </c>
      <c r="E133" s="1">
        <v>0</v>
      </c>
      <c r="F133" s="9">
        <v>0</v>
      </c>
      <c r="G133">
        <v>0</v>
      </c>
      <c r="H133">
        <v>0</v>
      </c>
    </row>
    <row r="134" spans="1:8">
      <c r="A134">
        <v>133</v>
      </c>
      <c r="B134" s="11">
        <v>361.58333333333297</v>
      </c>
      <c r="C134" s="11">
        <v>12.296875</v>
      </c>
      <c r="D134" s="1">
        <v>73.7</v>
      </c>
      <c r="E134" s="1">
        <v>0</v>
      </c>
      <c r="F134" s="9">
        <v>0</v>
      </c>
      <c r="G134">
        <v>0</v>
      </c>
      <c r="H134">
        <v>0</v>
      </c>
    </row>
    <row r="135" spans="1:8">
      <c r="A135">
        <v>134</v>
      </c>
      <c r="B135" s="11">
        <v>361.5</v>
      </c>
      <c r="C135" s="11">
        <v>11.9177083333333</v>
      </c>
      <c r="D135" s="1">
        <v>83.399999999999991</v>
      </c>
      <c r="E135" s="1">
        <v>0</v>
      </c>
      <c r="F135" s="9">
        <v>0</v>
      </c>
      <c r="G135">
        <v>0</v>
      </c>
      <c r="H135">
        <v>0</v>
      </c>
    </row>
    <row r="136" spans="1:8">
      <c r="A136">
        <v>135</v>
      </c>
      <c r="B136" s="11">
        <v>372.16666666666703</v>
      </c>
      <c r="C136" s="11">
        <v>12.007291666666699</v>
      </c>
      <c r="D136" s="1">
        <v>91.2</v>
      </c>
      <c r="E136" s="1">
        <v>0</v>
      </c>
      <c r="F136" s="9">
        <v>0</v>
      </c>
      <c r="G136">
        <v>0</v>
      </c>
      <c r="H136">
        <v>0</v>
      </c>
    </row>
    <row r="137" spans="1:8">
      <c r="A137">
        <v>136</v>
      </c>
      <c r="B137" s="11">
        <v>366.45833333333297</v>
      </c>
      <c r="C137" s="11">
        <v>12.259375</v>
      </c>
      <c r="D137" s="1">
        <v>96.7</v>
      </c>
      <c r="E137" s="1">
        <v>0</v>
      </c>
      <c r="F137" s="9">
        <v>0</v>
      </c>
      <c r="G137">
        <v>0</v>
      </c>
      <c r="H137">
        <v>0</v>
      </c>
    </row>
    <row r="138" spans="1:8">
      <c r="A138">
        <v>137</v>
      </c>
      <c r="B138" s="11">
        <v>381.375</v>
      </c>
      <c r="C138" s="11">
        <v>11.908333333333299</v>
      </c>
      <c r="D138" s="1">
        <v>97.99</v>
      </c>
      <c r="E138" s="1">
        <v>0</v>
      </c>
      <c r="F138" s="9">
        <v>0</v>
      </c>
      <c r="G138">
        <v>0</v>
      </c>
      <c r="H138">
        <v>0</v>
      </c>
    </row>
    <row r="139" spans="1:8">
      <c r="A139">
        <v>138</v>
      </c>
      <c r="B139" s="11">
        <v>372.95833333333297</v>
      </c>
      <c r="C139" s="11">
        <v>12.664583333333301</v>
      </c>
      <c r="D139" s="1">
        <v>99.5</v>
      </c>
      <c r="E139" s="1">
        <v>0</v>
      </c>
      <c r="F139" s="9">
        <v>0</v>
      </c>
      <c r="G139">
        <v>0</v>
      </c>
      <c r="H139">
        <v>0</v>
      </c>
    </row>
    <row r="140" spans="1:8">
      <c r="A140">
        <v>139</v>
      </c>
      <c r="B140" s="11">
        <v>372.95744680851101</v>
      </c>
      <c r="C140" s="11">
        <v>13.646875</v>
      </c>
      <c r="D140" s="1">
        <v>99.6</v>
      </c>
      <c r="E140" s="1">
        <v>0</v>
      </c>
      <c r="F140" s="9">
        <v>0</v>
      </c>
      <c r="G140">
        <v>0</v>
      </c>
      <c r="H140">
        <v>0</v>
      </c>
    </row>
    <row r="141" spans="1:8">
      <c r="A141">
        <v>140</v>
      </c>
      <c r="B141" s="11">
        <v>375.33333333333297</v>
      </c>
      <c r="C141" s="11">
        <v>12.996874999999999</v>
      </c>
      <c r="D141" s="1">
        <v>97.3</v>
      </c>
      <c r="E141" s="1">
        <v>0</v>
      </c>
      <c r="F141" s="9">
        <v>0</v>
      </c>
      <c r="G141">
        <v>0</v>
      </c>
      <c r="H141">
        <v>0</v>
      </c>
    </row>
    <row r="142" spans="1:8">
      <c r="A142">
        <v>141</v>
      </c>
      <c r="B142" s="11">
        <v>400.70833333333297</v>
      </c>
      <c r="C142" s="11">
        <v>11.46875</v>
      </c>
      <c r="D142" s="1">
        <v>92.800000000000011</v>
      </c>
      <c r="E142" s="1">
        <v>0</v>
      </c>
      <c r="F142" s="9">
        <v>0</v>
      </c>
      <c r="G142">
        <v>0</v>
      </c>
      <c r="H142">
        <v>0</v>
      </c>
    </row>
    <row r="143" spans="1:8">
      <c r="A143">
        <v>142</v>
      </c>
      <c r="B143" s="11">
        <v>372.54166666666703</v>
      </c>
      <c r="C143" s="11">
        <v>12.59375</v>
      </c>
      <c r="D143" s="1">
        <v>86.5</v>
      </c>
      <c r="E143" s="1">
        <v>0</v>
      </c>
      <c r="F143" s="9">
        <v>0</v>
      </c>
      <c r="G143">
        <v>0</v>
      </c>
      <c r="H143">
        <v>0</v>
      </c>
    </row>
    <row r="144" spans="1:8">
      <c r="A144">
        <v>143</v>
      </c>
      <c r="B144" s="11">
        <v>352</v>
      </c>
      <c r="C144" s="11">
        <v>14.11875</v>
      </c>
      <c r="D144" s="1">
        <v>78.8</v>
      </c>
      <c r="E144" s="1">
        <v>0</v>
      </c>
      <c r="F144" s="9">
        <v>0</v>
      </c>
      <c r="G144">
        <v>0</v>
      </c>
      <c r="H144">
        <v>0</v>
      </c>
    </row>
    <row r="145" spans="1:8">
      <c r="A145">
        <v>144</v>
      </c>
      <c r="B145" s="11">
        <v>348.375</v>
      </c>
      <c r="C145" s="11">
        <v>14.362500000000001</v>
      </c>
      <c r="D145" s="1">
        <v>70.099999999999994</v>
      </c>
      <c r="E145" s="1" t="s">
        <v>407</v>
      </c>
      <c r="F145" s="1">
        <v>50</v>
      </c>
      <c r="G145">
        <v>0</v>
      </c>
      <c r="H145">
        <v>0</v>
      </c>
    </row>
    <row r="146" spans="1:8">
      <c r="A146">
        <v>145</v>
      </c>
      <c r="B146" s="11">
        <v>353.91666666666703</v>
      </c>
      <c r="C146" s="11">
        <v>12.263541666666701</v>
      </c>
      <c r="D146" s="1">
        <v>60.699999999999996</v>
      </c>
      <c r="E146" s="1" t="s">
        <v>407</v>
      </c>
      <c r="F146" s="1">
        <f>(F145+13)-(D146/100)</f>
        <v>62.393000000000001</v>
      </c>
      <c r="G146">
        <v>0</v>
      </c>
      <c r="H146">
        <v>0</v>
      </c>
    </row>
    <row r="147" spans="1:8">
      <c r="A147">
        <v>146</v>
      </c>
      <c r="B147" s="11">
        <v>365.25</v>
      </c>
      <c r="C147" s="11">
        <v>11.7864583333333</v>
      </c>
      <c r="D147" s="1">
        <v>51</v>
      </c>
      <c r="E147" s="1" t="s">
        <v>407</v>
      </c>
      <c r="F147" s="1">
        <f t="shared" ref="F147:F204" si="5">(F146+13)-(D147/100)</f>
        <v>74.882999999999996</v>
      </c>
      <c r="G147">
        <v>0</v>
      </c>
      <c r="H147">
        <v>0</v>
      </c>
    </row>
    <row r="148" spans="1:8">
      <c r="A148">
        <v>147</v>
      </c>
      <c r="B148" s="11">
        <v>350.20833333333297</v>
      </c>
      <c r="C148" s="11">
        <v>13.826041666666701</v>
      </c>
      <c r="D148" s="1">
        <v>41.3</v>
      </c>
      <c r="E148" s="1" t="s">
        <v>407</v>
      </c>
      <c r="F148" s="1">
        <f t="shared" si="5"/>
        <v>87.47</v>
      </c>
      <c r="G148">
        <v>0</v>
      </c>
      <c r="H148">
        <v>0</v>
      </c>
    </row>
    <row r="149" spans="1:8">
      <c r="A149">
        <v>148</v>
      </c>
      <c r="B149" s="11">
        <v>340.83333333333297</v>
      </c>
      <c r="C149" s="11">
        <v>14.388541666666701</v>
      </c>
      <c r="D149" s="1">
        <v>31.8</v>
      </c>
      <c r="E149" s="1" t="s">
        <v>407</v>
      </c>
      <c r="F149" s="1">
        <f t="shared" si="5"/>
        <v>100.152</v>
      </c>
      <c r="G149">
        <v>0</v>
      </c>
      <c r="H149">
        <v>0</v>
      </c>
    </row>
    <row r="150" spans="1:8">
      <c r="A150">
        <v>149</v>
      </c>
      <c r="B150" s="11">
        <v>338.875</v>
      </c>
      <c r="C150" s="11">
        <v>12.720833333333299</v>
      </c>
      <c r="D150" s="1">
        <v>22.900000000000002</v>
      </c>
      <c r="E150" s="1" t="s">
        <v>407</v>
      </c>
      <c r="F150" s="1">
        <f t="shared" si="5"/>
        <v>112.923</v>
      </c>
      <c r="G150">
        <v>0</v>
      </c>
      <c r="H150">
        <v>0</v>
      </c>
    </row>
    <row r="151" spans="1:8">
      <c r="A151">
        <v>150</v>
      </c>
      <c r="B151" s="11">
        <v>338.83333333333297</v>
      </c>
      <c r="C151" s="11">
        <v>13.43125</v>
      </c>
      <c r="D151" s="1">
        <v>14.899999999999999</v>
      </c>
      <c r="E151" s="1" t="s">
        <v>407</v>
      </c>
      <c r="F151" s="1">
        <f t="shared" si="5"/>
        <v>125.774</v>
      </c>
      <c r="G151">
        <v>0</v>
      </c>
      <c r="H151">
        <v>0</v>
      </c>
    </row>
    <row r="152" spans="1:8">
      <c r="A152">
        <v>151</v>
      </c>
      <c r="B152" s="11">
        <v>336.625</v>
      </c>
      <c r="C152" s="11">
        <v>14.414583333333301</v>
      </c>
      <c r="D152" s="1">
        <v>8.2000000000000011</v>
      </c>
      <c r="E152" s="1" t="s">
        <v>407</v>
      </c>
      <c r="F152" s="1">
        <f t="shared" si="5"/>
        <v>138.69200000000001</v>
      </c>
      <c r="G152">
        <v>0</v>
      </c>
      <c r="H152">
        <v>0</v>
      </c>
    </row>
    <row r="153" spans="1:8">
      <c r="A153">
        <v>152</v>
      </c>
      <c r="B153" s="11">
        <v>335.04166666666703</v>
      </c>
      <c r="C153" s="11">
        <v>14.865625</v>
      </c>
      <c r="D153" s="1">
        <v>3.3000000000000003</v>
      </c>
      <c r="E153" s="1" t="s">
        <v>407</v>
      </c>
      <c r="F153" s="1">
        <f t="shared" si="5"/>
        <v>151.65900000000002</v>
      </c>
      <c r="G153">
        <v>0</v>
      </c>
      <c r="H153">
        <v>0</v>
      </c>
    </row>
    <row r="154" spans="1:8">
      <c r="A154">
        <v>153</v>
      </c>
      <c r="B154" s="11">
        <v>333.20833333333297</v>
      </c>
      <c r="C154" s="11">
        <v>15.188541666666699</v>
      </c>
      <c r="D154" s="1">
        <v>0.5</v>
      </c>
      <c r="E154" s="1" t="s">
        <v>407</v>
      </c>
      <c r="F154" s="1">
        <f t="shared" si="5"/>
        <v>164.65400000000002</v>
      </c>
      <c r="G154">
        <v>0</v>
      </c>
      <c r="H154">
        <v>0</v>
      </c>
    </row>
    <row r="155" spans="1:8">
      <c r="A155">
        <v>154</v>
      </c>
      <c r="B155" s="11">
        <v>333.45833333333297</v>
      </c>
      <c r="C155" s="11">
        <v>14.862500000000001</v>
      </c>
      <c r="D155" s="1">
        <v>0.3</v>
      </c>
      <c r="E155" s="1" t="s">
        <v>407</v>
      </c>
      <c r="F155" s="1">
        <f t="shared" si="5"/>
        <v>177.65100000000004</v>
      </c>
      <c r="G155">
        <v>0</v>
      </c>
      <c r="H155">
        <v>0</v>
      </c>
    </row>
    <row r="156" spans="1:8">
      <c r="A156">
        <v>155</v>
      </c>
      <c r="B156" s="11">
        <v>334.125</v>
      </c>
      <c r="C156" s="11">
        <v>13.7135416666667</v>
      </c>
      <c r="D156" s="1">
        <v>2.8000000000000003</v>
      </c>
      <c r="E156" s="1" t="s">
        <v>407</v>
      </c>
      <c r="F156" s="1">
        <f t="shared" si="5"/>
        <v>190.62300000000005</v>
      </c>
      <c r="G156">
        <v>0</v>
      </c>
      <c r="H156">
        <v>0</v>
      </c>
    </row>
    <row r="157" spans="1:8">
      <c r="A157">
        <v>156</v>
      </c>
      <c r="B157" s="11">
        <v>333.02083333333297</v>
      </c>
      <c r="C157" s="11">
        <v>14.084375</v>
      </c>
      <c r="D157" s="1">
        <v>8</v>
      </c>
      <c r="E157" s="1" t="s">
        <v>407</v>
      </c>
      <c r="F157" s="1">
        <f t="shared" si="5"/>
        <v>203.54300000000003</v>
      </c>
      <c r="G157">
        <v>0</v>
      </c>
      <c r="H157">
        <v>0</v>
      </c>
    </row>
    <row r="158" spans="1:8">
      <c r="A158">
        <v>157</v>
      </c>
      <c r="B158" s="11">
        <v>332.16666666666703</v>
      </c>
      <c r="C158" s="11">
        <v>12.8333333333333</v>
      </c>
      <c r="D158" s="1">
        <v>15.7</v>
      </c>
      <c r="E158" s="1" t="s">
        <v>407</v>
      </c>
      <c r="F158" s="1">
        <f t="shared" si="5"/>
        <v>216.38600000000002</v>
      </c>
      <c r="G158">
        <v>0</v>
      </c>
      <c r="H158">
        <v>0</v>
      </c>
    </row>
    <row r="159" spans="1:8">
      <c r="A159">
        <v>158</v>
      </c>
      <c r="B159" s="11">
        <v>335.65625</v>
      </c>
      <c r="C159" s="11">
        <v>12.7614583333333</v>
      </c>
      <c r="D159" s="1">
        <v>25.4</v>
      </c>
      <c r="E159" s="1" t="s">
        <v>407</v>
      </c>
      <c r="F159" s="1">
        <f t="shared" si="5"/>
        <v>229.13200000000003</v>
      </c>
      <c r="G159">
        <v>0</v>
      </c>
      <c r="H159">
        <v>0</v>
      </c>
    </row>
    <row r="160" spans="1:8">
      <c r="A160">
        <v>159</v>
      </c>
      <c r="B160" s="11">
        <v>341.0625</v>
      </c>
      <c r="C160" s="11">
        <v>12.4270833333333</v>
      </c>
      <c r="D160" s="1">
        <v>36.5</v>
      </c>
      <c r="E160" s="1" t="s">
        <v>407</v>
      </c>
      <c r="F160" s="1">
        <f t="shared" si="5"/>
        <v>241.76700000000002</v>
      </c>
      <c r="G160">
        <v>0</v>
      </c>
      <c r="H160">
        <v>0</v>
      </c>
    </row>
    <row r="161" spans="1:8">
      <c r="A161">
        <v>160</v>
      </c>
      <c r="B161" s="11">
        <v>332.53125</v>
      </c>
      <c r="C161" s="11">
        <v>13.4114583333333</v>
      </c>
      <c r="D161" s="1">
        <v>48.3</v>
      </c>
      <c r="E161" s="1" t="s">
        <v>407</v>
      </c>
      <c r="F161" s="1">
        <f t="shared" si="5"/>
        <v>254.28400000000002</v>
      </c>
      <c r="G161">
        <v>0</v>
      </c>
      <c r="H161">
        <v>0</v>
      </c>
    </row>
    <row r="162" spans="1:8">
      <c r="A162">
        <v>161</v>
      </c>
      <c r="B162" s="11">
        <v>396.42708333333297</v>
      </c>
      <c r="C162" s="11">
        <v>14.1989583333333</v>
      </c>
      <c r="D162" s="1">
        <v>60.099999999999994</v>
      </c>
      <c r="E162" s="1" t="s">
        <v>407</v>
      </c>
      <c r="F162" s="1">
        <f t="shared" si="5"/>
        <v>266.68299999999999</v>
      </c>
      <c r="G162">
        <v>0</v>
      </c>
      <c r="H162">
        <v>0</v>
      </c>
    </row>
    <row r="163" spans="1:8">
      <c r="A163">
        <v>162</v>
      </c>
      <c r="B163" s="11">
        <v>390</v>
      </c>
      <c r="C163" s="11">
        <v>15.320833333333301</v>
      </c>
      <c r="D163" s="1">
        <v>71.2</v>
      </c>
      <c r="E163" s="1" t="s">
        <v>407</v>
      </c>
      <c r="F163" s="1">
        <f t="shared" si="5"/>
        <v>278.971</v>
      </c>
      <c r="G163">
        <v>0</v>
      </c>
      <c r="H163">
        <v>0</v>
      </c>
    </row>
    <row r="164" spans="1:8">
      <c r="A164">
        <v>163</v>
      </c>
      <c r="B164" s="11">
        <v>379.60416666666703</v>
      </c>
      <c r="C164" s="11">
        <v>16.128125000000001</v>
      </c>
      <c r="D164" s="1">
        <v>81.100000000000009</v>
      </c>
      <c r="E164" s="1" t="s">
        <v>407</v>
      </c>
      <c r="F164" s="1">
        <f t="shared" si="5"/>
        <v>291.16000000000003</v>
      </c>
      <c r="G164">
        <v>0</v>
      </c>
      <c r="H164">
        <v>0</v>
      </c>
    </row>
    <row r="165" spans="1:8">
      <c r="A165">
        <v>164</v>
      </c>
      <c r="B165" s="11">
        <v>374.29166666666703</v>
      </c>
      <c r="C165" s="11">
        <v>15.9260416666667</v>
      </c>
      <c r="D165" s="1">
        <v>89.1</v>
      </c>
      <c r="E165" s="1" t="s">
        <v>407</v>
      </c>
      <c r="F165" s="1">
        <f t="shared" si="5"/>
        <v>303.26900000000001</v>
      </c>
      <c r="G165">
        <v>0</v>
      </c>
      <c r="H165">
        <v>0</v>
      </c>
    </row>
    <row r="166" spans="1:8">
      <c r="A166">
        <v>165</v>
      </c>
      <c r="B166" s="11">
        <v>374.70833333333297</v>
      </c>
      <c r="C166" s="11">
        <v>15.2</v>
      </c>
      <c r="D166" s="1">
        <v>95.1</v>
      </c>
      <c r="E166" s="1" t="s">
        <v>407</v>
      </c>
      <c r="F166" s="1">
        <f t="shared" si="5"/>
        <v>315.31799999999998</v>
      </c>
      <c r="G166">
        <v>0</v>
      </c>
      <c r="H166">
        <v>0</v>
      </c>
    </row>
    <row r="167" spans="1:8">
      <c r="A167">
        <v>166</v>
      </c>
      <c r="B167" s="11">
        <v>370.75</v>
      </c>
      <c r="C167" s="11">
        <v>13.514583333333301</v>
      </c>
      <c r="D167" s="1">
        <v>97.3</v>
      </c>
      <c r="E167" s="1" t="s">
        <v>407</v>
      </c>
      <c r="F167" s="1">
        <f t="shared" si="5"/>
        <v>327.34499999999997</v>
      </c>
      <c r="G167">
        <v>0</v>
      </c>
      <c r="H167">
        <v>0</v>
      </c>
    </row>
    <row r="168" spans="1:8">
      <c r="A168">
        <v>167</v>
      </c>
      <c r="B168" s="11">
        <v>361.95833333333297</v>
      </c>
      <c r="C168" s="11">
        <v>14.8322916666667</v>
      </c>
      <c r="D168" s="1">
        <v>98.7</v>
      </c>
      <c r="E168" s="1" t="s">
        <v>407</v>
      </c>
      <c r="F168" s="1">
        <f t="shared" si="5"/>
        <v>339.35799999999995</v>
      </c>
      <c r="G168">
        <v>0</v>
      </c>
      <c r="H168">
        <v>0</v>
      </c>
    </row>
    <row r="169" spans="1:8">
      <c r="A169">
        <v>168</v>
      </c>
      <c r="B169" s="11">
        <v>357.16666666666703</v>
      </c>
      <c r="C169" s="11">
        <v>14.571875</v>
      </c>
      <c r="D169" s="1">
        <v>100</v>
      </c>
      <c r="E169" s="1" t="s">
        <v>407</v>
      </c>
      <c r="F169" s="1">
        <f t="shared" si="5"/>
        <v>351.35799999999995</v>
      </c>
      <c r="G169">
        <v>0</v>
      </c>
      <c r="H169">
        <v>0</v>
      </c>
    </row>
    <row r="170" spans="1:8">
      <c r="A170">
        <v>169</v>
      </c>
      <c r="B170" s="11">
        <v>319.44791666666703</v>
      </c>
      <c r="C170" s="11">
        <v>15.1989583333333</v>
      </c>
      <c r="D170" s="1">
        <v>98.9</v>
      </c>
      <c r="E170" s="1" t="s">
        <v>407</v>
      </c>
      <c r="F170" s="1">
        <f t="shared" si="5"/>
        <v>363.36899999999997</v>
      </c>
      <c r="G170">
        <v>0</v>
      </c>
      <c r="H170">
        <v>0</v>
      </c>
    </row>
    <row r="171" spans="1:8">
      <c r="A171">
        <v>170</v>
      </c>
      <c r="B171" s="11">
        <v>315.35416666666703</v>
      </c>
      <c r="C171" s="11">
        <v>13.74375</v>
      </c>
      <c r="D171" s="1">
        <v>95.7</v>
      </c>
      <c r="E171" s="1" t="s">
        <v>407</v>
      </c>
      <c r="F171" s="1">
        <f t="shared" si="5"/>
        <v>375.41199999999998</v>
      </c>
      <c r="G171">
        <v>0</v>
      </c>
      <c r="H171">
        <v>0</v>
      </c>
    </row>
    <row r="172" spans="1:8">
      <c r="A172">
        <v>171</v>
      </c>
      <c r="B172" s="11">
        <v>328.23958333333297</v>
      </c>
      <c r="C172" s="11">
        <v>13.486458333333299</v>
      </c>
      <c r="D172" s="1">
        <v>90.7</v>
      </c>
      <c r="E172" s="1" t="s">
        <v>407</v>
      </c>
      <c r="F172" s="1">
        <f t="shared" si="5"/>
        <v>387.505</v>
      </c>
      <c r="G172">
        <v>0</v>
      </c>
      <c r="H172">
        <v>0</v>
      </c>
    </row>
    <row r="173" spans="1:8">
      <c r="A173">
        <v>172</v>
      </c>
      <c r="B173" s="11">
        <v>319.47916666666703</v>
      </c>
      <c r="C173" s="11">
        <v>13.826041666666701</v>
      </c>
      <c r="D173" s="1">
        <v>84.1</v>
      </c>
      <c r="E173" s="1" t="s">
        <v>407</v>
      </c>
      <c r="F173" s="1">
        <f t="shared" si="5"/>
        <v>399.66399999999999</v>
      </c>
      <c r="G173">
        <v>0</v>
      </c>
      <c r="H173">
        <v>0</v>
      </c>
    </row>
    <row r="174" spans="1:8">
      <c r="A174">
        <v>173</v>
      </c>
      <c r="B174" s="11">
        <v>314.25</v>
      </c>
      <c r="C174" s="11">
        <v>13.831250000000001</v>
      </c>
      <c r="D174" s="1">
        <v>76.3</v>
      </c>
      <c r="E174" s="1" t="s">
        <v>407</v>
      </c>
      <c r="F174" s="1">
        <f t="shared" si="5"/>
        <v>411.90100000000001</v>
      </c>
      <c r="G174">
        <v>0</v>
      </c>
      <c r="H174">
        <v>0</v>
      </c>
    </row>
    <row r="175" spans="1:8">
      <c r="A175">
        <v>174</v>
      </c>
      <c r="B175" s="11">
        <v>317.34375</v>
      </c>
      <c r="C175" s="11">
        <v>13.459375</v>
      </c>
      <c r="D175" s="1">
        <v>67.5</v>
      </c>
      <c r="E175" s="1" t="s">
        <v>407</v>
      </c>
      <c r="F175" s="1">
        <f t="shared" si="5"/>
        <v>424.226</v>
      </c>
      <c r="G175">
        <v>0</v>
      </c>
      <c r="H175">
        <v>0</v>
      </c>
    </row>
    <row r="176" spans="1:8">
      <c r="A176">
        <v>175</v>
      </c>
      <c r="B176" s="11">
        <v>316.625</v>
      </c>
      <c r="C176" s="11">
        <v>13.498958333333301</v>
      </c>
      <c r="D176" s="1">
        <v>58.099999999999994</v>
      </c>
      <c r="E176" s="1" t="s">
        <v>407</v>
      </c>
      <c r="F176" s="1">
        <f t="shared" si="5"/>
        <v>436.64499999999998</v>
      </c>
      <c r="G176">
        <v>0</v>
      </c>
      <c r="H176">
        <v>0</v>
      </c>
    </row>
    <row r="177" spans="1:8">
      <c r="A177">
        <v>176</v>
      </c>
      <c r="B177" s="11">
        <v>314.88541666666703</v>
      </c>
      <c r="C177" s="11">
        <v>14.357291666666701</v>
      </c>
      <c r="D177" s="1">
        <v>48.3</v>
      </c>
      <c r="E177" s="1" t="s">
        <v>407</v>
      </c>
      <c r="F177" s="1">
        <f t="shared" si="5"/>
        <v>449.16199999999998</v>
      </c>
      <c r="G177">
        <v>0</v>
      </c>
      <c r="H177">
        <v>0</v>
      </c>
    </row>
    <row r="178" spans="1:8">
      <c r="A178">
        <v>177</v>
      </c>
      <c r="B178" s="11">
        <v>311.71875</v>
      </c>
      <c r="C178" s="11">
        <v>15.040625</v>
      </c>
      <c r="D178" s="1">
        <v>38.299999999999997</v>
      </c>
      <c r="E178" s="1" t="s">
        <v>407</v>
      </c>
      <c r="F178" s="1">
        <f t="shared" si="5"/>
        <v>461.779</v>
      </c>
      <c r="G178">
        <v>0</v>
      </c>
      <c r="H178">
        <v>0</v>
      </c>
    </row>
    <row r="179" spans="1:8">
      <c r="A179">
        <v>178</v>
      </c>
      <c r="B179" s="11">
        <v>317.79166666666703</v>
      </c>
      <c r="C179" s="11">
        <v>14.5625</v>
      </c>
      <c r="D179" s="1">
        <v>28.7</v>
      </c>
      <c r="E179" s="1" t="s">
        <v>407</v>
      </c>
      <c r="F179" s="1">
        <f t="shared" si="5"/>
        <v>474.49200000000002</v>
      </c>
      <c r="G179">
        <v>0</v>
      </c>
      <c r="H179">
        <v>0</v>
      </c>
    </row>
    <row r="180" spans="1:8">
      <c r="A180">
        <v>179</v>
      </c>
      <c r="B180" s="11">
        <v>327.07291666666703</v>
      </c>
      <c r="C180" s="11">
        <v>14.3177083333333</v>
      </c>
      <c r="D180" s="1">
        <v>19.600000000000001</v>
      </c>
      <c r="E180" s="1" t="s">
        <v>407</v>
      </c>
      <c r="F180" s="1">
        <f t="shared" si="5"/>
        <v>487.29599999999999</v>
      </c>
      <c r="G180">
        <v>0</v>
      </c>
      <c r="H180">
        <v>0</v>
      </c>
    </row>
    <row r="181" spans="1:8">
      <c r="A181">
        <v>180</v>
      </c>
      <c r="B181" s="11">
        <v>315.04166666666703</v>
      </c>
      <c r="C181" s="11">
        <v>15.0583333333333</v>
      </c>
      <c r="D181" s="1">
        <v>11.700000000000001</v>
      </c>
      <c r="E181" s="1" t="s">
        <v>407</v>
      </c>
      <c r="F181" s="1">
        <f t="shared" si="5"/>
        <v>500.17899999999997</v>
      </c>
      <c r="G181">
        <v>0</v>
      </c>
      <c r="H181">
        <v>0</v>
      </c>
    </row>
    <row r="182" spans="1:8">
      <c r="A182">
        <v>181</v>
      </c>
      <c r="B182" s="11">
        <v>314.36458333333297</v>
      </c>
      <c r="C182" s="11">
        <v>15.4270833333333</v>
      </c>
      <c r="D182" s="1">
        <v>5.4</v>
      </c>
      <c r="E182" s="1" t="s">
        <v>407</v>
      </c>
      <c r="F182" s="1">
        <f t="shared" si="5"/>
        <v>513.125</v>
      </c>
      <c r="G182">
        <v>0</v>
      </c>
      <c r="H182">
        <v>0</v>
      </c>
    </row>
    <row r="183" spans="1:8">
      <c r="A183">
        <v>182</v>
      </c>
      <c r="B183" s="11">
        <v>309.78125</v>
      </c>
      <c r="C183" s="11">
        <v>16.564583333333299</v>
      </c>
      <c r="D183" s="1">
        <v>1.4000000000000001</v>
      </c>
      <c r="E183" s="1" t="s">
        <v>407</v>
      </c>
      <c r="F183" s="1">
        <f t="shared" si="5"/>
        <v>526.11099999999999</v>
      </c>
      <c r="G183">
        <v>0</v>
      </c>
      <c r="H183">
        <v>0</v>
      </c>
    </row>
    <row r="184" spans="1:8">
      <c r="A184">
        <v>183</v>
      </c>
      <c r="B184" s="11">
        <v>310.41666666666703</v>
      </c>
      <c r="C184" s="11">
        <v>16.226041666666699</v>
      </c>
      <c r="D184" s="1">
        <v>0</v>
      </c>
      <c r="E184" s="1" t="s">
        <v>407</v>
      </c>
      <c r="F184" s="1">
        <f t="shared" si="5"/>
        <v>539.11099999999999</v>
      </c>
      <c r="G184">
        <v>0</v>
      </c>
      <c r="H184">
        <v>0</v>
      </c>
    </row>
    <row r="185" spans="1:8">
      <c r="A185">
        <v>184</v>
      </c>
      <c r="B185" s="11">
        <v>319.79166666666703</v>
      </c>
      <c r="C185" s="11">
        <v>13.757291666666699</v>
      </c>
      <c r="D185" s="1">
        <v>1.6</v>
      </c>
      <c r="E185" s="1" t="s">
        <v>407</v>
      </c>
      <c r="F185" s="1">
        <f t="shared" si="5"/>
        <v>552.09500000000003</v>
      </c>
      <c r="G185">
        <v>0</v>
      </c>
      <c r="H185">
        <v>0</v>
      </c>
    </row>
    <row r="186" spans="1:8">
      <c r="A186">
        <v>185</v>
      </c>
      <c r="B186" s="11">
        <v>315.16666666666703</v>
      </c>
      <c r="C186" s="11">
        <v>14.715624999999999</v>
      </c>
      <c r="D186" s="1">
        <v>6.3</v>
      </c>
      <c r="E186" s="1" t="s">
        <v>407</v>
      </c>
      <c r="F186" s="1">
        <f t="shared" si="5"/>
        <v>565.03200000000004</v>
      </c>
      <c r="G186">
        <v>0</v>
      </c>
      <c r="H186">
        <v>0</v>
      </c>
    </row>
    <row r="187" spans="1:8">
      <c r="A187">
        <v>186</v>
      </c>
      <c r="B187" s="11">
        <v>313.85416666666703</v>
      </c>
      <c r="C187" s="11">
        <v>15.3541666666667</v>
      </c>
      <c r="D187" s="1">
        <v>13.700000000000001</v>
      </c>
      <c r="E187" s="1" t="s">
        <v>407</v>
      </c>
      <c r="F187" s="1">
        <f t="shared" si="5"/>
        <v>577.8950000000001</v>
      </c>
      <c r="G187">
        <v>0</v>
      </c>
      <c r="H187">
        <v>0</v>
      </c>
    </row>
    <row r="188" spans="1:8">
      <c r="A188">
        <v>187</v>
      </c>
      <c r="B188" s="11">
        <v>319.25</v>
      </c>
      <c r="C188" s="11">
        <v>14.294791666666701</v>
      </c>
      <c r="D188" s="1">
        <v>23.200000000000003</v>
      </c>
      <c r="E188" s="1" t="s">
        <v>407</v>
      </c>
      <c r="F188" s="1">
        <f t="shared" si="5"/>
        <v>590.66300000000012</v>
      </c>
      <c r="G188">
        <v>0</v>
      </c>
      <c r="H188">
        <v>0</v>
      </c>
    </row>
    <row r="189" spans="1:8">
      <c r="A189">
        <v>188</v>
      </c>
      <c r="B189" s="11">
        <v>313.625</v>
      </c>
      <c r="C189" s="11">
        <v>14.866666666666699</v>
      </c>
      <c r="D189" s="1">
        <v>34.200000000000003</v>
      </c>
      <c r="E189" s="1" t="s">
        <v>407</v>
      </c>
      <c r="F189" s="1">
        <f t="shared" si="5"/>
        <v>603.32100000000014</v>
      </c>
      <c r="G189">
        <v>0</v>
      </c>
      <c r="H189">
        <v>0</v>
      </c>
    </row>
    <row r="190" spans="1:8">
      <c r="A190">
        <v>189</v>
      </c>
      <c r="B190" s="11">
        <v>314.97916666666703</v>
      </c>
      <c r="C190" s="11">
        <v>14.483333333333301</v>
      </c>
      <c r="D190" s="1">
        <v>45.9</v>
      </c>
      <c r="E190" s="1" t="s">
        <v>407</v>
      </c>
      <c r="F190" s="1">
        <f t="shared" si="5"/>
        <v>615.86200000000019</v>
      </c>
      <c r="G190">
        <v>0</v>
      </c>
      <c r="H190">
        <v>0</v>
      </c>
    </row>
    <row r="191" spans="1:8">
      <c r="A191">
        <v>190</v>
      </c>
      <c r="B191" s="11">
        <v>313.02083333333297</v>
      </c>
      <c r="C191" s="11">
        <v>14.836458333333301</v>
      </c>
      <c r="D191" s="1">
        <v>57.499999999999993</v>
      </c>
      <c r="E191" s="1" t="s">
        <v>407</v>
      </c>
      <c r="F191" s="1">
        <f t="shared" si="5"/>
        <v>628.28700000000015</v>
      </c>
      <c r="G191">
        <v>0</v>
      </c>
      <c r="H191">
        <v>0</v>
      </c>
    </row>
    <row r="192" spans="1:8">
      <c r="A192">
        <v>191</v>
      </c>
      <c r="B192" s="11">
        <v>318.63541666666703</v>
      </c>
      <c r="C192" s="11">
        <v>15.246874999999999</v>
      </c>
      <c r="D192" s="1">
        <v>68.5</v>
      </c>
      <c r="E192" s="1" t="s">
        <v>407</v>
      </c>
      <c r="F192" s="1">
        <f t="shared" si="5"/>
        <v>640.6020000000002</v>
      </c>
      <c r="G192">
        <v>0</v>
      </c>
      <c r="H192">
        <v>0</v>
      </c>
    </row>
    <row r="193" spans="1:8">
      <c r="A193">
        <v>192</v>
      </c>
      <c r="B193" s="11">
        <v>340.05208333333297</v>
      </c>
      <c r="C193" s="11">
        <v>15.2916666666667</v>
      </c>
      <c r="D193" s="1">
        <v>78.400000000000006</v>
      </c>
      <c r="E193" s="1" t="s">
        <v>407</v>
      </c>
      <c r="F193" s="1">
        <f t="shared" si="5"/>
        <v>652.81800000000021</v>
      </c>
      <c r="G193">
        <v>0</v>
      </c>
      <c r="H193">
        <v>0</v>
      </c>
    </row>
    <row r="194" spans="1:8">
      <c r="A194">
        <v>193</v>
      </c>
      <c r="B194" s="11">
        <v>322.01041666666703</v>
      </c>
      <c r="C194" s="11">
        <v>15.492708333333301</v>
      </c>
      <c r="D194" s="1">
        <v>86.6</v>
      </c>
      <c r="E194" s="1" t="s">
        <v>407</v>
      </c>
      <c r="F194" s="1">
        <f t="shared" si="5"/>
        <v>664.95200000000023</v>
      </c>
      <c r="G194">
        <v>0</v>
      </c>
      <c r="H194">
        <v>0</v>
      </c>
    </row>
    <row r="195" spans="1:8">
      <c r="A195">
        <v>194</v>
      </c>
      <c r="B195" s="11">
        <v>315.96875</v>
      </c>
      <c r="C195" s="11">
        <v>16.1145833333333</v>
      </c>
      <c r="D195" s="1">
        <v>93.100000000000009</v>
      </c>
      <c r="E195" s="1" t="s">
        <v>407</v>
      </c>
      <c r="F195" s="1">
        <f t="shared" si="5"/>
        <v>677.02100000000019</v>
      </c>
      <c r="G195">
        <v>0</v>
      </c>
      <c r="H195">
        <v>0</v>
      </c>
    </row>
    <row r="196" spans="1:8">
      <c r="A196">
        <v>195</v>
      </c>
      <c r="B196" s="11">
        <v>313.46875</v>
      </c>
      <c r="C196" s="11">
        <v>16.339583333333302</v>
      </c>
      <c r="D196" s="1">
        <v>97.399999999999991</v>
      </c>
      <c r="E196" s="1" t="s">
        <v>407</v>
      </c>
      <c r="F196" s="1">
        <f t="shared" si="5"/>
        <v>689.04700000000014</v>
      </c>
      <c r="G196">
        <v>0</v>
      </c>
      <c r="H196">
        <v>0</v>
      </c>
    </row>
    <row r="197" spans="1:8">
      <c r="A197">
        <v>196</v>
      </c>
      <c r="B197" s="11">
        <v>313.375</v>
      </c>
      <c r="C197" s="11">
        <v>16.537500000000001</v>
      </c>
      <c r="D197" s="1">
        <v>98.1</v>
      </c>
      <c r="E197" s="1" t="s">
        <v>407</v>
      </c>
      <c r="F197" s="1">
        <f t="shared" si="5"/>
        <v>701.06600000000014</v>
      </c>
      <c r="G197">
        <v>0</v>
      </c>
      <c r="H197">
        <v>0</v>
      </c>
    </row>
    <row r="198" spans="1:8">
      <c r="A198">
        <v>197</v>
      </c>
      <c r="B198" s="11">
        <v>315.48958333333297</v>
      </c>
      <c r="C198" s="11">
        <v>15.6447916666667</v>
      </c>
      <c r="D198" s="1">
        <v>99.7</v>
      </c>
      <c r="E198" s="1" t="s">
        <v>407</v>
      </c>
      <c r="F198" s="1">
        <f t="shared" si="5"/>
        <v>713.06900000000019</v>
      </c>
      <c r="G198">
        <v>0</v>
      </c>
      <c r="H198">
        <v>0</v>
      </c>
    </row>
    <row r="199" spans="1:8">
      <c r="A199">
        <v>198</v>
      </c>
      <c r="B199" s="11">
        <v>315.76041666666703</v>
      </c>
      <c r="C199" s="11">
        <v>15.967708333333301</v>
      </c>
      <c r="D199" s="1">
        <v>99.8</v>
      </c>
      <c r="E199" s="1" t="s">
        <v>407</v>
      </c>
      <c r="F199" s="1">
        <f t="shared" si="5"/>
        <v>725.07100000000014</v>
      </c>
      <c r="G199">
        <v>0</v>
      </c>
      <c r="H199">
        <v>0</v>
      </c>
    </row>
    <row r="200" spans="1:8">
      <c r="A200">
        <v>199</v>
      </c>
      <c r="B200" s="11">
        <v>323.22916666666703</v>
      </c>
      <c r="C200" s="11">
        <v>15.2614583333333</v>
      </c>
      <c r="D200" s="1">
        <v>97.899999999999991</v>
      </c>
      <c r="E200" s="1" t="s">
        <v>407</v>
      </c>
      <c r="F200" s="1">
        <f t="shared" si="5"/>
        <v>737.0920000000001</v>
      </c>
      <c r="G200">
        <v>0</v>
      </c>
      <c r="H200">
        <v>0</v>
      </c>
    </row>
    <row r="201" spans="1:8">
      <c r="A201">
        <v>200</v>
      </c>
      <c r="B201" s="11">
        <v>306.375</v>
      </c>
      <c r="C201" s="11">
        <v>14.8958333333333</v>
      </c>
      <c r="D201" s="1">
        <v>94.1</v>
      </c>
      <c r="E201" s="1" t="s">
        <v>407</v>
      </c>
      <c r="F201" s="1">
        <f t="shared" si="5"/>
        <v>749.15100000000007</v>
      </c>
      <c r="G201">
        <v>0</v>
      </c>
      <c r="H201">
        <v>0</v>
      </c>
    </row>
    <row r="202" spans="1:8">
      <c r="A202">
        <v>201</v>
      </c>
      <c r="B202" s="11">
        <v>282.96875</v>
      </c>
      <c r="C202" s="11">
        <v>15.388541666666701</v>
      </c>
      <c r="D202" s="1">
        <v>88.7</v>
      </c>
      <c r="E202" s="1" t="s">
        <v>407</v>
      </c>
      <c r="F202" s="1">
        <f t="shared" si="5"/>
        <v>761.26400000000012</v>
      </c>
      <c r="G202">
        <v>0</v>
      </c>
      <c r="H202">
        <v>0</v>
      </c>
    </row>
    <row r="203" spans="1:8">
      <c r="A203">
        <v>202</v>
      </c>
      <c r="B203" s="11">
        <v>272.85416666666703</v>
      </c>
      <c r="C203" s="11">
        <v>16.438541666666701</v>
      </c>
      <c r="D203" s="1">
        <v>81.8</v>
      </c>
      <c r="E203" s="1" t="s">
        <v>407</v>
      </c>
      <c r="F203" s="1">
        <f t="shared" si="5"/>
        <v>773.44600000000014</v>
      </c>
      <c r="G203">
        <v>0</v>
      </c>
      <c r="H203">
        <v>0</v>
      </c>
    </row>
    <row r="204" spans="1:8">
      <c r="A204">
        <v>203</v>
      </c>
      <c r="B204" s="11">
        <v>246.78125</v>
      </c>
      <c r="C204" s="11">
        <v>17.210416666666699</v>
      </c>
      <c r="D204" s="1">
        <v>73.7</v>
      </c>
      <c r="E204" s="1" t="s">
        <v>407</v>
      </c>
      <c r="F204" s="1">
        <f t="shared" si="5"/>
        <v>785.70900000000017</v>
      </c>
      <c r="G204">
        <v>0</v>
      </c>
      <c r="H204">
        <v>0</v>
      </c>
    </row>
    <row r="205" spans="1:8">
      <c r="A205">
        <v>204</v>
      </c>
      <c r="B205" s="11">
        <v>238.6875</v>
      </c>
      <c r="C205" s="11">
        <v>16.754166666666698</v>
      </c>
      <c r="D205" s="1">
        <v>64.600000000000009</v>
      </c>
      <c r="E205" s="1" t="s">
        <v>407</v>
      </c>
      <c r="F205" s="1">
        <f>(F204-8)-(D205/100)</f>
        <v>777.06300000000022</v>
      </c>
      <c r="G205">
        <v>0</v>
      </c>
      <c r="H205">
        <v>0</v>
      </c>
    </row>
    <row r="206" spans="1:8">
      <c r="A206">
        <v>205</v>
      </c>
      <c r="B206" s="11">
        <v>217.354166666667</v>
      </c>
      <c r="C206" s="11">
        <v>15.398958333333301</v>
      </c>
      <c r="D206" s="1">
        <v>54.900000000000006</v>
      </c>
      <c r="E206" s="1" t="s">
        <v>407</v>
      </c>
      <c r="F206" s="1">
        <f t="shared" ref="F206:F208" si="6">(F205-8)-(D206/100)</f>
        <v>768.51400000000024</v>
      </c>
      <c r="G206">
        <v>0</v>
      </c>
      <c r="H206">
        <v>0</v>
      </c>
    </row>
    <row r="207" spans="1:8">
      <c r="A207">
        <v>206</v>
      </c>
      <c r="B207" s="11">
        <v>207.25</v>
      </c>
      <c r="C207" s="11">
        <v>16.162500000000001</v>
      </c>
      <c r="D207" s="1">
        <v>44.7</v>
      </c>
      <c r="E207" s="1" t="s">
        <v>407</v>
      </c>
      <c r="F207" s="1">
        <f t="shared" si="6"/>
        <v>760.06700000000023</v>
      </c>
      <c r="G207">
        <v>0</v>
      </c>
      <c r="H207">
        <v>0</v>
      </c>
    </row>
    <row r="208" spans="1:8">
      <c r="A208">
        <v>207</v>
      </c>
      <c r="B208" s="11">
        <v>180.8125</v>
      </c>
      <c r="C208" s="11">
        <v>17.220833333333299</v>
      </c>
      <c r="D208" s="1">
        <v>34.4</v>
      </c>
      <c r="E208" s="1" t="s">
        <v>407</v>
      </c>
      <c r="F208" s="1">
        <f t="shared" si="6"/>
        <v>751.72300000000018</v>
      </c>
      <c r="G208">
        <v>0</v>
      </c>
      <c r="H208">
        <v>0</v>
      </c>
    </row>
    <row r="209" spans="1:8">
      <c r="A209">
        <v>208</v>
      </c>
      <c r="B209" s="11">
        <v>175.90625</v>
      </c>
      <c r="C209" s="11">
        <v>17.804166666666699</v>
      </c>
      <c r="D209" s="1">
        <v>24.4</v>
      </c>
      <c r="E209" s="1" t="s">
        <v>407</v>
      </c>
      <c r="F209" s="1">
        <f>(F208-18)-(D209/100)</f>
        <v>733.47900000000016</v>
      </c>
      <c r="G209">
        <v>0</v>
      </c>
      <c r="H209">
        <v>0</v>
      </c>
    </row>
    <row r="210" spans="1:8">
      <c r="A210">
        <v>209</v>
      </c>
      <c r="B210" s="11">
        <v>168.09375</v>
      </c>
      <c r="C210" s="11">
        <v>16.548958333333299</v>
      </c>
      <c r="D210" s="1">
        <v>15.4</v>
      </c>
      <c r="E210" s="1" t="s">
        <v>407</v>
      </c>
      <c r="F210" s="1">
        <f t="shared" ref="F210:F216" si="7">(F209-18)-(D210/100)</f>
        <v>715.32500000000016</v>
      </c>
      <c r="G210">
        <v>0</v>
      </c>
      <c r="H210">
        <v>0</v>
      </c>
    </row>
    <row r="211" spans="1:8">
      <c r="A211">
        <v>210</v>
      </c>
      <c r="B211" s="11">
        <v>160.4375</v>
      </c>
      <c r="C211" s="11">
        <v>17.389583333333299</v>
      </c>
      <c r="D211" s="1">
        <v>7.9</v>
      </c>
      <c r="E211" s="1" t="s">
        <v>407</v>
      </c>
      <c r="F211" s="1">
        <f t="shared" si="7"/>
        <v>697.24600000000021</v>
      </c>
      <c r="G211">
        <v>0</v>
      </c>
      <c r="H211">
        <v>0</v>
      </c>
    </row>
    <row r="212" spans="1:8">
      <c r="A212">
        <v>211</v>
      </c>
      <c r="B212" s="11">
        <v>158.21875</v>
      </c>
      <c r="C212" s="11">
        <v>17.381250000000001</v>
      </c>
      <c r="D212" s="1">
        <v>2.6</v>
      </c>
      <c r="E212" s="1" t="s">
        <v>407</v>
      </c>
      <c r="F212" s="1">
        <f t="shared" si="7"/>
        <v>679.22000000000025</v>
      </c>
      <c r="G212">
        <v>0</v>
      </c>
      <c r="H212">
        <v>0</v>
      </c>
    </row>
    <row r="213" spans="1:8">
      <c r="A213">
        <v>212</v>
      </c>
      <c r="B213" s="11">
        <v>151.239583333333</v>
      </c>
      <c r="C213" s="11">
        <v>17.153124999999999</v>
      </c>
      <c r="D213" s="1">
        <v>0.2</v>
      </c>
      <c r="E213" s="1" t="s">
        <v>407</v>
      </c>
      <c r="F213" s="1">
        <f t="shared" si="7"/>
        <v>661.2180000000003</v>
      </c>
      <c r="G213">
        <v>0</v>
      </c>
      <c r="H213">
        <v>0</v>
      </c>
    </row>
    <row r="214" spans="1:8">
      <c r="A214">
        <v>213</v>
      </c>
      <c r="B214" s="11">
        <v>128.59375</v>
      </c>
      <c r="C214" s="11">
        <v>17.910416666666698</v>
      </c>
      <c r="D214" s="1">
        <v>0.89999999999999991</v>
      </c>
      <c r="E214" s="1" t="s">
        <v>407</v>
      </c>
      <c r="F214" s="1">
        <f t="shared" si="7"/>
        <v>643.20900000000029</v>
      </c>
      <c r="G214">
        <v>0</v>
      </c>
      <c r="H214">
        <v>0</v>
      </c>
    </row>
    <row r="215" spans="1:8">
      <c r="A215">
        <v>214</v>
      </c>
      <c r="B215" s="11">
        <v>130.25</v>
      </c>
      <c r="C215" s="11">
        <v>18.6197916666667</v>
      </c>
      <c r="D215" s="1">
        <v>4.9000000000000004</v>
      </c>
      <c r="E215" s="1" t="s">
        <v>407</v>
      </c>
      <c r="F215" s="1">
        <f t="shared" si="7"/>
        <v>625.16000000000031</v>
      </c>
      <c r="G215">
        <v>0</v>
      </c>
      <c r="H215">
        <v>0</v>
      </c>
    </row>
    <row r="216" spans="1:8">
      <c r="A216">
        <v>215</v>
      </c>
      <c r="B216" s="11">
        <v>129.46875</v>
      </c>
      <c r="C216" s="11">
        <v>17.691666666666698</v>
      </c>
      <c r="D216" s="1">
        <v>11.700000000000001</v>
      </c>
      <c r="E216" s="1" t="s">
        <v>407</v>
      </c>
      <c r="F216" s="1">
        <f t="shared" si="7"/>
        <v>607.04300000000035</v>
      </c>
      <c r="G216">
        <v>0</v>
      </c>
      <c r="H216">
        <v>0</v>
      </c>
    </row>
    <row r="217" spans="1:8">
      <c r="A217">
        <v>216</v>
      </c>
      <c r="B217" s="11">
        <v>125.229166666667</v>
      </c>
      <c r="C217" s="11">
        <v>18.002083333333299</v>
      </c>
      <c r="D217" s="1">
        <v>20.8</v>
      </c>
      <c r="E217" s="1" t="s">
        <v>407</v>
      </c>
      <c r="F217" s="1">
        <f>(F216-23)-(D217/100)</f>
        <v>583.83500000000038</v>
      </c>
      <c r="G217">
        <v>0</v>
      </c>
      <c r="H217">
        <v>0</v>
      </c>
    </row>
    <row r="218" spans="1:8">
      <c r="A218">
        <v>217</v>
      </c>
      <c r="B218" s="11">
        <v>123.083333333333</v>
      </c>
      <c r="C218" s="11">
        <v>18.773958333333301</v>
      </c>
      <c r="D218" s="1">
        <v>31.4</v>
      </c>
      <c r="E218" s="1" t="s">
        <v>407</v>
      </c>
      <c r="F218" s="1">
        <f t="shared" ref="F218:F222" si="8">(F217-23)-(D218/100)</f>
        <v>560.52100000000041</v>
      </c>
      <c r="G218">
        <v>0</v>
      </c>
      <c r="H218">
        <v>0</v>
      </c>
    </row>
    <row r="219" spans="1:8">
      <c r="A219">
        <v>218</v>
      </c>
      <c r="B219" s="11">
        <v>122.802083333333</v>
      </c>
      <c r="C219" s="11">
        <v>18.705208333333299</v>
      </c>
      <c r="D219" s="1">
        <v>42.699999999999996</v>
      </c>
      <c r="E219" s="1" t="s">
        <v>407</v>
      </c>
      <c r="F219" s="1">
        <f t="shared" si="8"/>
        <v>537.09400000000039</v>
      </c>
      <c r="G219">
        <v>0</v>
      </c>
      <c r="H219">
        <v>0</v>
      </c>
    </row>
    <row r="220" spans="1:8">
      <c r="A220">
        <v>219</v>
      </c>
      <c r="B220" s="11">
        <v>122.416666666667</v>
      </c>
      <c r="C220" s="11">
        <v>18.217708333333299</v>
      </c>
      <c r="D220" s="1">
        <v>54.1</v>
      </c>
      <c r="E220" s="1" t="s">
        <v>407</v>
      </c>
      <c r="F220" s="1">
        <f t="shared" si="8"/>
        <v>513.55300000000034</v>
      </c>
      <c r="G220">
        <v>0</v>
      </c>
      <c r="H220">
        <v>0</v>
      </c>
    </row>
    <row r="221" spans="1:8">
      <c r="A221">
        <v>220</v>
      </c>
      <c r="B221" s="11">
        <v>126.322916666667</v>
      </c>
      <c r="C221" s="11">
        <v>17.365625000000001</v>
      </c>
      <c r="D221" s="1">
        <v>65</v>
      </c>
      <c r="E221" s="1" t="s">
        <v>407</v>
      </c>
      <c r="F221" s="1">
        <f t="shared" si="8"/>
        <v>489.90300000000036</v>
      </c>
      <c r="G221">
        <v>0</v>
      </c>
      <c r="H221">
        <v>0</v>
      </c>
    </row>
    <row r="222" spans="1:8">
      <c r="A222">
        <v>221</v>
      </c>
      <c r="B222" s="11">
        <v>130.270833333333</v>
      </c>
      <c r="C222" s="11">
        <v>16.157291666666701</v>
      </c>
      <c r="D222" s="1">
        <v>74.8</v>
      </c>
      <c r="E222" s="1" t="s">
        <v>407</v>
      </c>
      <c r="F222" s="1">
        <f t="shared" si="8"/>
        <v>466.15500000000037</v>
      </c>
      <c r="G222">
        <v>0</v>
      </c>
      <c r="H222">
        <v>0</v>
      </c>
    </row>
    <row r="223" spans="1:8">
      <c r="A223">
        <v>222</v>
      </c>
      <c r="B223" s="11">
        <v>139.427083333333</v>
      </c>
      <c r="C223" s="11">
        <v>16.952083333333299</v>
      </c>
      <c r="D223" s="1">
        <v>83.399999999999991</v>
      </c>
      <c r="E223" s="1" t="s">
        <v>407</v>
      </c>
      <c r="F223" s="1">
        <f>(F222-35)-(D223/100)</f>
        <v>430.32100000000037</v>
      </c>
      <c r="G223">
        <v>0</v>
      </c>
      <c r="H223">
        <v>0</v>
      </c>
    </row>
    <row r="224" spans="1:8">
      <c r="A224">
        <v>223</v>
      </c>
      <c r="B224" s="11">
        <v>136.75</v>
      </c>
      <c r="C224" s="11">
        <v>16.236458333333299</v>
      </c>
      <c r="D224" s="1">
        <v>90.3</v>
      </c>
      <c r="E224" s="1" t="s">
        <v>407</v>
      </c>
      <c r="F224" s="1">
        <f t="shared" ref="F224:F234" si="9">(F223-35)-(D224/100)</f>
        <v>394.41800000000035</v>
      </c>
      <c r="G224">
        <v>0</v>
      </c>
      <c r="H224">
        <v>0</v>
      </c>
    </row>
    <row r="225" spans="1:8">
      <c r="A225">
        <v>224</v>
      </c>
      <c r="B225" s="11">
        <v>131.291666666667</v>
      </c>
      <c r="C225" s="11">
        <v>16.015625</v>
      </c>
      <c r="D225" s="1">
        <v>95.399999999999991</v>
      </c>
      <c r="E225" s="1" t="s">
        <v>407</v>
      </c>
      <c r="F225" s="1">
        <f t="shared" si="9"/>
        <v>358.46400000000034</v>
      </c>
      <c r="G225">
        <v>0</v>
      </c>
      <c r="H225">
        <v>0</v>
      </c>
    </row>
    <row r="226" spans="1:8">
      <c r="A226">
        <v>225</v>
      </c>
      <c r="B226" s="11">
        <v>126.604166666667</v>
      </c>
      <c r="C226" s="11">
        <v>16.7708333333333</v>
      </c>
      <c r="D226" s="1">
        <v>97.6</v>
      </c>
      <c r="E226" s="1" t="s">
        <v>407</v>
      </c>
      <c r="F226" s="1">
        <f t="shared" si="9"/>
        <v>322.48800000000034</v>
      </c>
      <c r="G226">
        <v>0</v>
      </c>
      <c r="H226">
        <v>0</v>
      </c>
    </row>
    <row r="227" spans="1:8">
      <c r="A227">
        <v>226</v>
      </c>
      <c r="B227" s="11">
        <v>122.614583333333</v>
      </c>
      <c r="C227" s="11">
        <v>17.836458333333301</v>
      </c>
      <c r="D227" s="1">
        <v>98.6</v>
      </c>
      <c r="E227" s="1" t="s">
        <v>407</v>
      </c>
      <c r="F227" s="1">
        <f t="shared" si="9"/>
        <v>286.50200000000035</v>
      </c>
      <c r="G227">
        <v>0</v>
      </c>
      <c r="H227">
        <v>0</v>
      </c>
    </row>
    <row r="228" spans="1:8">
      <c r="A228">
        <v>227</v>
      </c>
      <c r="B228" s="11">
        <v>121.479166666667</v>
      </c>
      <c r="C228" s="11">
        <v>18.0260416666667</v>
      </c>
      <c r="D228" s="1">
        <v>99.9</v>
      </c>
      <c r="E228" s="1" t="s">
        <v>407</v>
      </c>
      <c r="F228" s="1">
        <f t="shared" si="9"/>
        <v>250.50300000000036</v>
      </c>
      <c r="G228">
        <v>0</v>
      </c>
      <c r="H228">
        <v>0</v>
      </c>
    </row>
    <row r="229" spans="1:8">
      <c r="A229">
        <v>228</v>
      </c>
      <c r="B229" s="11">
        <v>122.552083333333</v>
      </c>
      <c r="C229" s="11">
        <v>17.722916666666698</v>
      </c>
      <c r="D229" s="1">
        <v>99.2</v>
      </c>
      <c r="E229" s="1" t="s">
        <v>407</v>
      </c>
      <c r="F229" s="1">
        <f t="shared" si="9"/>
        <v>214.51100000000037</v>
      </c>
      <c r="G229">
        <v>0</v>
      </c>
      <c r="H229">
        <v>0</v>
      </c>
    </row>
    <row r="230" spans="1:8">
      <c r="A230">
        <v>229</v>
      </c>
      <c r="B230" s="11">
        <v>125.96875</v>
      </c>
      <c r="C230" s="11">
        <v>15.8708333333333</v>
      </c>
      <c r="D230" s="1">
        <v>96.7</v>
      </c>
      <c r="E230" s="1" t="s">
        <v>407</v>
      </c>
      <c r="F230" s="1">
        <f>(F229-35)-(D230/100)</f>
        <v>178.54400000000035</v>
      </c>
      <c r="G230">
        <v>0</v>
      </c>
      <c r="H230">
        <v>0</v>
      </c>
    </row>
    <row r="231" spans="1:8">
      <c r="A231">
        <v>230</v>
      </c>
      <c r="B231" s="11">
        <v>124.28125</v>
      </c>
      <c r="C231" s="11">
        <v>16.337499999999999</v>
      </c>
      <c r="D231" s="1">
        <v>92.4</v>
      </c>
      <c r="E231" s="1" t="s">
        <v>407</v>
      </c>
      <c r="F231" s="1">
        <f t="shared" si="9"/>
        <v>142.62000000000035</v>
      </c>
      <c r="G231">
        <v>0</v>
      </c>
      <c r="H231">
        <v>0</v>
      </c>
    </row>
    <row r="232" spans="1:8">
      <c r="A232">
        <v>231</v>
      </c>
      <c r="B232" s="11">
        <v>123.21875</v>
      </c>
      <c r="C232" s="11">
        <v>17.007291666666699</v>
      </c>
      <c r="D232" s="1">
        <v>86.5</v>
      </c>
      <c r="E232" s="1" t="s">
        <v>407</v>
      </c>
      <c r="F232" s="1">
        <f t="shared" si="9"/>
        <v>106.75500000000035</v>
      </c>
      <c r="G232">
        <v>0</v>
      </c>
      <c r="H232">
        <v>0</v>
      </c>
    </row>
    <row r="233" spans="1:8">
      <c r="A233">
        <v>232</v>
      </c>
      <c r="B233" s="11">
        <v>123.520833333333</v>
      </c>
      <c r="C233" s="11">
        <v>16.580208333333299</v>
      </c>
      <c r="D233" s="1">
        <v>79.100000000000009</v>
      </c>
      <c r="E233" s="1" t="s">
        <v>407</v>
      </c>
      <c r="F233" s="1">
        <f>(F232-35)-(D233/100)</f>
        <v>70.964000000000354</v>
      </c>
      <c r="G233">
        <v>0</v>
      </c>
      <c r="H233">
        <v>0</v>
      </c>
    </row>
    <row r="234" spans="1:8">
      <c r="A234">
        <v>233</v>
      </c>
      <c r="B234" s="11">
        <v>126.458333333333</v>
      </c>
      <c r="C234" s="11">
        <v>16.730208333333302</v>
      </c>
      <c r="D234" s="1">
        <v>70.5</v>
      </c>
      <c r="E234" s="1" t="s">
        <v>407</v>
      </c>
      <c r="F234" s="1">
        <f t="shared" si="9"/>
        <v>35.259000000000356</v>
      </c>
      <c r="G234">
        <v>0</v>
      </c>
      <c r="H234">
        <v>0</v>
      </c>
    </row>
    <row r="235" spans="1:8">
      <c r="A235">
        <v>234</v>
      </c>
      <c r="B235" s="11">
        <v>148.760416666667</v>
      </c>
      <c r="C235" s="11">
        <v>15.486458333333299</v>
      </c>
      <c r="D235" s="1">
        <v>60.9</v>
      </c>
      <c r="E235" s="1" t="s">
        <v>407</v>
      </c>
      <c r="F235" s="1">
        <v>7</v>
      </c>
      <c r="G235">
        <v>0</v>
      </c>
      <c r="H235">
        <v>0</v>
      </c>
    </row>
    <row r="236" spans="1:8">
      <c r="A236">
        <v>235</v>
      </c>
      <c r="B236" s="11">
        <v>133.739583333333</v>
      </c>
      <c r="C236" s="11">
        <v>15.3489583333333</v>
      </c>
      <c r="D236" s="1">
        <v>50.6</v>
      </c>
      <c r="E236" s="1">
        <v>0</v>
      </c>
      <c r="F236" s="1">
        <v>0</v>
      </c>
      <c r="G236">
        <v>0</v>
      </c>
      <c r="H236">
        <v>0</v>
      </c>
    </row>
    <row r="237" spans="1:8">
      <c r="A237">
        <v>236</v>
      </c>
      <c r="B237" s="11">
        <v>128.322916666667</v>
      </c>
      <c r="C237" s="11">
        <v>16.324999999999999</v>
      </c>
      <c r="D237" s="1">
        <v>39.800000000000004</v>
      </c>
      <c r="E237" s="1">
        <v>0</v>
      </c>
      <c r="F237" s="1">
        <v>0</v>
      </c>
      <c r="G237">
        <v>0</v>
      </c>
      <c r="H237">
        <v>0</v>
      </c>
    </row>
    <row r="238" spans="1:8">
      <c r="A238">
        <v>237</v>
      </c>
      <c r="B238" s="11">
        <v>126.958333333333</v>
      </c>
      <c r="C238" s="11">
        <v>16.836458333333301</v>
      </c>
      <c r="D238" s="1">
        <v>29.2</v>
      </c>
      <c r="E238" s="1">
        <v>0</v>
      </c>
      <c r="F238" s="1">
        <v>0</v>
      </c>
      <c r="G238">
        <v>0</v>
      </c>
      <c r="H238">
        <v>0</v>
      </c>
    </row>
    <row r="239" spans="1:8">
      <c r="A239">
        <v>238</v>
      </c>
      <c r="B239" s="11">
        <v>126.03125</v>
      </c>
      <c r="C239" s="11">
        <v>15.934374999999999</v>
      </c>
      <c r="D239" s="1">
        <v>19.2</v>
      </c>
      <c r="E239" s="1">
        <v>0</v>
      </c>
      <c r="F239" s="1">
        <v>0</v>
      </c>
      <c r="G239">
        <v>0</v>
      </c>
      <c r="H239">
        <v>0</v>
      </c>
    </row>
    <row r="240" spans="1:8">
      <c r="A240">
        <v>239</v>
      </c>
      <c r="B240" s="11">
        <v>124.59375</v>
      </c>
      <c r="C240" s="11">
        <v>16.268750000000001</v>
      </c>
      <c r="D240" s="1">
        <v>10.6</v>
      </c>
      <c r="E240" s="1">
        <v>0</v>
      </c>
      <c r="F240" s="1">
        <v>0</v>
      </c>
      <c r="G240">
        <v>0</v>
      </c>
      <c r="H240">
        <v>0</v>
      </c>
    </row>
    <row r="241" spans="1:8">
      <c r="A241">
        <v>240</v>
      </c>
      <c r="B241" s="11">
        <v>122.979166666667</v>
      </c>
      <c r="C241" s="11">
        <v>17.053125000000001</v>
      </c>
      <c r="D241" s="1">
        <v>4.2</v>
      </c>
      <c r="E241" s="1">
        <v>0</v>
      </c>
      <c r="F241" s="1">
        <v>0</v>
      </c>
      <c r="G241">
        <v>0</v>
      </c>
      <c r="H241">
        <v>0</v>
      </c>
    </row>
    <row r="242" spans="1:8">
      <c r="A242">
        <v>241</v>
      </c>
      <c r="B242" s="11">
        <v>121.739583333333</v>
      </c>
      <c r="C242" s="11">
        <v>17.077083333333299</v>
      </c>
      <c r="D242" s="1">
        <v>0.70000000000000007</v>
      </c>
      <c r="E242" s="1">
        <v>0</v>
      </c>
      <c r="F242" s="1">
        <v>0</v>
      </c>
      <c r="G242">
        <v>0</v>
      </c>
      <c r="H242">
        <v>0</v>
      </c>
    </row>
    <row r="243" spans="1:8">
      <c r="A243">
        <v>242</v>
      </c>
      <c r="B243" s="11">
        <v>124.875</v>
      </c>
      <c r="C243" s="11">
        <v>16.59375</v>
      </c>
      <c r="D243" s="1">
        <v>0.4</v>
      </c>
      <c r="E243" s="1">
        <v>0</v>
      </c>
      <c r="F243" s="1">
        <v>0</v>
      </c>
      <c r="G243">
        <v>0</v>
      </c>
      <c r="H243">
        <v>0</v>
      </c>
    </row>
    <row r="244" spans="1:8">
      <c r="A244">
        <v>243</v>
      </c>
      <c r="B244" s="11">
        <v>125.208333333333</v>
      </c>
      <c r="C244" s="11">
        <v>16.274999999999999</v>
      </c>
      <c r="D244" s="1">
        <v>3.5000000000000004</v>
      </c>
      <c r="E244" s="1">
        <v>0</v>
      </c>
      <c r="F244" s="1">
        <v>0</v>
      </c>
      <c r="G244">
        <v>0</v>
      </c>
      <c r="H244">
        <v>0</v>
      </c>
    </row>
    <row r="245" spans="1:8">
      <c r="A245">
        <v>244</v>
      </c>
      <c r="B245" s="11">
        <v>123.28125</v>
      </c>
      <c r="C245" s="11">
        <v>16.751041666666701</v>
      </c>
      <c r="D245" s="1">
        <v>9.5</v>
      </c>
      <c r="E245" s="1">
        <v>0</v>
      </c>
      <c r="F245" s="1">
        <v>0</v>
      </c>
      <c r="G245">
        <v>0</v>
      </c>
      <c r="H245">
        <v>0</v>
      </c>
    </row>
    <row r="246" spans="1:8">
      <c r="A246">
        <v>245</v>
      </c>
      <c r="B246" s="11">
        <v>121.989583333333</v>
      </c>
      <c r="C246" s="11">
        <v>16.862500000000001</v>
      </c>
      <c r="D246" s="1">
        <v>17.8</v>
      </c>
      <c r="E246" s="1">
        <v>0</v>
      </c>
      <c r="F246" s="1">
        <v>0</v>
      </c>
      <c r="G246">
        <v>0</v>
      </c>
      <c r="H246">
        <v>0</v>
      </c>
    </row>
    <row r="247" spans="1:8">
      <c r="A247">
        <v>246</v>
      </c>
      <c r="B247" s="11">
        <v>121.479166666667</v>
      </c>
      <c r="C247" s="11">
        <v>16.748958333333299</v>
      </c>
      <c r="D247" s="1">
        <v>27.800000000000004</v>
      </c>
      <c r="E247" s="1">
        <v>0</v>
      </c>
      <c r="F247" s="1">
        <v>0</v>
      </c>
      <c r="G247">
        <v>0</v>
      </c>
      <c r="H247">
        <v>0</v>
      </c>
    </row>
    <row r="248" spans="1:8">
      <c r="A248">
        <v>247</v>
      </c>
      <c r="B248" s="11">
        <v>120.197916666667</v>
      </c>
      <c r="C248" s="11">
        <v>16.780208333333299</v>
      </c>
      <c r="D248" s="1">
        <v>38.6</v>
      </c>
      <c r="E248" s="1">
        <v>0</v>
      </c>
      <c r="F248" s="1">
        <v>0</v>
      </c>
      <c r="G248">
        <v>0</v>
      </c>
      <c r="H248">
        <v>0</v>
      </c>
    </row>
    <row r="249" spans="1:8">
      <c r="A249">
        <v>248</v>
      </c>
      <c r="B249" s="11">
        <v>120.604166666667</v>
      </c>
      <c r="C249" s="11">
        <v>16.1770833333333</v>
      </c>
      <c r="D249" s="1">
        <v>49.6</v>
      </c>
      <c r="E249" s="1">
        <v>0</v>
      </c>
      <c r="F249" s="1">
        <v>0</v>
      </c>
      <c r="G249">
        <v>0</v>
      </c>
      <c r="H249">
        <v>0</v>
      </c>
    </row>
    <row r="250" spans="1:8">
      <c r="A250">
        <v>249</v>
      </c>
      <c r="B250" s="11">
        <v>120.875</v>
      </c>
      <c r="C250" s="11">
        <v>16.690625000000001</v>
      </c>
      <c r="D250" s="1">
        <v>60.199999999999996</v>
      </c>
      <c r="E250" s="1">
        <v>0</v>
      </c>
      <c r="F250" s="1">
        <v>0</v>
      </c>
      <c r="G250">
        <v>0</v>
      </c>
      <c r="H250">
        <v>0</v>
      </c>
    </row>
    <row r="251" spans="1:8">
      <c r="A251">
        <v>250</v>
      </c>
      <c r="B251" s="11">
        <v>124.104166666667</v>
      </c>
      <c r="C251" s="11">
        <v>16.564583333333299</v>
      </c>
      <c r="D251" s="1">
        <v>70.099999999999994</v>
      </c>
      <c r="E251" s="1">
        <v>0</v>
      </c>
      <c r="F251" s="1">
        <v>0</v>
      </c>
      <c r="G251">
        <v>0</v>
      </c>
      <c r="H251">
        <v>0</v>
      </c>
    </row>
    <row r="252" spans="1:8">
      <c r="A252">
        <v>251</v>
      </c>
      <c r="B252" s="11">
        <v>142.072916666667</v>
      </c>
      <c r="C252" s="11">
        <v>15.484375</v>
      </c>
      <c r="D252" s="1">
        <v>79</v>
      </c>
      <c r="E252" s="1">
        <v>0</v>
      </c>
      <c r="F252" s="1">
        <v>0</v>
      </c>
      <c r="G252">
        <v>0</v>
      </c>
      <c r="H252">
        <v>0</v>
      </c>
    </row>
    <row r="253" spans="1:8">
      <c r="A253">
        <v>252</v>
      </c>
      <c r="B253" s="11">
        <v>140.614583333333</v>
      </c>
      <c r="C253" s="11">
        <v>15.498958333333301</v>
      </c>
      <c r="D253" s="1">
        <v>86.5</v>
      </c>
      <c r="E253" s="1">
        <v>0</v>
      </c>
      <c r="F253" s="1">
        <v>0</v>
      </c>
      <c r="G253">
        <v>0</v>
      </c>
      <c r="H253">
        <v>0</v>
      </c>
    </row>
    <row r="254" spans="1:8">
      <c r="A254">
        <v>253</v>
      </c>
      <c r="B254" s="11">
        <v>156.260416666667</v>
      </c>
      <c r="C254" s="11">
        <v>14.970833333333299</v>
      </c>
      <c r="D254" s="1">
        <v>92.4</v>
      </c>
      <c r="E254" s="1">
        <v>0</v>
      </c>
      <c r="F254" s="1">
        <v>0</v>
      </c>
      <c r="G254">
        <v>0</v>
      </c>
      <c r="H254">
        <v>0</v>
      </c>
    </row>
    <row r="255" spans="1:8">
      <c r="A255">
        <v>254</v>
      </c>
      <c r="B255" s="11">
        <v>136.364583333333</v>
      </c>
      <c r="C255" s="11">
        <v>15.0895833333333</v>
      </c>
      <c r="D255" s="1">
        <v>96.7</v>
      </c>
      <c r="E255" s="1">
        <v>0</v>
      </c>
      <c r="F255" s="1">
        <v>0</v>
      </c>
      <c r="G255">
        <v>0</v>
      </c>
      <c r="H255">
        <v>0</v>
      </c>
    </row>
    <row r="256" spans="1:8">
      <c r="A256">
        <v>255</v>
      </c>
      <c r="B256" s="11">
        <v>131.708333333333</v>
      </c>
      <c r="C256" s="11">
        <v>15.391666666666699</v>
      </c>
      <c r="D256" s="1">
        <v>98.1</v>
      </c>
      <c r="E256" s="1">
        <v>0</v>
      </c>
      <c r="F256" s="1">
        <v>0</v>
      </c>
      <c r="G256">
        <v>0</v>
      </c>
      <c r="H256">
        <v>0</v>
      </c>
    </row>
    <row r="257" spans="1:8">
      <c r="A257">
        <v>256</v>
      </c>
      <c r="B257" s="11">
        <v>150.135416666667</v>
      </c>
      <c r="C257" s="11">
        <v>16.0052083333333</v>
      </c>
      <c r="D257" s="1">
        <v>99.2</v>
      </c>
      <c r="E257" s="1">
        <v>0</v>
      </c>
      <c r="F257" s="1">
        <v>0</v>
      </c>
      <c r="G257">
        <v>0</v>
      </c>
      <c r="H257">
        <v>0</v>
      </c>
    </row>
    <row r="258" spans="1:8">
      <c r="A258">
        <v>257</v>
      </c>
      <c r="B258" s="11">
        <v>136.75</v>
      </c>
      <c r="C258" s="11">
        <v>15.2145833333333</v>
      </c>
      <c r="D258" s="1">
        <v>99.8</v>
      </c>
      <c r="E258" s="1">
        <v>0</v>
      </c>
      <c r="F258" s="1">
        <v>0</v>
      </c>
      <c r="G258">
        <v>0</v>
      </c>
      <c r="H258">
        <v>0</v>
      </c>
    </row>
    <row r="259" spans="1:8">
      <c r="A259">
        <v>258</v>
      </c>
      <c r="B259" s="11">
        <v>184.270833333333</v>
      </c>
      <c r="C259" s="11">
        <v>14.3802083333333</v>
      </c>
      <c r="D259" s="1">
        <v>98.6</v>
      </c>
      <c r="E259" s="1">
        <v>0</v>
      </c>
      <c r="F259" s="1">
        <v>0</v>
      </c>
      <c r="G259">
        <v>0</v>
      </c>
      <c r="H259">
        <v>0</v>
      </c>
    </row>
    <row r="260" spans="1:8">
      <c r="A260">
        <v>259</v>
      </c>
      <c r="B260" s="11">
        <v>215.197916666667</v>
      </c>
      <c r="C260" s="11">
        <v>13.71875</v>
      </c>
      <c r="D260" s="1">
        <v>95.399999999999991</v>
      </c>
      <c r="E260" s="1">
        <v>0</v>
      </c>
      <c r="F260" s="1">
        <v>0</v>
      </c>
      <c r="G260">
        <v>0</v>
      </c>
      <c r="H260">
        <v>0</v>
      </c>
    </row>
    <row r="261" spans="1:8">
      <c r="A261">
        <v>260</v>
      </c>
      <c r="B261" s="11">
        <v>216.197916666667</v>
      </c>
      <c r="C261" s="11">
        <v>13.859375</v>
      </c>
      <c r="D261" s="1">
        <v>90.5</v>
      </c>
      <c r="E261" s="1">
        <v>0</v>
      </c>
      <c r="F261" s="1">
        <v>0</v>
      </c>
      <c r="G261">
        <v>0</v>
      </c>
      <c r="H261">
        <v>0</v>
      </c>
    </row>
    <row r="262" spans="1:8">
      <c r="A262">
        <v>261</v>
      </c>
      <c r="B262" s="11">
        <v>293.02083333333297</v>
      </c>
      <c r="C262" s="11">
        <v>13.641666666666699</v>
      </c>
      <c r="D262" s="1">
        <v>83.899999999999991</v>
      </c>
      <c r="E262" s="1">
        <v>0</v>
      </c>
      <c r="F262" s="1">
        <v>0</v>
      </c>
      <c r="G262">
        <v>0</v>
      </c>
      <c r="H262">
        <v>0</v>
      </c>
    </row>
    <row r="263" spans="1:8">
      <c r="A263">
        <v>262</v>
      </c>
      <c r="B263" s="11">
        <v>321.95833333333297</v>
      </c>
      <c r="C263" s="11">
        <v>13.577083333333301</v>
      </c>
      <c r="D263" s="1">
        <v>75.8</v>
      </c>
      <c r="E263" s="1">
        <v>0</v>
      </c>
      <c r="F263" s="1">
        <v>0</v>
      </c>
      <c r="G263">
        <v>0</v>
      </c>
      <c r="H263">
        <v>0</v>
      </c>
    </row>
    <row r="264" spans="1:8">
      <c r="A264">
        <v>263</v>
      </c>
      <c r="B264" s="11">
        <v>224.333333333333</v>
      </c>
      <c r="C264" s="11">
        <v>14.265625</v>
      </c>
      <c r="D264" s="1">
        <v>66.400000000000006</v>
      </c>
      <c r="E264" s="1">
        <v>0</v>
      </c>
      <c r="F264" s="1">
        <v>0</v>
      </c>
      <c r="G264">
        <v>0</v>
      </c>
      <c r="H264">
        <v>0</v>
      </c>
    </row>
    <row r="265" spans="1:8">
      <c r="A265">
        <v>264</v>
      </c>
      <c r="B265" s="11">
        <v>211.979166666667</v>
      </c>
      <c r="C265" s="11">
        <v>13.983333333333301</v>
      </c>
      <c r="D265" s="1">
        <v>55.900000000000006</v>
      </c>
      <c r="E265" s="1">
        <v>0</v>
      </c>
      <c r="F265" s="1">
        <v>0</v>
      </c>
      <c r="G265">
        <v>0</v>
      </c>
      <c r="H265">
        <v>0</v>
      </c>
    </row>
    <row r="266" spans="1:8">
      <c r="A266">
        <v>265</v>
      </c>
      <c r="B266" s="11">
        <v>210.916666666667</v>
      </c>
      <c r="C266" s="11">
        <v>14.4802083333333</v>
      </c>
      <c r="D266" s="1">
        <v>44.800000000000004</v>
      </c>
      <c r="E266" s="1">
        <v>0</v>
      </c>
      <c r="F266" s="1">
        <v>0</v>
      </c>
      <c r="G266">
        <v>0</v>
      </c>
      <c r="H266">
        <v>0</v>
      </c>
    </row>
    <row r="267" spans="1:8">
      <c r="A267">
        <v>266</v>
      </c>
      <c r="B267" s="11">
        <v>266.78125</v>
      </c>
      <c r="C267" s="11">
        <v>13.88125</v>
      </c>
      <c r="D267" s="1">
        <v>33.6</v>
      </c>
      <c r="E267" s="1">
        <v>0</v>
      </c>
      <c r="F267" s="1">
        <v>0</v>
      </c>
      <c r="G267">
        <v>0</v>
      </c>
      <c r="H267">
        <v>0</v>
      </c>
    </row>
    <row r="268" spans="1:8">
      <c r="A268">
        <v>267</v>
      </c>
      <c r="B268" s="11">
        <v>291.79166666666703</v>
      </c>
      <c r="C268" s="11">
        <v>14.1458333333333</v>
      </c>
      <c r="D268" s="1">
        <v>23</v>
      </c>
      <c r="E268" s="1">
        <v>0</v>
      </c>
      <c r="F268" s="1">
        <v>0</v>
      </c>
      <c r="G268">
        <v>0</v>
      </c>
      <c r="H268">
        <v>0</v>
      </c>
    </row>
    <row r="269" spans="1:8">
      <c r="A269">
        <v>268</v>
      </c>
      <c r="B269" s="11">
        <v>291.10416666666703</v>
      </c>
      <c r="C269" s="11">
        <v>14.577083333333301</v>
      </c>
      <c r="D269" s="1">
        <v>13.5</v>
      </c>
      <c r="E269" s="1">
        <v>0</v>
      </c>
      <c r="F269" s="1">
        <v>0</v>
      </c>
      <c r="G269">
        <v>0</v>
      </c>
      <c r="H269">
        <v>0</v>
      </c>
    </row>
    <row r="270" spans="1:8">
      <c r="A270">
        <v>269</v>
      </c>
      <c r="B270" s="11">
        <v>294.1875</v>
      </c>
      <c r="C270" s="11">
        <v>14.615625</v>
      </c>
      <c r="D270" s="1">
        <v>6.2</v>
      </c>
      <c r="E270" s="1">
        <v>0</v>
      </c>
      <c r="F270" s="1">
        <v>0</v>
      </c>
      <c r="G270">
        <v>0</v>
      </c>
      <c r="H270">
        <v>0</v>
      </c>
    </row>
    <row r="271" spans="1:8">
      <c r="A271">
        <v>270</v>
      </c>
      <c r="B271" s="11">
        <v>301.57291666666703</v>
      </c>
      <c r="C271" s="11">
        <v>14.288541666666699</v>
      </c>
      <c r="D271" s="1">
        <v>1.6</v>
      </c>
      <c r="E271" s="1">
        <v>0</v>
      </c>
      <c r="F271" s="1">
        <v>0</v>
      </c>
      <c r="G271">
        <v>0</v>
      </c>
      <c r="H271">
        <v>0</v>
      </c>
    </row>
    <row r="272" spans="1:8">
      <c r="A272">
        <v>271</v>
      </c>
      <c r="B272" s="11">
        <v>316.11458333333297</v>
      </c>
      <c r="C272" s="11">
        <v>12.8020833333333</v>
      </c>
      <c r="D272" s="1">
        <v>0.2</v>
      </c>
      <c r="E272" s="1">
        <v>0</v>
      </c>
      <c r="F272" s="1">
        <v>0</v>
      </c>
      <c r="G272">
        <v>0</v>
      </c>
      <c r="H272">
        <v>0</v>
      </c>
    </row>
    <row r="273" spans="1:8">
      <c r="A273">
        <v>272</v>
      </c>
      <c r="B273" s="11">
        <v>302.19791666666703</v>
      </c>
      <c r="C273" s="11">
        <v>12.095833333333299</v>
      </c>
      <c r="D273" s="1">
        <v>2.1</v>
      </c>
      <c r="E273" s="1">
        <v>0</v>
      </c>
      <c r="F273" s="1">
        <v>0</v>
      </c>
      <c r="G273">
        <v>0</v>
      </c>
      <c r="H273">
        <v>0</v>
      </c>
    </row>
    <row r="274" spans="1:8">
      <c r="A274">
        <v>273</v>
      </c>
      <c r="B274" s="11">
        <v>297.72916666666703</v>
      </c>
      <c r="C274" s="11">
        <v>10.9635416666667</v>
      </c>
      <c r="D274" s="1">
        <v>6.9</v>
      </c>
      <c r="E274" s="1">
        <v>0</v>
      </c>
      <c r="F274" s="1">
        <v>0</v>
      </c>
      <c r="G274">
        <v>0</v>
      </c>
      <c r="H274">
        <v>0</v>
      </c>
    </row>
    <row r="275" spans="1:8">
      <c r="A275">
        <v>274</v>
      </c>
      <c r="B275" s="11">
        <v>294.5625</v>
      </c>
      <c r="C275" s="11">
        <v>10.4104166666667</v>
      </c>
      <c r="D275" s="1">
        <v>14.2</v>
      </c>
      <c r="E275" s="1">
        <v>0</v>
      </c>
      <c r="F275" s="1">
        <v>0</v>
      </c>
      <c r="G275">
        <v>0</v>
      </c>
      <c r="H275">
        <v>0</v>
      </c>
    </row>
    <row r="276" spans="1:8">
      <c r="A276">
        <v>275</v>
      </c>
      <c r="B276" s="11">
        <v>293.375</v>
      </c>
      <c r="C276" s="11">
        <v>10.372916666666701</v>
      </c>
      <c r="D276" s="1">
        <v>23.200000000000003</v>
      </c>
      <c r="E276" s="1">
        <v>0</v>
      </c>
      <c r="F276" s="1">
        <v>0</v>
      </c>
      <c r="G276">
        <v>0</v>
      </c>
      <c r="H276">
        <v>0</v>
      </c>
    </row>
    <row r="277" spans="1:8">
      <c r="A277">
        <v>276</v>
      </c>
      <c r="B277" s="11">
        <v>290.78125</v>
      </c>
      <c r="C277" s="11">
        <v>11.586458333333301</v>
      </c>
      <c r="D277" s="1">
        <v>33.200000000000003</v>
      </c>
      <c r="E277" s="1">
        <v>0</v>
      </c>
      <c r="F277" s="1">
        <v>0</v>
      </c>
      <c r="G277">
        <v>0</v>
      </c>
      <c r="H277">
        <v>0</v>
      </c>
    </row>
    <row r="278" spans="1:8">
      <c r="A278">
        <v>277</v>
      </c>
      <c r="B278" s="11">
        <v>292.57291666666703</v>
      </c>
      <c r="C278" s="11">
        <v>11.773958333333301</v>
      </c>
      <c r="D278" s="1">
        <v>43.7</v>
      </c>
      <c r="E278" s="1">
        <v>0</v>
      </c>
      <c r="F278" s="1">
        <v>0</v>
      </c>
      <c r="G278">
        <v>0</v>
      </c>
      <c r="H278">
        <v>0</v>
      </c>
    </row>
    <row r="279" spans="1:8">
      <c r="A279">
        <v>278</v>
      </c>
      <c r="B279" s="11">
        <v>291.85416666666703</v>
      </c>
      <c r="C279" s="11">
        <v>11.909375000000001</v>
      </c>
      <c r="D279" s="1">
        <v>54.1</v>
      </c>
      <c r="E279" s="1">
        <v>0</v>
      </c>
      <c r="F279" s="1">
        <v>0</v>
      </c>
      <c r="G279">
        <v>0</v>
      </c>
      <c r="H279">
        <v>0</v>
      </c>
    </row>
    <row r="280" spans="1:8">
      <c r="A280">
        <v>279</v>
      </c>
      <c r="B280" s="11">
        <v>290.125</v>
      </c>
      <c r="C280" s="11">
        <v>11.408333333333299</v>
      </c>
      <c r="D280" s="1">
        <v>64.099999999999994</v>
      </c>
      <c r="E280" s="1">
        <v>0</v>
      </c>
      <c r="F280" s="1">
        <v>0</v>
      </c>
      <c r="G280">
        <v>0</v>
      </c>
      <c r="H280">
        <v>0</v>
      </c>
    </row>
    <row r="281" spans="1:8">
      <c r="A281">
        <v>280</v>
      </c>
      <c r="B281" s="11">
        <v>289</v>
      </c>
      <c r="C281" s="11">
        <v>11.46875</v>
      </c>
      <c r="D281" s="1">
        <v>73.3</v>
      </c>
      <c r="E281" s="1">
        <v>0</v>
      </c>
      <c r="F281" s="1">
        <v>0</v>
      </c>
      <c r="G281">
        <v>0</v>
      </c>
      <c r="H281">
        <v>0</v>
      </c>
    </row>
    <row r="282" spans="1:8">
      <c r="A282">
        <v>281</v>
      </c>
      <c r="B282" s="11">
        <v>355.96842105263198</v>
      </c>
      <c r="C282" s="11">
        <v>11.7395833333333</v>
      </c>
      <c r="D282" s="1">
        <v>81.399999999999991</v>
      </c>
      <c r="E282" s="1">
        <v>0</v>
      </c>
      <c r="F282" s="1">
        <v>0</v>
      </c>
      <c r="G282">
        <v>0</v>
      </c>
      <c r="H282">
        <v>0</v>
      </c>
    </row>
    <row r="283" spans="1:8">
      <c r="A283">
        <v>282</v>
      </c>
      <c r="B283" s="11">
        <v>427.22916666666703</v>
      </c>
      <c r="C283" s="11">
        <v>10.016666666666699</v>
      </c>
      <c r="D283" s="1">
        <v>88.3</v>
      </c>
      <c r="E283" s="1">
        <v>0</v>
      </c>
      <c r="F283" s="1">
        <v>0</v>
      </c>
      <c r="G283">
        <v>0</v>
      </c>
      <c r="H283">
        <v>0</v>
      </c>
    </row>
    <row r="284" spans="1:8">
      <c r="A284">
        <v>283</v>
      </c>
      <c r="B284" s="11">
        <v>417.85416666666703</v>
      </c>
      <c r="C284" s="11">
        <v>9.2354166666666693</v>
      </c>
      <c r="D284" s="1">
        <v>93.7</v>
      </c>
      <c r="E284" s="1">
        <v>0</v>
      </c>
      <c r="F284" s="1">
        <v>0</v>
      </c>
      <c r="G284">
        <v>0</v>
      </c>
      <c r="H284">
        <v>0</v>
      </c>
    </row>
    <row r="285" spans="1:8">
      <c r="A285">
        <v>284</v>
      </c>
      <c r="B285" s="11">
        <v>415.67708333333297</v>
      </c>
      <c r="C285" s="11">
        <v>9.21875</v>
      </c>
      <c r="D285" s="1">
        <v>97.5</v>
      </c>
      <c r="E285" s="1">
        <v>0</v>
      </c>
      <c r="F285" s="1">
        <v>0</v>
      </c>
      <c r="G285">
        <v>0</v>
      </c>
      <c r="H285">
        <v>0</v>
      </c>
    </row>
    <row r="286" spans="1:8">
      <c r="A286">
        <v>285</v>
      </c>
      <c r="B286" s="11">
        <v>414.33333333333297</v>
      </c>
      <c r="C286" s="11">
        <v>9.7281250000000004</v>
      </c>
      <c r="D286" s="1">
        <v>98.5</v>
      </c>
      <c r="E286" s="1">
        <v>0</v>
      </c>
      <c r="F286" s="1">
        <v>0</v>
      </c>
      <c r="G286">
        <v>0</v>
      </c>
      <c r="H286">
        <v>0</v>
      </c>
    </row>
    <row r="287" spans="1:8">
      <c r="A287">
        <v>286</v>
      </c>
      <c r="B287" s="11">
        <v>412.48958333333297</v>
      </c>
      <c r="C287" s="11">
        <v>10.6458333333333</v>
      </c>
      <c r="D287" s="1">
        <v>99.5</v>
      </c>
      <c r="E287" s="1">
        <v>0</v>
      </c>
      <c r="F287" s="1">
        <v>0</v>
      </c>
      <c r="G287">
        <v>0</v>
      </c>
      <c r="H287">
        <v>0</v>
      </c>
    </row>
    <row r="288" spans="1:8">
      <c r="A288">
        <v>287</v>
      </c>
      <c r="B288" s="11">
        <v>412.03125</v>
      </c>
      <c r="C288" s="11">
        <v>10.643750000000001</v>
      </c>
      <c r="D288" s="1">
        <v>99.6</v>
      </c>
      <c r="E288" s="1">
        <v>0</v>
      </c>
      <c r="F288" s="1">
        <v>0</v>
      </c>
      <c r="G288">
        <v>0</v>
      </c>
      <c r="H288">
        <v>0</v>
      </c>
    </row>
    <row r="289" spans="1:8">
      <c r="A289">
        <v>288</v>
      </c>
      <c r="B289" s="11">
        <v>412.875</v>
      </c>
      <c r="C289" s="11">
        <v>10.515625</v>
      </c>
      <c r="D289" s="1">
        <v>97.7</v>
      </c>
      <c r="E289" s="1">
        <v>0</v>
      </c>
      <c r="F289" s="1">
        <v>0</v>
      </c>
      <c r="G289">
        <v>0</v>
      </c>
      <c r="H289">
        <v>0</v>
      </c>
    </row>
    <row r="290" spans="1:8">
      <c r="A290">
        <v>289</v>
      </c>
      <c r="B290" s="11">
        <v>415.21875</v>
      </c>
      <c r="C290" s="11">
        <v>10.915625</v>
      </c>
      <c r="D290" s="1">
        <v>93.8</v>
      </c>
      <c r="E290" s="1">
        <v>0</v>
      </c>
      <c r="F290" s="1">
        <v>0</v>
      </c>
      <c r="G290">
        <v>0</v>
      </c>
      <c r="H290">
        <v>0</v>
      </c>
    </row>
    <row r="291" spans="1:8">
      <c r="A291">
        <v>290</v>
      </c>
      <c r="B291" s="11">
        <v>433.97916666666703</v>
      </c>
      <c r="C291" s="11">
        <v>10.9635416666667</v>
      </c>
      <c r="D291" s="1">
        <v>88</v>
      </c>
      <c r="E291" s="1">
        <v>0</v>
      </c>
      <c r="F291" s="1">
        <v>0</v>
      </c>
      <c r="G291">
        <v>0</v>
      </c>
      <c r="H291">
        <v>0</v>
      </c>
    </row>
    <row r="292" spans="1:8">
      <c r="A292">
        <v>291</v>
      </c>
      <c r="B292" s="11">
        <v>433.4375</v>
      </c>
      <c r="C292" s="11">
        <v>10.809374999999999</v>
      </c>
      <c r="D292" s="1">
        <v>80.400000000000006</v>
      </c>
      <c r="E292" s="1">
        <v>0</v>
      </c>
      <c r="F292" s="1">
        <v>0</v>
      </c>
      <c r="G292">
        <v>0</v>
      </c>
      <c r="H292">
        <v>0</v>
      </c>
    </row>
    <row r="293" spans="1:8">
      <c r="A293">
        <v>292</v>
      </c>
      <c r="B293" s="11">
        <v>583.21875</v>
      </c>
      <c r="C293" s="11">
        <v>10.388541666666701</v>
      </c>
      <c r="D293" s="1">
        <v>71.2</v>
      </c>
      <c r="E293" s="1" t="s">
        <v>4</v>
      </c>
      <c r="F293" s="1">
        <v>0</v>
      </c>
      <c r="G293">
        <v>0</v>
      </c>
      <c r="H293">
        <v>8</v>
      </c>
    </row>
    <row r="294" spans="1:8">
      <c r="A294">
        <v>293</v>
      </c>
      <c r="B294" s="11">
        <v>904.07291666666697</v>
      </c>
      <c r="C294" s="11">
        <v>9.7041666666666693</v>
      </c>
      <c r="D294" s="1">
        <v>60.699999999999996</v>
      </c>
      <c r="E294" s="1" t="s">
        <v>4</v>
      </c>
      <c r="F294" s="1">
        <v>0</v>
      </c>
      <c r="G294">
        <v>0</v>
      </c>
      <c r="H294">
        <v>17</v>
      </c>
    </row>
    <row r="295" spans="1:8">
      <c r="A295">
        <v>294</v>
      </c>
      <c r="B295" s="11">
        <v>758.90625</v>
      </c>
      <c r="C295" s="11">
        <v>9.9208333333333307</v>
      </c>
      <c r="D295" s="1">
        <v>49.4</v>
      </c>
      <c r="E295" s="1" t="s">
        <v>4</v>
      </c>
      <c r="F295" s="1">
        <v>0</v>
      </c>
      <c r="G295">
        <v>0</v>
      </c>
      <c r="H295">
        <v>23</v>
      </c>
    </row>
    <row r="296" spans="1:8">
      <c r="A296">
        <v>295</v>
      </c>
      <c r="B296" s="11">
        <v>1240.75</v>
      </c>
      <c r="C296" s="11">
        <v>10.580208333333299</v>
      </c>
      <c r="D296" s="1">
        <v>37.799999999999997</v>
      </c>
      <c r="E296" s="1" t="s">
        <v>4</v>
      </c>
      <c r="F296" s="1">
        <v>0</v>
      </c>
      <c r="G296">
        <v>0</v>
      </c>
      <c r="H296">
        <f>H295+57</f>
        <v>80</v>
      </c>
    </row>
    <row r="297" spans="1:8">
      <c r="A297">
        <v>296</v>
      </c>
      <c r="B297" s="11">
        <v>1271.5625</v>
      </c>
      <c r="C297" s="11">
        <v>10.091666666666701</v>
      </c>
      <c r="D297" s="1">
        <v>26.6</v>
      </c>
      <c r="E297" s="1" t="s">
        <v>4</v>
      </c>
      <c r="F297" s="1">
        <v>0</v>
      </c>
      <c r="G297">
        <v>0</v>
      </c>
      <c r="H297">
        <f t="shared" ref="H297:H299" si="10">H296+57</f>
        <v>137</v>
      </c>
    </row>
    <row r="298" spans="1:8">
      <c r="A298">
        <v>297</v>
      </c>
      <c r="B298" s="11">
        <v>1305.5208333333301</v>
      </c>
      <c r="C298" s="11">
        <v>9.859375</v>
      </c>
      <c r="D298" s="1">
        <v>16.600000000000001</v>
      </c>
      <c r="E298" s="1" t="s">
        <v>4</v>
      </c>
      <c r="F298" s="1">
        <v>0</v>
      </c>
      <c r="G298">
        <v>0</v>
      </c>
      <c r="H298">
        <f t="shared" si="10"/>
        <v>194</v>
      </c>
    </row>
    <row r="299" spans="1:8">
      <c r="A299">
        <v>298</v>
      </c>
      <c r="B299" s="11">
        <v>1192.2916666666699</v>
      </c>
      <c r="C299" s="11">
        <v>10.4895833333333</v>
      </c>
      <c r="D299" s="1">
        <v>8.5</v>
      </c>
      <c r="E299" s="1" t="s">
        <v>4</v>
      </c>
      <c r="F299" s="1">
        <v>0</v>
      </c>
      <c r="G299">
        <v>0</v>
      </c>
      <c r="H299">
        <f t="shared" si="10"/>
        <v>251</v>
      </c>
    </row>
    <row r="300" spans="1:8">
      <c r="A300">
        <v>299</v>
      </c>
      <c r="B300" s="11">
        <v>1209.4791666666699</v>
      </c>
      <c r="C300" s="11">
        <v>10.1770833333333</v>
      </c>
      <c r="D300" s="1">
        <v>2.9000000000000004</v>
      </c>
      <c r="E300" s="1" t="s">
        <v>4</v>
      </c>
      <c r="F300" s="1">
        <v>0</v>
      </c>
      <c r="G300">
        <v>0</v>
      </c>
      <c r="H300">
        <f>H299+31</f>
        <v>282</v>
      </c>
    </row>
    <row r="301" spans="1:8">
      <c r="A301">
        <v>300</v>
      </c>
      <c r="B301" s="11">
        <v>1128.5416666666699</v>
      </c>
      <c r="C301" s="11">
        <v>9.1958333333333293</v>
      </c>
      <c r="D301" s="1">
        <v>0.3</v>
      </c>
      <c r="E301" s="1" t="s">
        <v>4</v>
      </c>
      <c r="F301" s="1">
        <v>0</v>
      </c>
      <c r="G301">
        <v>0</v>
      </c>
      <c r="H301">
        <f t="shared" ref="H301" si="11">H300+31</f>
        <v>313</v>
      </c>
    </row>
    <row r="302" spans="1:8">
      <c r="A302">
        <v>301</v>
      </c>
      <c r="B302" s="11">
        <v>1075.9375</v>
      </c>
      <c r="C302" s="11">
        <v>8.3666666666666707</v>
      </c>
      <c r="D302" s="1">
        <v>0.8</v>
      </c>
      <c r="E302" s="1" t="s">
        <v>4</v>
      </c>
      <c r="F302" s="1">
        <v>0</v>
      </c>
      <c r="G302">
        <v>0</v>
      </c>
      <c r="H302">
        <f>H301-9</f>
        <v>304</v>
      </c>
    </row>
    <row r="303" spans="1:8">
      <c r="A303">
        <v>302</v>
      </c>
      <c r="B303" s="11">
        <v>800.78125</v>
      </c>
      <c r="C303" s="11">
        <v>7.85520833333333</v>
      </c>
      <c r="D303" s="1">
        <v>4.3</v>
      </c>
      <c r="E303" s="1" t="s">
        <v>4</v>
      </c>
      <c r="F303" s="1">
        <v>0</v>
      </c>
      <c r="G303">
        <v>0</v>
      </c>
      <c r="H303">
        <f t="shared" ref="H303:H304" si="12">H302-9</f>
        <v>295</v>
      </c>
    </row>
    <row r="304" spans="1:8">
      <c r="A304">
        <v>303</v>
      </c>
      <c r="B304" s="11">
        <v>493.34375</v>
      </c>
      <c r="C304" s="11">
        <v>6.6708333333333298</v>
      </c>
      <c r="D304" s="1">
        <v>10.199999999999999</v>
      </c>
      <c r="E304" s="1" t="s">
        <v>4</v>
      </c>
      <c r="F304" s="1">
        <v>0</v>
      </c>
      <c r="G304">
        <v>0</v>
      </c>
      <c r="H304">
        <f t="shared" si="12"/>
        <v>286</v>
      </c>
    </row>
    <row r="305" spans="1:8">
      <c r="A305">
        <v>304</v>
      </c>
      <c r="B305" s="11">
        <v>454.96875</v>
      </c>
      <c r="C305" s="11">
        <v>6.9010416666666696</v>
      </c>
      <c r="D305" s="1">
        <v>17.899999999999999</v>
      </c>
      <c r="E305" s="1" t="s">
        <v>4</v>
      </c>
      <c r="F305" s="1">
        <v>0</v>
      </c>
      <c r="G305">
        <v>0</v>
      </c>
      <c r="H305">
        <f>H304-62</f>
        <v>224</v>
      </c>
    </row>
    <row r="306" spans="1:8">
      <c r="A306">
        <v>305</v>
      </c>
      <c r="B306" s="11">
        <v>446.08333333333297</v>
      </c>
      <c r="C306" s="11">
        <v>6.96875</v>
      </c>
      <c r="D306" s="1">
        <v>27</v>
      </c>
      <c r="E306" s="1" t="s">
        <v>4</v>
      </c>
      <c r="F306" s="1">
        <v>0</v>
      </c>
      <c r="G306">
        <v>0</v>
      </c>
      <c r="H306">
        <f>H305-62</f>
        <v>162</v>
      </c>
    </row>
    <row r="307" spans="1:8">
      <c r="A307">
        <v>306</v>
      </c>
      <c r="B307" s="11">
        <v>441.39583333333297</v>
      </c>
      <c r="C307" s="11">
        <v>7.3041666666666698</v>
      </c>
      <c r="D307" s="1">
        <v>36.700000000000003</v>
      </c>
      <c r="E307" s="1" t="s">
        <v>4</v>
      </c>
      <c r="F307" s="1">
        <v>0</v>
      </c>
      <c r="G307">
        <v>0</v>
      </c>
      <c r="H307">
        <f>H306-73</f>
        <v>89</v>
      </c>
    </row>
    <row r="308" spans="1:8">
      <c r="A308">
        <v>307</v>
      </c>
      <c r="B308" s="11">
        <v>438.15625</v>
      </c>
      <c r="C308" s="11">
        <v>7.6458333333333304</v>
      </c>
      <c r="D308" s="1">
        <v>46.7</v>
      </c>
      <c r="E308" s="1" t="s">
        <v>4</v>
      </c>
      <c r="F308" s="1">
        <v>0</v>
      </c>
      <c r="G308">
        <v>0</v>
      </c>
      <c r="H308">
        <f t="shared" ref="H308" si="13">H307-73</f>
        <v>16</v>
      </c>
    </row>
    <row r="309" spans="1:8">
      <c r="A309">
        <v>308</v>
      </c>
      <c r="B309" s="11">
        <v>435.71875</v>
      </c>
      <c r="C309" s="11">
        <v>7.9468750000000004</v>
      </c>
      <c r="D309" s="1">
        <v>56.699999999999996</v>
      </c>
      <c r="E309" s="1" t="s">
        <v>4</v>
      </c>
      <c r="F309" s="1">
        <v>0</v>
      </c>
      <c r="G309">
        <v>0</v>
      </c>
      <c r="H309">
        <v>6</v>
      </c>
    </row>
    <row r="310" spans="1:8">
      <c r="A310">
        <v>309</v>
      </c>
      <c r="B310" s="11">
        <v>435.61458333333297</v>
      </c>
      <c r="C310" s="11">
        <v>7.8937499999999998</v>
      </c>
      <c r="D310" s="1">
        <v>66.2</v>
      </c>
      <c r="E310" s="1">
        <v>0</v>
      </c>
      <c r="F310" s="1">
        <v>0</v>
      </c>
      <c r="G310">
        <v>0</v>
      </c>
      <c r="H310">
        <v>0</v>
      </c>
    </row>
    <row r="311" spans="1:8">
      <c r="A311">
        <v>310</v>
      </c>
      <c r="B311" s="11">
        <v>434.40625</v>
      </c>
      <c r="C311" s="11">
        <v>7.66041666666667</v>
      </c>
      <c r="D311" s="1">
        <v>75</v>
      </c>
      <c r="E311" s="1">
        <v>0</v>
      </c>
      <c r="F311" s="1">
        <v>0</v>
      </c>
      <c r="G311">
        <v>0</v>
      </c>
      <c r="H311">
        <v>0</v>
      </c>
    </row>
    <row r="312" spans="1:8">
      <c r="A312">
        <v>311</v>
      </c>
      <c r="B312" s="11">
        <v>434.15625</v>
      </c>
      <c r="C312" s="11">
        <v>7.5343749999999998</v>
      </c>
      <c r="D312" s="1">
        <v>82.8</v>
      </c>
      <c r="E312" s="1">
        <v>0</v>
      </c>
      <c r="F312" s="1">
        <v>0</v>
      </c>
      <c r="G312">
        <v>0</v>
      </c>
      <c r="H312">
        <v>0</v>
      </c>
    </row>
    <row r="313" spans="1:8">
      <c r="A313">
        <v>312</v>
      </c>
      <c r="B313" s="11">
        <v>433.47916666666703</v>
      </c>
      <c r="C313" s="11">
        <v>7.6322916666666698</v>
      </c>
      <c r="D313" s="1">
        <v>89.5</v>
      </c>
      <c r="E313" s="1">
        <v>0</v>
      </c>
      <c r="F313" s="1">
        <v>0</v>
      </c>
      <c r="G313">
        <v>0</v>
      </c>
      <c r="H313">
        <v>0</v>
      </c>
    </row>
    <row r="314" spans="1:8">
      <c r="A314">
        <v>313</v>
      </c>
      <c r="B314" s="11">
        <v>435.83333333333297</v>
      </c>
      <c r="C314" s="11">
        <v>8.4208333333333307</v>
      </c>
      <c r="D314" s="1">
        <v>94.699999999999989</v>
      </c>
      <c r="E314" s="1">
        <v>0</v>
      </c>
      <c r="F314" s="1">
        <v>0</v>
      </c>
      <c r="G314">
        <v>0</v>
      </c>
      <c r="H314">
        <v>0</v>
      </c>
    </row>
    <row r="315" spans="1:8">
      <c r="A315">
        <v>314</v>
      </c>
      <c r="B315" s="11">
        <v>437.98958333333297</v>
      </c>
      <c r="C315" s="11">
        <v>9.4864583333333297</v>
      </c>
      <c r="D315" s="1">
        <v>98.2</v>
      </c>
      <c r="E315" s="1">
        <v>0</v>
      </c>
      <c r="F315" s="1">
        <v>0</v>
      </c>
      <c r="G315">
        <v>0</v>
      </c>
      <c r="H315">
        <v>0</v>
      </c>
    </row>
    <row r="316" spans="1:8">
      <c r="A316">
        <v>315</v>
      </c>
      <c r="B316" s="11">
        <v>434.08333333333297</v>
      </c>
      <c r="C316" s="11">
        <v>9.5218749999999996</v>
      </c>
      <c r="D316" s="1">
        <v>99.8</v>
      </c>
      <c r="E316" s="1">
        <v>0</v>
      </c>
      <c r="F316" s="1">
        <v>0</v>
      </c>
      <c r="G316">
        <v>0</v>
      </c>
      <c r="H316">
        <v>0</v>
      </c>
    </row>
    <row r="317" spans="1:8">
      <c r="A317">
        <v>316</v>
      </c>
      <c r="B317" s="11">
        <v>440.05208333333297</v>
      </c>
      <c r="C317" s="11">
        <v>9.1354166666666696</v>
      </c>
      <c r="D317" s="1">
        <v>99.5</v>
      </c>
      <c r="E317" s="1">
        <v>0</v>
      </c>
      <c r="F317" s="1">
        <v>0</v>
      </c>
      <c r="G317">
        <v>0</v>
      </c>
      <c r="H317">
        <v>0</v>
      </c>
    </row>
    <row r="318" spans="1:8">
      <c r="A318">
        <v>317</v>
      </c>
      <c r="B318" s="11">
        <v>440.8125</v>
      </c>
      <c r="C318" s="11">
        <v>9.4760416666666707</v>
      </c>
      <c r="D318" s="1">
        <v>99.3</v>
      </c>
      <c r="E318" s="1">
        <v>0</v>
      </c>
      <c r="F318" s="1">
        <v>0</v>
      </c>
      <c r="G318">
        <v>0</v>
      </c>
      <c r="H318">
        <v>0</v>
      </c>
    </row>
    <row r="319" spans="1:8">
      <c r="A319">
        <v>318</v>
      </c>
      <c r="B319" s="11">
        <v>439.51041666666703</v>
      </c>
      <c r="C319" s="11">
        <v>9.0645833333333297</v>
      </c>
      <c r="D319" s="1">
        <v>96.5</v>
      </c>
      <c r="E319" s="1">
        <v>0</v>
      </c>
      <c r="F319" s="1">
        <v>0</v>
      </c>
      <c r="G319">
        <v>0</v>
      </c>
      <c r="H319">
        <v>0</v>
      </c>
    </row>
    <row r="320" spans="1:8">
      <c r="A320">
        <v>319</v>
      </c>
      <c r="B320" s="11">
        <v>455.96875</v>
      </c>
      <c r="C320" s="11">
        <v>9.1770833333333304</v>
      </c>
      <c r="D320" s="1">
        <v>91.5</v>
      </c>
      <c r="E320" s="1">
        <v>0</v>
      </c>
      <c r="F320" s="1">
        <v>0</v>
      </c>
      <c r="G320">
        <v>0</v>
      </c>
      <c r="H320">
        <v>0</v>
      </c>
    </row>
    <row r="321" spans="1:8">
      <c r="A321">
        <v>320</v>
      </c>
      <c r="B321" s="11">
        <v>439.86458333333297</v>
      </c>
      <c r="C321" s="11">
        <v>9.2895833333333293</v>
      </c>
      <c r="D321" s="1">
        <v>84.399999999999991</v>
      </c>
      <c r="E321" s="1">
        <v>0</v>
      </c>
      <c r="F321" s="1">
        <v>0</v>
      </c>
      <c r="G321">
        <v>0</v>
      </c>
      <c r="H321">
        <v>0</v>
      </c>
    </row>
    <row r="322" spans="1:8">
      <c r="A322">
        <v>321</v>
      </c>
      <c r="B322" s="11">
        <v>442.19791666666703</v>
      </c>
      <c r="C322" s="11">
        <v>9.6333333333333293</v>
      </c>
      <c r="D322" s="1">
        <v>75.400000000000006</v>
      </c>
      <c r="E322" s="1">
        <v>0</v>
      </c>
      <c r="F322" s="1">
        <v>0</v>
      </c>
      <c r="G322">
        <v>0</v>
      </c>
      <c r="H322">
        <v>0</v>
      </c>
    </row>
    <row r="323" spans="1:8">
      <c r="A323">
        <v>322</v>
      </c>
      <c r="B323" s="11">
        <v>446.07291666666703</v>
      </c>
      <c r="C323" s="11">
        <v>9.84791666666667</v>
      </c>
      <c r="D323" s="1">
        <v>64.900000000000006</v>
      </c>
      <c r="E323" s="1">
        <v>0</v>
      </c>
      <c r="F323" s="1">
        <v>0</v>
      </c>
      <c r="G323">
        <v>0</v>
      </c>
      <c r="H323">
        <v>0</v>
      </c>
    </row>
    <row r="324" spans="1:8">
      <c r="A324">
        <v>323</v>
      </c>
      <c r="B324" s="11">
        <v>481.17708333333297</v>
      </c>
      <c r="C324" s="11">
        <v>9.4208333333333307</v>
      </c>
      <c r="D324" s="1">
        <v>53.5</v>
      </c>
      <c r="E324" s="1">
        <v>0</v>
      </c>
      <c r="F324" s="1">
        <v>0</v>
      </c>
      <c r="G324">
        <v>0</v>
      </c>
      <c r="H324">
        <v>0</v>
      </c>
    </row>
    <row r="325" spans="1:8">
      <c r="A325">
        <v>324</v>
      </c>
      <c r="B325" s="11">
        <v>503.5625</v>
      </c>
      <c r="C325" s="11">
        <v>8.8770833333333297</v>
      </c>
      <c r="D325" s="1">
        <v>41.699999999999996</v>
      </c>
      <c r="E325" s="1">
        <v>0</v>
      </c>
      <c r="F325" s="1">
        <v>0</v>
      </c>
      <c r="G325">
        <v>0</v>
      </c>
      <c r="H325">
        <v>0</v>
      </c>
    </row>
    <row r="326" spans="1:8">
      <c r="A326">
        <v>325</v>
      </c>
      <c r="B326" s="11">
        <v>463.11458333333297</v>
      </c>
      <c r="C326" s="11">
        <v>7.3510416666666698</v>
      </c>
      <c r="D326" s="1">
        <v>30.3</v>
      </c>
      <c r="E326" s="1">
        <v>0</v>
      </c>
      <c r="F326" s="1">
        <v>0</v>
      </c>
      <c r="G326">
        <v>0</v>
      </c>
      <c r="H326">
        <v>0</v>
      </c>
    </row>
    <row r="327" spans="1:8">
      <c r="A327">
        <v>326</v>
      </c>
      <c r="B327" s="11">
        <v>454.47916666666703</v>
      </c>
      <c r="C327" s="11">
        <v>6.4322916666666696</v>
      </c>
      <c r="D327" s="1">
        <v>19.900000000000002</v>
      </c>
      <c r="E327" s="1">
        <v>0</v>
      </c>
      <c r="F327" s="1">
        <v>0</v>
      </c>
      <c r="G327">
        <v>0</v>
      </c>
      <c r="H327">
        <v>0</v>
      </c>
    </row>
    <row r="328" spans="1:8">
      <c r="A328">
        <v>327</v>
      </c>
      <c r="B328" s="11">
        <v>449.16666666666703</v>
      </c>
      <c r="C328" s="11">
        <v>6.3770833333333297</v>
      </c>
      <c r="D328" s="1">
        <v>11.200000000000001</v>
      </c>
      <c r="E328" s="1">
        <v>0</v>
      </c>
      <c r="F328" s="1">
        <v>0</v>
      </c>
      <c r="G328">
        <v>0</v>
      </c>
      <c r="H328">
        <v>0</v>
      </c>
    </row>
    <row r="329" spans="1:8">
      <c r="A329">
        <v>328</v>
      </c>
      <c r="B329" s="11">
        <v>447.83333333333297</v>
      </c>
      <c r="C329" s="11">
        <v>7.9822916666666703</v>
      </c>
      <c r="D329" s="1">
        <v>4.7</v>
      </c>
      <c r="E329" s="1">
        <v>0</v>
      </c>
      <c r="F329" s="1">
        <v>0</v>
      </c>
      <c r="G329">
        <v>0</v>
      </c>
      <c r="H329">
        <v>0</v>
      </c>
    </row>
    <row r="330" spans="1:8">
      <c r="A330">
        <v>329</v>
      </c>
      <c r="B330" s="11">
        <v>460.76041666666703</v>
      </c>
      <c r="C330" s="11">
        <v>8.1218749999999993</v>
      </c>
      <c r="D330" s="1">
        <v>1</v>
      </c>
      <c r="E330" s="1">
        <v>0</v>
      </c>
      <c r="F330" s="1">
        <v>0</v>
      </c>
      <c r="G330">
        <v>0</v>
      </c>
      <c r="H330">
        <v>0</v>
      </c>
    </row>
    <row r="331" spans="1:8">
      <c r="A331">
        <v>330</v>
      </c>
      <c r="B331" s="11">
        <v>468.98958333333297</v>
      </c>
      <c r="C331" s="11">
        <v>7.2249999999999996</v>
      </c>
      <c r="D331" s="1">
        <v>0.1</v>
      </c>
      <c r="E331" s="1">
        <v>0</v>
      </c>
      <c r="F331" s="1">
        <v>0</v>
      </c>
      <c r="G331">
        <v>0</v>
      </c>
      <c r="H331">
        <v>0</v>
      </c>
    </row>
    <row r="332" spans="1:8">
      <c r="A332">
        <v>331</v>
      </c>
      <c r="B332" s="11">
        <v>458.83333333333297</v>
      </c>
      <c r="C332" s="11">
        <v>6.18333333333333</v>
      </c>
      <c r="D332" s="1">
        <v>2</v>
      </c>
      <c r="E332" s="1">
        <v>0</v>
      </c>
      <c r="F332" s="1">
        <v>0</v>
      </c>
      <c r="G332">
        <v>0</v>
      </c>
      <c r="H332">
        <v>0</v>
      </c>
    </row>
    <row r="333" spans="1:8">
      <c r="A333">
        <v>332</v>
      </c>
      <c r="B333" s="11">
        <v>454.02083333333297</v>
      </c>
      <c r="C333" s="11">
        <v>5.3666666666666698</v>
      </c>
      <c r="D333" s="1">
        <v>6.3</v>
      </c>
      <c r="E333" s="1">
        <v>0</v>
      </c>
      <c r="F333" s="1">
        <v>0</v>
      </c>
      <c r="G333">
        <v>0</v>
      </c>
      <c r="H333">
        <v>0</v>
      </c>
    </row>
    <row r="334" spans="1:8">
      <c r="A334">
        <v>333</v>
      </c>
      <c r="B334" s="11">
        <v>452.15625</v>
      </c>
      <c r="C334" s="11">
        <v>4.8093750000000002</v>
      </c>
      <c r="D334" s="1">
        <v>12.5</v>
      </c>
      <c r="E334" s="1">
        <v>0</v>
      </c>
      <c r="F334" s="1">
        <v>0</v>
      </c>
      <c r="G334">
        <v>0</v>
      </c>
      <c r="H334">
        <v>0</v>
      </c>
    </row>
    <row r="335" spans="1:8">
      <c r="A335">
        <v>334</v>
      </c>
      <c r="B335" s="11">
        <v>451.0625</v>
      </c>
      <c r="C335" s="11">
        <v>4.3031249999999996</v>
      </c>
      <c r="D335" s="1">
        <v>20.3</v>
      </c>
      <c r="E335" s="1">
        <v>0</v>
      </c>
      <c r="F335" s="1">
        <v>0</v>
      </c>
      <c r="G335">
        <v>0</v>
      </c>
      <c r="H335">
        <v>0</v>
      </c>
    </row>
    <row r="336" spans="1:8">
      <c r="A336">
        <v>335</v>
      </c>
      <c r="B336" s="11">
        <v>447.89583333333297</v>
      </c>
      <c r="C336" s="11">
        <v>5.0770833333333298</v>
      </c>
      <c r="D336" s="1">
        <v>29.099999999999998</v>
      </c>
      <c r="E336" s="1">
        <v>0</v>
      </c>
      <c r="F336" s="1">
        <v>0</v>
      </c>
      <c r="G336">
        <v>0</v>
      </c>
      <c r="H336">
        <v>0</v>
      </c>
    </row>
    <row r="337" spans="1:8">
      <c r="A337">
        <v>336</v>
      </c>
      <c r="B337" s="11">
        <v>447.92708333333297</v>
      </c>
      <c r="C337" s="11">
        <v>6.2635416666666703</v>
      </c>
      <c r="D337" s="1">
        <v>38.5</v>
      </c>
      <c r="E337" s="1">
        <v>0</v>
      </c>
      <c r="F337" s="1">
        <v>0</v>
      </c>
      <c r="G337">
        <v>0</v>
      </c>
      <c r="H337">
        <v>0</v>
      </c>
    </row>
    <row r="338" spans="1:8">
      <c r="A338">
        <v>337</v>
      </c>
      <c r="B338" s="11">
        <v>444.26041666666703</v>
      </c>
      <c r="C338" s="11">
        <v>6.9937500000000004</v>
      </c>
      <c r="D338" s="1">
        <v>48.199999999999996</v>
      </c>
      <c r="E338" s="1">
        <v>0</v>
      </c>
      <c r="F338" s="1">
        <v>0</v>
      </c>
      <c r="G338">
        <v>0</v>
      </c>
      <c r="H338">
        <v>0</v>
      </c>
    </row>
    <row r="339" spans="1:8">
      <c r="A339">
        <v>338</v>
      </c>
      <c r="B339" s="11">
        <v>445.08333333333297</v>
      </c>
      <c r="C339" s="11">
        <v>7.6218750000000002</v>
      </c>
      <c r="D339" s="1">
        <v>57.9</v>
      </c>
      <c r="E339" s="1">
        <v>0</v>
      </c>
      <c r="F339" s="1">
        <v>0</v>
      </c>
      <c r="G339">
        <v>0</v>
      </c>
      <c r="H339">
        <v>0</v>
      </c>
    </row>
    <row r="340" spans="1:8">
      <c r="A340">
        <v>339</v>
      </c>
      <c r="B340" s="11">
        <v>446.53125</v>
      </c>
      <c r="C340" s="11">
        <v>7.890625</v>
      </c>
      <c r="D340" s="1">
        <v>67.300000000000011</v>
      </c>
      <c r="E340" s="1">
        <v>0</v>
      </c>
      <c r="F340" s="1">
        <v>0</v>
      </c>
      <c r="G340">
        <v>0</v>
      </c>
      <c r="H340">
        <v>0</v>
      </c>
    </row>
    <row r="341" spans="1:8">
      <c r="A341">
        <v>340</v>
      </c>
      <c r="B341" s="11">
        <v>444.96875</v>
      </c>
      <c r="C341" s="11">
        <v>7.77708333333333</v>
      </c>
      <c r="D341" s="1">
        <v>76.099999999999994</v>
      </c>
      <c r="E341" s="1">
        <v>0</v>
      </c>
      <c r="F341" s="1">
        <v>0</v>
      </c>
      <c r="G341">
        <v>0</v>
      </c>
      <c r="H341">
        <v>0</v>
      </c>
    </row>
    <row r="342" spans="1:8">
      <c r="A342">
        <v>341</v>
      </c>
      <c r="B342" s="11">
        <v>453.90625</v>
      </c>
      <c r="C342" s="11">
        <v>8.0124999999999993</v>
      </c>
      <c r="D342" s="1">
        <v>84</v>
      </c>
      <c r="E342" s="1">
        <v>0</v>
      </c>
      <c r="F342" s="1">
        <v>0</v>
      </c>
      <c r="G342">
        <v>0</v>
      </c>
      <c r="H342">
        <v>0</v>
      </c>
    </row>
    <row r="343" spans="1:8">
      <c r="A343">
        <v>342</v>
      </c>
      <c r="B343" s="11">
        <v>457.25</v>
      </c>
      <c r="C343" s="11">
        <v>8.2572916666666707</v>
      </c>
      <c r="D343" s="1">
        <v>90.7</v>
      </c>
      <c r="E343" s="1">
        <v>0</v>
      </c>
      <c r="F343" s="1">
        <v>0</v>
      </c>
      <c r="G343">
        <v>0</v>
      </c>
      <c r="H343">
        <v>0</v>
      </c>
    </row>
    <row r="344" spans="1:8">
      <c r="A344">
        <v>343</v>
      </c>
      <c r="B344" s="11">
        <v>453.08333333333297</v>
      </c>
      <c r="C344" s="11">
        <v>8.0104166666666696</v>
      </c>
      <c r="D344" s="1">
        <v>95.8</v>
      </c>
      <c r="E344" s="1">
        <v>0</v>
      </c>
      <c r="F344" s="1">
        <v>0</v>
      </c>
      <c r="G344">
        <v>0</v>
      </c>
      <c r="H344">
        <v>0</v>
      </c>
    </row>
    <row r="345" spans="1:8">
      <c r="A345">
        <v>344</v>
      </c>
      <c r="B345" s="11">
        <v>448.85416666666703</v>
      </c>
      <c r="C345" s="11">
        <v>7.234375</v>
      </c>
      <c r="D345" s="1">
        <v>99</v>
      </c>
      <c r="E345" s="1">
        <v>0</v>
      </c>
      <c r="F345" s="1">
        <v>0</v>
      </c>
      <c r="G345">
        <v>0</v>
      </c>
      <c r="H345">
        <v>0</v>
      </c>
    </row>
    <row r="346" spans="1:8">
      <c r="A346">
        <v>345</v>
      </c>
      <c r="B346" s="11">
        <v>457.5625</v>
      </c>
      <c r="C346" s="11">
        <v>7.359375</v>
      </c>
      <c r="D346" s="1">
        <v>99.7</v>
      </c>
      <c r="E346" s="1">
        <v>0</v>
      </c>
      <c r="F346" s="1">
        <v>0</v>
      </c>
      <c r="G346">
        <v>0</v>
      </c>
      <c r="H346">
        <v>0</v>
      </c>
    </row>
    <row r="347" spans="1:8">
      <c r="A347">
        <v>346</v>
      </c>
      <c r="B347" s="11">
        <v>500.77083333333297</v>
      </c>
      <c r="C347" s="11">
        <v>7.5447916666666703</v>
      </c>
      <c r="D347" s="1">
        <v>100</v>
      </c>
      <c r="E347" s="1">
        <v>0</v>
      </c>
      <c r="F347" s="1">
        <v>0</v>
      </c>
      <c r="G347">
        <v>0</v>
      </c>
      <c r="H347">
        <v>0</v>
      </c>
    </row>
    <row r="348" spans="1:8">
      <c r="A348">
        <v>347</v>
      </c>
      <c r="B348" s="11">
        <v>541.98958333333303</v>
      </c>
      <c r="C348" s="11">
        <v>7.4031250000000002</v>
      </c>
      <c r="D348" s="1">
        <v>98.4</v>
      </c>
      <c r="E348" s="1">
        <v>0</v>
      </c>
      <c r="F348" s="1">
        <v>0</v>
      </c>
      <c r="G348">
        <v>0</v>
      </c>
      <c r="H348">
        <v>0</v>
      </c>
    </row>
    <row r="349" spans="1:8">
      <c r="A349">
        <v>348</v>
      </c>
      <c r="B349" s="11">
        <v>641.70833333333303</v>
      </c>
      <c r="C349" s="11">
        <v>7.3614583333333297</v>
      </c>
      <c r="D349" s="1">
        <v>94.3</v>
      </c>
      <c r="E349" s="1">
        <v>0</v>
      </c>
      <c r="F349" s="1">
        <v>0</v>
      </c>
      <c r="G349">
        <v>0</v>
      </c>
      <c r="H349">
        <v>0</v>
      </c>
    </row>
    <row r="350" spans="1:8">
      <c r="A350">
        <v>349</v>
      </c>
      <c r="B350" s="11">
        <v>527.85416666666697</v>
      </c>
      <c r="C350" s="11">
        <v>7.0916666666666703</v>
      </c>
      <c r="D350" s="1">
        <v>87.8</v>
      </c>
      <c r="E350" s="1">
        <v>0</v>
      </c>
      <c r="F350" s="1">
        <v>0</v>
      </c>
      <c r="G350">
        <v>0</v>
      </c>
      <c r="H350">
        <v>0</v>
      </c>
    </row>
    <row r="351" spans="1:8">
      <c r="A351">
        <v>350</v>
      </c>
      <c r="B351" s="11">
        <v>481.39583333333297</v>
      </c>
      <c r="C351" s="11">
        <v>6.7604166666666696</v>
      </c>
      <c r="D351" s="1">
        <v>79.100000000000009</v>
      </c>
      <c r="E351" s="1">
        <v>0</v>
      </c>
      <c r="F351" s="1">
        <v>0</v>
      </c>
      <c r="G351">
        <v>0</v>
      </c>
      <c r="H351">
        <v>0</v>
      </c>
    </row>
    <row r="352" spans="1:8">
      <c r="A352">
        <v>351</v>
      </c>
      <c r="B352" s="11">
        <v>473.22916666666703</v>
      </c>
      <c r="C352" s="11">
        <v>6.4854166666666702</v>
      </c>
      <c r="D352" s="1">
        <v>68.8</v>
      </c>
      <c r="E352" s="1">
        <v>0</v>
      </c>
      <c r="F352" s="1">
        <v>0</v>
      </c>
      <c r="G352">
        <v>0</v>
      </c>
      <c r="H352">
        <v>0</v>
      </c>
    </row>
    <row r="353" spans="1:8">
      <c r="A353">
        <v>352</v>
      </c>
      <c r="B353" s="11">
        <v>466.33333333333297</v>
      </c>
      <c r="C353" s="11">
        <v>6.7729166666666698</v>
      </c>
      <c r="D353" s="1">
        <v>57.3</v>
      </c>
      <c r="E353" s="1">
        <v>0</v>
      </c>
      <c r="F353" s="1">
        <v>0</v>
      </c>
      <c r="G353">
        <v>0</v>
      </c>
      <c r="H353">
        <v>0</v>
      </c>
    </row>
    <row r="354" spans="1:8">
      <c r="A354">
        <v>353</v>
      </c>
      <c r="B354" s="11">
        <v>480.875</v>
      </c>
      <c r="C354" s="11">
        <v>6.9739583333333304</v>
      </c>
      <c r="D354" s="1">
        <v>45.5</v>
      </c>
      <c r="E354" s="1">
        <v>0</v>
      </c>
      <c r="F354" s="1">
        <v>0</v>
      </c>
      <c r="G354">
        <v>0</v>
      </c>
      <c r="H354">
        <v>0</v>
      </c>
    </row>
    <row r="355" spans="1:8">
      <c r="A355">
        <v>354</v>
      </c>
      <c r="B355" s="11">
        <v>1238.96875</v>
      </c>
      <c r="C355" s="11">
        <v>7.7843749999999998</v>
      </c>
      <c r="D355" s="1">
        <v>34</v>
      </c>
      <c r="E355" s="1">
        <v>0</v>
      </c>
      <c r="F355" s="1">
        <v>0</v>
      </c>
      <c r="G355">
        <v>0</v>
      </c>
      <c r="H355">
        <v>0</v>
      </c>
    </row>
    <row r="356" spans="1:8">
      <c r="A356">
        <v>355</v>
      </c>
      <c r="B356" s="11">
        <v>2130.625</v>
      </c>
      <c r="C356" s="11">
        <v>8.05104166666667</v>
      </c>
      <c r="D356" s="1">
        <v>23.400000000000002</v>
      </c>
      <c r="E356" s="1">
        <v>0</v>
      </c>
      <c r="F356" s="1">
        <v>0</v>
      </c>
      <c r="G356">
        <v>0</v>
      </c>
      <c r="H356">
        <v>0</v>
      </c>
    </row>
    <row r="357" spans="1:8">
      <c r="A357">
        <v>356</v>
      </c>
      <c r="B357" s="11">
        <v>1666.25</v>
      </c>
      <c r="C357" s="11">
        <v>7.5302083333333298</v>
      </c>
      <c r="D357" s="1">
        <v>14.2</v>
      </c>
      <c r="E357" s="1">
        <v>0</v>
      </c>
      <c r="F357" s="1">
        <v>0</v>
      </c>
      <c r="G357">
        <v>0</v>
      </c>
      <c r="H357">
        <v>0</v>
      </c>
    </row>
    <row r="358" spans="1:8">
      <c r="A358">
        <v>357</v>
      </c>
      <c r="B358" s="11">
        <v>1255</v>
      </c>
      <c r="C358" s="11">
        <v>7.4239583333333297</v>
      </c>
      <c r="D358" s="1">
        <v>7.1</v>
      </c>
      <c r="E358" s="1">
        <v>0</v>
      </c>
      <c r="F358" s="1">
        <v>0</v>
      </c>
      <c r="G358">
        <v>0</v>
      </c>
      <c r="H358">
        <v>0</v>
      </c>
    </row>
    <row r="359" spans="1:8">
      <c r="A359">
        <v>358</v>
      </c>
      <c r="B359" s="11">
        <v>1002.5625</v>
      </c>
      <c r="C359" s="11">
        <v>6.9249999999999998</v>
      </c>
      <c r="D359" s="1">
        <v>2.4</v>
      </c>
      <c r="E359" s="1">
        <v>0</v>
      </c>
      <c r="F359" s="1">
        <v>0</v>
      </c>
      <c r="G359">
        <v>0</v>
      </c>
      <c r="H359">
        <v>0</v>
      </c>
    </row>
    <row r="360" spans="1:8">
      <c r="A360">
        <v>359</v>
      </c>
      <c r="B360" s="11">
        <v>845.67708333333303</v>
      </c>
      <c r="C360" s="11">
        <v>6.49583333333333</v>
      </c>
      <c r="D360" s="1">
        <v>0.2</v>
      </c>
      <c r="E360" s="1">
        <v>0</v>
      </c>
      <c r="F360" s="1">
        <v>0</v>
      </c>
      <c r="G360">
        <v>0</v>
      </c>
      <c r="H360">
        <v>0</v>
      </c>
    </row>
    <row r="361" spans="1:8">
      <c r="A361">
        <v>360</v>
      </c>
      <c r="B361" s="11">
        <v>746.63541666666697</v>
      </c>
      <c r="C361" s="11">
        <v>5.95</v>
      </c>
      <c r="D361" s="1">
        <v>0.5</v>
      </c>
      <c r="E361" s="1">
        <v>0</v>
      </c>
      <c r="F361" s="1">
        <v>0</v>
      </c>
      <c r="G361">
        <v>0</v>
      </c>
      <c r="H361">
        <v>0</v>
      </c>
    </row>
    <row r="362" spans="1:8">
      <c r="A362">
        <v>361</v>
      </c>
      <c r="B362" s="11">
        <v>681.05208333333303</v>
      </c>
      <c r="C362" s="11">
        <v>6.140625</v>
      </c>
      <c r="D362" s="1">
        <v>3.1</v>
      </c>
      <c r="E362" s="1">
        <v>0</v>
      </c>
      <c r="F362" s="1">
        <v>0</v>
      </c>
      <c r="G362">
        <v>0</v>
      </c>
      <c r="H362">
        <v>0</v>
      </c>
    </row>
    <row r="363" spans="1:8">
      <c r="A363">
        <v>362</v>
      </c>
      <c r="B363" s="11">
        <v>714.75</v>
      </c>
      <c r="C363" s="11">
        <v>6.7781250000000002</v>
      </c>
      <c r="D363" s="1">
        <v>7.7</v>
      </c>
      <c r="E363" s="1">
        <v>0</v>
      </c>
      <c r="F363" s="1">
        <v>0</v>
      </c>
      <c r="G363">
        <v>0</v>
      </c>
      <c r="H363">
        <v>0</v>
      </c>
    </row>
    <row r="364" spans="1:8">
      <c r="A364">
        <v>363</v>
      </c>
      <c r="B364" s="11">
        <v>760.54166666666697</v>
      </c>
      <c r="C364" s="11">
        <v>6.7802083333333298</v>
      </c>
      <c r="D364" s="1">
        <v>14.000000000000002</v>
      </c>
      <c r="E364" s="1">
        <v>0</v>
      </c>
      <c r="F364" s="1">
        <v>0</v>
      </c>
      <c r="G364">
        <v>0</v>
      </c>
      <c r="H364">
        <v>0</v>
      </c>
    </row>
    <row r="365" spans="1:8">
      <c r="A365">
        <v>364</v>
      </c>
      <c r="B365" s="11">
        <v>738.32291666666697</v>
      </c>
      <c r="C365" s="11">
        <v>6.7666666666666702</v>
      </c>
      <c r="D365" s="1">
        <v>21.6</v>
      </c>
      <c r="E365" s="1">
        <v>0</v>
      </c>
      <c r="F365" s="1">
        <v>0</v>
      </c>
      <c r="G365">
        <v>0</v>
      </c>
      <c r="H365">
        <v>0</v>
      </c>
    </row>
    <row r="366" spans="1:8">
      <c r="A366">
        <v>365</v>
      </c>
      <c r="B366" s="11">
        <v>726.40625</v>
      </c>
      <c r="C366" s="11">
        <v>7.10520833333333</v>
      </c>
      <c r="D366" s="1">
        <v>30.2</v>
      </c>
      <c r="E366" s="1">
        <v>0</v>
      </c>
      <c r="F366" s="1">
        <v>0</v>
      </c>
      <c r="G366">
        <v>0</v>
      </c>
      <c r="H36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DF598-B12D-7C42-BB65-B9CDCF3A950A}">
  <dimension ref="A1:L366"/>
  <sheetViews>
    <sheetView workbookViewId="0">
      <selection activeCell="A32" sqref="A32:XFD32"/>
    </sheetView>
  </sheetViews>
  <sheetFormatPr baseColWidth="10" defaultRowHeight="13"/>
  <sheetData>
    <row r="1" spans="1:12">
      <c r="A1" s="2" t="s">
        <v>43</v>
      </c>
      <c r="B1" s="2" t="s">
        <v>263</v>
      </c>
      <c r="C1" s="2" t="s">
        <v>37</v>
      </c>
      <c r="D1" s="2" t="s">
        <v>38</v>
      </c>
      <c r="E1" s="2"/>
      <c r="F1" s="2" t="s">
        <v>41</v>
      </c>
      <c r="G1" s="2"/>
      <c r="H1" s="2" t="s">
        <v>38</v>
      </c>
      <c r="I1" s="2" t="s">
        <v>42</v>
      </c>
      <c r="J1" s="2"/>
      <c r="K1" s="2" t="s">
        <v>39</v>
      </c>
      <c r="L1" s="2" t="s">
        <v>40</v>
      </c>
    </row>
    <row r="2" spans="1:12">
      <c r="A2" s="2" t="s">
        <v>44</v>
      </c>
      <c r="B2" s="2">
        <v>1</v>
      </c>
      <c r="C2" s="3">
        <v>1</v>
      </c>
      <c r="D2" s="2"/>
      <c r="E2" s="2"/>
      <c r="F2" s="2"/>
      <c r="G2" s="2"/>
      <c r="H2" s="2"/>
      <c r="I2" s="2"/>
      <c r="J2" s="2"/>
      <c r="K2" s="2"/>
      <c r="L2" s="2">
        <v>17.8</v>
      </c>
    </row>
    <row r="3" spans="1:12">
      <c r="A3" s="2" t="s">
        <v>44</v>
      </c>
      <c r="B3" s="2">
        <v>2</v>
      </c>
      <c r="C3" s="4">
        <v>2</v>
      </c>
      <c r="D3" s="5">
        <v>0.19444444444444445</v>
      </c>
      <c r="E3" s="4" t="s">
        <v>264</v>
      </c>
      <c r="F3" s="5">
        <v>0.59861111111111109</v>
      </c>
      <c r="G3" s="4" t="s">
        <v>265</v>
      </c>
      <c r="H3" s="4" t="s">
        <v>6</v>
      </c>
      <c r="I3" s="5">
        <v>0.39861111111111108</v>
      </c>
      <c r="J3" s="6" t="s">
        <v>7</v>
      </c>
      <c r="K3" s="7">
        <v>393499</v>
      </c>
      <c r="L3" s="8">
        <v>0.105</v>
      </c>
    </row>
    <row r="4" spans="1:12">
      <c r="A4" s="2" t="s">
        <v>44</v>
      </c>
      <c r="B4" s="2">
        <v>3</v>
      </c>
      <c r="C4" s="4">
        <v>3</v>
      </c>
      <c r="D4" s="5">
        <v>0.2388888888888889</v>
      </c>
      <c r="E4" s="4" t="s">
        <v>266</v>
      </c>
      <c r="F4" s="5">
        <v>0.62361111111111112</v>
      </c>
      <c r="G4" s="4" t="s">
        <v>267</v>
      </c>
      <c r="H4" s="4" t="s">
        <v>6</v>
      </c>
      <c r="I4" s="5">
        <v>0.43263888888888885</v>
      </c>
      <c r="J4" s="6" t="s">
        <v>8</v>
      </c>
      <c r="K4" s="7">
        <v>396796</v>
      </c>
      <c r="L4" s="8">
        <v>0.05</v>
      </c>
    </row>
    <row r="5" spans="1:12">
      <c r="A5" s="2" t="s">
        <v>44</v>
      </c>
      <c r="B5" s="2">
        <v>4</v>
      </c>
      <c r="C5" s="4">
        <v>4</v>
      </c>
      <c r="D5" s="5">
        <v>0.28055555555555556</v>
      </c>
      <c r="E5" s="4" t="s">
        <v>268</v>
      </c>
      <c r="F5" s="5">
        <v>0.65347222222222223</v>
      </c>
      <c r="G5" s="4" t="s">
        <v>269</v>
      </c>
      <c r="H5" s="4" t="s">
        <v>6</v>
      </c>
      <c r="I5" s="5">
        <v>0.46736111111111112</v>
      </c>
      <c r="J5" s="6" t="s">
        <v>9</v>
      </c>
      <c r="K5" s="7">
        <v>399684</v>
      </c>
      <c r="L5" s="8">
        <v>1.4999999999999999E-2</v>
      </c>
    </row>
    <row r="6" spans="1:12">
      <c r="A6" s="2" t="s">
        <v>44</v>
      </c>
      <c r="B6" s="2">
        <v>5</v>
      </c>
      <c r="C6" s="4">
        <v>5</v>
      </c>
      <c r="D6" s="5">
        <v>0.31736111111111115</v>
      </c>
      <c r="E6" s="4" t="s">
        <v>270</v>
      </c>
      <c r="F6" s="5">
        <v>0.68680555555555556</v>
      </c>
      <c r="G6" s="4" t="s">
        <v>269</v>
      </c>
      <c r="H6" s="4" t="s">
        <v>6</v>
      </c>
      <c r="I6" s="5">
        <v>0.50208333333333333</v>
      </c>
      <c r="J6" s="6" t="s">
        <v>10</v>
      </c>
      <c r="K6" s="7">
        <v>402138</v>
      </c>
      <c r="L6" s="8">
        <v>1E-3</v>
      </c>
    </row>
    <row r="7" spans="1:12">
      <c r="A7" s="2" t="s">
        <v>44</v>
      </c>
      <c r="B7" s="2">
        <v>6</v>
      </c>
      <c r="C7" s="4">
        <v>6</v>
      </c>
      <c r="D7" s="5">
        <v>0.35069444444444442</v>
      </c>
      <c r="E7" s="4" t="s">
        <v>268</v>
      </c>
      <c r="F7" s="5">
        <v>0.72361111111111109</v>
      </c>
      <c r="G7" s="4" t="s">
        <v>271</v>
      </c>
      <c r="H7" s="4" t="s">
        <v>6</v>
      </c>
      <c r="I7" s="5">
        <v>0.53611111111111109</v>
      </c>
      <c r="J7" s="6" t="s">
        <v>11</v>
      </c>
      <c r="K7" s="7">
        <v>404096</v>
      </c>
      <c r="L7" s="8">
        <v>6.0000000000000001E-3</v>
      </c>
    </row>
    <row r="8" spans="1:12">
      <c r="A8" s="2" t="s">
        <v>44</v>
      </c>
      <c r="B8" s="2">
        <v>7</v>
      </c>
      <c r="C8" s="4">
        <v>7</v>
      </c>
      <c r="D8" s="5">
        <v>0.37847222222222227</v>
      </c>
      <c r="E8" s="4" t="s">
        <v>272</v>
      </c>
      <c r="F8" s="5">
        <v>0.76388888888888884</v>
      </c>
      <c r="G8" s="4" t="s">
        <v>273</v>
      </c>
      <c r="H8" s="4" t="s">
        <v>6</v>
      </c>
      <c r="I8" s="5">
        <v>0.56944444444444442</v>
      </c>
      <c r="J8" s="6" t="s">
        <v>12</v>
      </c>
      <c r="K8" s="7">
        <v>405458</v>
      </c>
      <c r="L8" s="8">
        <v>3.1E-2</v>
      </c>
    </row>
    <row r="9" spans="1:12">
      <c r="A9" s="2" t="s">
        <v>44</v>
      </c>
      <c r="B9" s="2">
        <v>8</v>
      </c>
      <c r="C9" s="4">
        <v>8</v>
      </c>
      <c r="D9" s="5">
        <v>0.40208333333333335</v>
      </c>
      <c r="E9" s="4" t="s">
        <v>274</v>
      </c>
      <c r="F9" s="5">
        <v>0.80555555555555547</v>
      </c>
      <c r="G9" s="4" t="s">
        <v>275</v>
      </c>
      <c r="H9" s="4" t="s">
        <v>6</v>
      </c>
      <c r="I9" s="5">
        <v>0.6020833333333333</v>
      </c>
      <c r="J9" s="6" t="s">
        <v>13</v>
      </c>
      <c r="K9" s="7">
        <v>406091</v>
      </c>
      <c r="L9" s="8">
        <v>7.2999999999999995E-2</v>
      </c>
    </row>
    <row r="10" spans="1:12">
      <c r="A10" s="2" t="s">
        <v>44</v>
      </c>
      <c r="B10" s="2">
        <v>9</v>
      </c>
      <c r="C10" s="4">
        <v>9</v>
      </c>
      <c r="D10" s="5">
        <v>0.42222222222222222</v>
      </c>
      <c r="E10" s="4" t="s">
        <v>276</v>
      </c>
      <c r="F10" s="5">
        <v>0.84861111111111109</v>
      </c>
      <c r="G10" s="4" t="s">
        <v>277</v>
      </c>
      <c r="H10" s="4" t="s">
        <v>6</v>
      </c>
      <c r="I10" s="5">
        <v>0.63263888888888886</v>
      </c>
      <c r="J10" s="6" t="s">
        <v>14</v>
      </c>
      <c r="K10" s="7">
        <v>405845</v>
      </c>
      <c r="L10" s="8">
        <v>0.13100000000000001</v>
      </c>
    </row>
    <row r="11" spans="1:12">
      <c r="A11" s="2" t="s">
        <v>44</v>
      </c>
      <c r="B11" s="2">
        <v>10</v>
      </c>
      <c r="C11" s="4">
        <v>10</v>
      </c>
      <c r="D11" s="5">
        <v>0.44027777777777777</v>
      </c>
      <c r="E11" s="4" t="s">
        <v>278</v>
      </c>
      <c r="F11" s="5">
        <v>0.89166666666666661</v>
      </c>
      <c r="G11" s="4" t="s">
        <v>279</v>
      </c>
      <c r="H11" s="4" t="s">
        <v>6</v>
      </c>
      <c r="I11" s="5">
        <v>0.66319444444444442</v>
      </c>
      <c r="J11" s="6" t="s">
        <v>15</v>
      </c>
      <c r="K11" s="7">
        <v>404578</v>
      </c>
      <c r="L11" s="8">
        <v>0.20399999999999999</v>
      </c>
    </row>
    <row r="12" spans="1:12">
      <c r="A12" s="2" t="s">
        <v>44</v>
      </c>
      <c r="B12" s="2">
        <v>11</v>
      </c>
      <c r="C12" s="4">
        <v>11</v>
      </c>
      <c r="D12" s="5">
        <v>0.45694444444444443</v>
      </c>
      <c r="E12" s="4" t="s">
        <v>280</v>
      </c>
      <c r="F12" s="5">
        <v>0.93472222222222223</v>
      </c>
      <c r="G12" s="4" t="s">
        <v>281</v>
      </c>
      <c r="H12" s="4" t="s">
        <v>6</v>
      </c>
      <c r="I12" s="5">
        <v>0.69236111111111109</v>
      </c>
      <c r="J12" s="6" t="s">
        <v>16</v>
      </c>
      <c r="K12" s="7">
        <v>402182</v>
      </c>
      <c r="L12" s="8">
        <v>0.28799999999999998</v>
      </c>
    </row>
    <row r="13" spans="1:12">
      <c r="A13" s="2" t="s">
        <v>44</v>
      </c>
      <c r="B13" s="2">
        <v>12</v>
      </c>
      <c r="C13" s="4">
        <v>12</v>
      </c>
      <c r="D13" s="5">
        <v>0.47222222222222227</v>
      </c>
      <c r="E13" s="4" t="s">
        <v>282</v>
      </c>
      <c r="F13" s="5">
        <v>0.9784722222222223</v>
      </c>
      <c r="G13" s="4" t="s">
        <v>283</v>
      </c>
      <c r="H13" s="4" t="s">
        <v>6</v>
      </c>
      <c r="I13" s="5">
        <v>0.72222222222222221</v>
      </c>
      <c r="J13" s="6" t="s">
        <v>17</v>
      </c>
      <c r="K13" s="7">
        <v>398614</v>
      </c>
      <c r="L13" s="8">
        <v>0.38100000000000001</v>
      </c>
    </row>
    <row r="14" spans="1:12">
      <c r="A14" s="2" t="s">
        <v>44</v>
      </c>
      <c r="B14" s="2">
        <v>13</v>
      </c>
      <c r="C14" s="4">
        <v>13</v>
      </c>
      <c r="D14" s="5">
        <v>0.48749999999999999</v>
      </c>
      <c r="E14" s="4" t="s">
        <v>284</v>
      </c>
      <c r="F14" s="4" t="s">
        <v>6</v>
      </c>
      <c r="G14" s="4" t="s">
        <v>6</v>
      </c>
      <c r="H14" s="5">
        <v>0.75208333333333333</v>
      </c>
      <c r="I14" s="6" t="s">
        <v>18</v>
      </c>
      <c r="J14" s="2"/>
      <c r="K14" s="7">
        <v>393919</v>
      </c>
      <c r="L14" s="8">
        <v>0.48199999999999998</v>
      </c>
    </row>
    <row r="15" spans="1:12">
      <c r="A15" s="2" t="s">
        <v>44</v>
      </c>
      <c r="B15" s="2">
        <v>14</v>
      </c>
      <c r="C15" s="4">
        <v>14</v>
      </c>
      <c r="D15" s="4" t="s">
        <v>6</v>
      </c>
      <c r="E15" s="5">
        <v>2.361111111111111E-2</v>
      </c>
      <c r="F15" s="4" t="s">
        <v>285</v>
      </c>
      <c r="G15" s="5">
        <v>0.50416666666666665</v>
      </c>
      <c r="H15" s="4" t="s">
        <v>286</v>
      </c>
      <c r="I15" s="5">
        <v>0.78333333333333333</v>
      </c>
      <c r="J15" s="6" t="s">
        <v>19</v>
      </c>
      <c r="K15" s="7">
        <v>388255</v>
      </c>
      <c r="L15" s="8">
        <v>0.58599999999999997</v>
      </c>
    </row>
    <row r="16" spans="1:12">
      <c r="A16" s="2" t="s">
        <v>44</v>
      </c>
      <c r="B16" s="2">
        <v>15</v>
      </c>
      <c r="C16" s="4">
        <v>15</v>
      </c>
      <c r="D16" s="4" t="s">
        <v>6</v>
      </c>
      <c r="E16" s="5">
        <v>7.013888888888889E-2</v>
      </c>
      <c r="F16" s="4" t="s">
        <v>287</v>
      </c>
      <c r="G16" s="5">
        <v>0.52222222222222225</v>
      </c>
      <c r="H16" s="4" t="s">
        <v>288</v>
      </c>
      <c r="I16" s="5">
        <v>0.81597222222222221</v>
      </c>
      <c r="J16" s="6" t="s">
        <v>20</v>
      </c>
      <c r="K16" s="7">
        <v>381913</v>
      </c>
      <c r="L16" s="8">
        <v>0.69</v>
      </c>
    </row>
    <row r="17" spans="1:12">
      <c r="A17" s="2" t="s">
        <v>44</v>
      </c>
      <c r="B17" s="2">
        <v>16</v>
      </c>
      <c r="C17" s="4">
        <v>16</v>
      </c>
      <c r="D17" s="4" t="s">
        <v>6</v>
      </c>
      <c r="E17" s="5">
        <v>0.11875000000000001</v>
      </c>
      <c r="F17" s="4" t="s">
        <v>289</v>
      </c>
      <c r="G17" s="5">
        <v>0.54375000000000007</v>
      </c>
      <c r="H17" s="4" t="s">
        <v>290</v>
      </c>
      <c r="I17" s="5">
        <v>0.8520833333333333</v>
      </c>
      <c r="J17" s="6" t="s">
        <v>21</v>
      </c>
      <c r="K17" s="7">
        <v>375315</v>
      </c>
      <c r="L17" s="8">
        <v>0.78800000000000003</v>
      </c>
    </row>
    <row r="18" spans="1:12">
      <c r="A18" s="2" t="s">
        <v>44</v>
      </c>
      <c r="B18" s="2">
        <v>17</v>
      </c>
      <c r="C18" s="4">
        <v>17</v>
      </c>
      <c r="D18" s="4" t="s">
        <v>6</v>
      </c>
      <c r="E18" s="5">
        <v>0.16805555555555554</v>
      </c>
      <c r="F18" s="4" t="s">
        <v>291</v>
      </c>
      <c r="G18" s="5">
        <v>0.56944444444444442</v>
      </c>
      <c r="H18" s="4" t="s">
        <v>292</v>
      </c>
      <c r="I18" s="5">
        <v>0.89097222222222217</v>
      </c>
      <c r="J18" s="6" t="s">
        <v>22</v>
      </c>
      <c r="K18" s="7">
        <v>368999</v>
      </c>
      <c r="L18" s="8">
        <v>0.876</v>
      </c>
    </row>
    <row r="19" spans="1:12">
      <c r="A19" s="2" t="s">
        <v>44</v>
      </c>
      <c r="B19" s="2">
        <v>18</v>
      </c>
      <c r="C19" s="4">
        <v>18</v>
      </c>
      <c r="D19" s="4" t="s">
        <v>6</v>
      </c>
      <c r="E19" s="5">
        <v>0.21805555555555556</v>
      </c>
      <c r="F19" s="4" t="s">
        <v>293</v>
      </c>
      <c r="G19" s="5">
        <v>0.60138888888888886</v>
      </c>
      <c r="H19" s="4" t="s">
        <v>294</v>
      </c>
      <c r="I19" s="5">
        <v>0.93194444444444446</v>
      </c>
      <c r="J19" s="6" t="s">
        <v>23</v>
      </c>
      <c r="K19" s="7">
        <v>363571</v>
      </c>
      <c r="L19" s="8">
        <v>0.94399999999999995</v>
      </c>
    </row>
    <row r="20" spans="1:12">
      <c r="A20" s="2" t="s">
        <v>44</v>
      </c>
      <c r="B20" s="2">
        <v>19</v>
      </c>
      <c r="C20" s="4">
        <v>19</v>
      </c>
      <c r="D20" s="4" t="s">
        <v>6</v>
      </c>
      <c r="E20" s="5">
        <v>0.26597222222222222</v>
      </c>
      <c r="F20" s="4" t="s">
        <v>295</v>
      </c>
      <c r="G20" s="5">
        <v>0.64097222222222217</v>
      </c>
      <c r="H20" s="4" t="s">
        <v>296</v>
      </c>
      <c r="I20" s="5">
        <v>0.97569444444444453</v>
      </c>
      <c r="J20" s="6" t="s">
        <v>24</v>
      </c>
      <c r="K20" s="7">
        <v>359612</v>
      </c>
      <c r="L20" s="8">
        <v>0.98799999999999999</v>
      </c>
    </row>
    <row r="21" spans="1:12">
      <c r="A21" s="2" t="s">
        <v>44</v>
      </c>
      <c r="B21" s="2">
        <v>20</v>
      </c>
      <c r="C21" s="4">
        <v>20</v>
      </c>
      <c r="D21" s="4" t="s">
        <v>6</v>
      </c>
      <c r="E21" s="5">
        <v>0.30902777777777779</v>
      </c>
      <c r="F21" s="4" t="s">
        <v>297</v>
      </c>
      <c r="G21" s="5">
        <v>0.68888888888888899</v>
      </c>
      <c r="H21" s="4" t="s">
        <v>294</v>
      </c>
      <c r="I21" s="4" t="s">
        <v>25</v>
      </c>
      <c r="J21" s="2"/>
      <c r="K21" s="2"/>
      <c r="L21" s="2"/>
    </row>
    <row r="22" spans="1:12">
      <c r="A22" s="2" t="s">
        <v>44</v>
      </c>
      <c r="B22" s="2">
        <v>21</v>
      </c>
      <c r="C22" s="4">
        <v>21</v>
      </c>
      <c r="D22" s="4" t="s">
        <v>6</v>
      </c>
      <c r="E22" s="5">
        <v>0.34513888888888888</v>
      </c>
      <c r="F22" s="4" t="s">
        <v>298</v>
      </c>
      <c r="G22" s="5">
        <v>0.74236111111111114</v>
      </c>
      <c r="H22" s="4" t="s">
        <v>299</v>
      </c>
      <c r="I22" s="5">
        <v>1.9444444444444445E-2</v>
      </c>
      <c r="J22" s="6" t="s">
        <v>26</v>
      </c>
      <c r="K22" s="7">
        <v>357570</v>
      </c>
      <c r="L22" s="8">
        <v>1</v>
      </c>
    </row>
    <row r="23" spans="1:12">
      <c r="A23" s="2" t="s">
        <v>44</v>
      </c>
      <c r="B23" s="2">
        <v>22</v>
      </c>
      <c r="C23" s="4">
        <v>22</v>
      </c>
      <c r="D23" s="4" t="s">
        <v>6</v>
      </c>
      <c r="E23" s="5">
        <v>0.375</v>
      </c>
      <c r="F23" s="4" t="s">
        <v>300</v>
      </c>
      <c r="G23" s="5">
        <v>0.79791666666666661</v>
      </c>
      <c r="H23" s="4" t="s">
        <v>301</v>
      </c>
      <c r="I23" s="5">
        <v>6.25E-2</v>
      </c>
      <c r="J23" s="6" t="s">
        <v>27</v>
      </c>
      <c r="K23" s="7">
        <v>357653</v>
      </c>
      <c r="L23" s="8">
        <v>0.97899999999999998</v>
      </c>
    </row>
    <row r="24" spans="1:12">
      <c r="A24" s="2" t="s">
        <v>44</v>
      </c>
      <c r="B24" s="2">
        <v>23</v>
      </c>
      <c r="C24" s="4">
        <v>23</v>
      </c>
      <c r="D24" s="4" t="s">
        <v>6</v>
      </c>
      <c r="E24" s="5">
        <v>0.39999999999999997</v>
      </c>
      <c r="F24" s="4" t="s">
        <v>302</v>
      </c>
      <c r="G24" s="5">
        <v>0.8534722222222223</v>
      </c>
      <c r="H24" s="4" t="s">
        <v>303</v>
      </c>
      <c r="I24" s="5">
        <v>0.10347222222222223</v>
      </c>
      <c r="J24" s="6" t="s">
        <v>28</v>
      </c>
      <c r="K24" s="7">
        <v>359786</v>
      </c>
      <c r="L24" s="8">
        <v>0.92700000000000005</v>
      </c>
    </row>
    <row r="25" spans="1:12">
      <c r="A25" s="2" t="s">
        <v>44</v>
      </c>
      <c r="B25" s="2">
        <v>24</v>
      </c>
      <c r="C25" s="4">
        <v>24</v>
      </c>
      <c r="D25" s="4" t="s">
        <v>6</v>
      </c>
      <c r="E25" s="5">
        <v>0.42083333333333334</v>
      </c>
      <c r="F25" s="4" t="s">
        <v>304</v>
      </c>
      <c r="G25" s="5">
        <v>0.90763888888888899</v>
      </c>
      <c r="H25" s="4" t="s">
        <v>305</v>
      </c>
      <c r="I25" s="5">
        <v>0.1423611111111111</v>
      </c>
      <c r="J25" s="6" t="s">
        <v>29</v>
      </c>
      <c r="K25" s="7">
        <v>363641</v>
      </c>
      <c r="L25" s="8">
        <v>0.84899999999999998</v>
      </c>
    </row>
    <row r="26" spans="1:12">
      <c r="A26" s="2" t="s">
        <v>44</v>
      </c>
      <c r="B26" s="2">
        <v>25</v>
      </c>
      <c r="C26" s="4">
        <v>25</v>
      </c>
      <c r="D26" s="4" t="s">
        <v>6</v>
      </c>
      <c r="E26" s="5">
        <v>0.44027777777777777</v>
      </c>
      <c r="F26" s="4" t="s">
        <v>306</v>
      </c>
      <c r="G26" s="5">
        <v>0.95972222222222225</v>
      </c>
      <c r="H26" s="4" t="s">
        <v>307</v>
      </c>
      <c r="I26" s="5">
        <v>0.17847222222222223</v>
      </c>
      <c r="J26" s="6" t="s">
        <v>30</v>
      </c>
      <c r="K26" s="7">
        <v>368728</v>
      </c>
      <c r="L26" s="8">
        <v>0.752</v>
      </c>
    </row>
    <row r="27" spans="1:12">
      <c r="A27" s="2" t="s">
        <v>44</v>
      </c>
      <c r="B27" s="2">
        <v>26</v>
      </c>
      <c r="C27" s="4">
        <v>26</v>
      </c>
      <c r="D27" s="4" t="s">
        <v>6</v>
      </c>
      <c r="E27" s="5">
        <v>0.45833333333333331</v>
      </c>
      <c r="F27" s="4" t="s">
        <v>308</v>
      </c>
      <c r="G27" s="4" t="s">
        <v>6</v>
      </c>
      <c r="H27" s="5">
        <v>0.21319444444444444</v>
      </c>
      <c r="I27" s="6" t="s">
        <v>31</v>
      </c>
      <c r="J27" s="2"/>
      <c r="K27" s="7">
        <v>374502</v>
      </c>
      <c r="L27" s="8">
        <v>0.64500000000000002</v>
      </c>
    </row>
    <row r="28" spans="1:12">
      <c r="A28" s="2" t="s">
        <v>44</v>
      </c>
      <c r="B28" s="2">
        <v>27</v>
      </c>
      <c r="C28" s="4">
        <v>27</v>
      </c>
      <c r="D28" s="5">
        <v>1.0416666666666666E-2</v>
      </c>
      <c r="E28" s="4" t="s">
        <v>280</v>
      </c>
      <c r="F28" s="5">
        <v>0.47638888888888892</v>
      </c>
      <c r="G28" s="4" t="s">
        <v>309</v>
      </c>
      <c r="H28" s="4" t="s">
        <v>6</v>
      </c>
      <c r="I28" s="5">
        <v>0.24652777777777779</v>
      </c>
      <c r="J28" s="6" t="s">
        <v>32</v>
      </c>
      <c r="K28" s="7">
        <v>380453</v>
      </c>
      <c r="L28" s="8">
        <v>0.53400000000000003</v>
      </c>
    </row>
    <row r="29" spans="1:12">
      <c r="A29" s="2" t="s">
        <v>44</v>
      </c>
      <c r="B29" s="2">
        <v>28</v>
      </c>
      <c r="C29" s="4">
        <v>28</v>
      </c>
      <c r="D29" s="5">
        <v>5.9027777777777783E-2</v>
      </c>
      <c r="E29" s="4" t="s">
        <v>310</v>
      </c>
      <c r="F29" s="5">
        <v>0.49583333333333335</v>
      </c>
      <c r="G29" s="4" t="s">
        <v>277</v>
      </c>
      <c r="H29" s="4" t="s">
        <v>6</v>
      </c>
      <c r="I29" s="5">
        <v>0.27986111111111112</v>
      </c>
      <c r="J29" s="6" t="s">
        <v>33</v>
      </c>
      <c r="K29" s="7">
        <v>386163</v>
      </c>
      <c r="L29" s="8">
        <v>0.42399999999999999</v>
      </c>
    </row>
    <row r="30" spans="1:12">
      <c r="A30" s="2" t="s">
        <v>44</v>
      </c>
      <c r="B30" s="2">
        <v>29</v>
      </c>
      <c r="C30" s="4">
        <v>29</v>
      </c>
      <c r="D30" s="5">
        <v>0.10555555555555556</v>
      </c>
      <c r="E30" s="4" t="s">
        <v>311</v>
      </c>
      <c r="F30" s="5">
        <v>0.51666666666666672</v>
      </c>
      <c r="G30" s="4" t="s">
        <v>275</v>
      </c>
      <c r="H30" s="4" t="s">
        <v>6</v>
      </c>
      <c r="I30" s="5">
        <v>0.31388888888888888</v>
      </c>
      <c r="J30" s="6" t="s">
        <v>34</v>
      </c>
      <c r="K30" s="7">
        <v>391335</v>
      </c>
      <c r="L30" s="8">
        <v>0.32200000000000001</v>
      </c>
    </row>
    <row r="31" spans="1:12">
      <c r="A31" s="2" t="s">
        <v>44</v>
      </c>
      <c r="B31" s="2">
        <v>30</v>
      </c>
      <c r="C31" s="4">
        <v>30</v>
      </c>
      <c r="D31" s="5">
        <v>0.15069444444444444</v>
      </c>
      <c r="E31" s="4" t="s">
        <v>312</v>
      </c>
      <c r="F31" s="5">
        <v>0.54097222222222219</v>
      </c>
      <c r="G31" s="4" t="s">
        <v>273</v>
      </c>
      <c r="H31" s="4" t="s">
        <v>6</v>
      </c>
      <c r="I31" s="5">
        <v>0.34791666666666665</v>
      </c>
      <c r="J31" s="6" t="s">
        <v>35</v>
      </c>
      <c r="K31" s="7">
        <v>395789</v>
      </c>
      <c r="L31" s="8">
        <v>0.22900000000000001</v>
      </c>
    </row>
    <row r="32" spans="1:12">
      <c r="A32" s="2" t="s">
        <v>44</v>
      </c>
      <c r="B32" s="2">
        <v>31</v>
      </c>
      <c r="C32" s="4">
        <v>31</v>
      </c>
      <c r="D32" s="5">
        <v>0.19305555555555554</v>
      </c>
      <c r="E32" s="4" t="s">
        <v>313</v>
      </c>
      <c r="F32" s="5">
        <v>0.56874999999999998</v>
      </c>
      <c r="G32" s="4" t="s">
        <v>271</v>
      </c>
      <c r="H32" s="4" t="s">
        <v>6</v>
      </c>
      <c r="I32" s="5">
        <v>0.38194444444444442</v>
      </c>
      <c r="J32" s="6" t="s">
        <v>36</v>
      </c>
      <c r="K32" s="7">
        <v>399447</v>
      </c>
      <c r="L32" s="4">
        <v>15</v>
      </c>
    </row>
    <row r="33" spans="1:12">
      <c r="A33" s="2" t="s">
        <v>45</v>
      </c>
      <c r="B33" s="2">
        <v>32</v>
      </c>
      <c r="C33" s="4">
        <v>1</v>
      </c>
      <c r="D33" s="5">
        <v>0.23124999999999998</v>
      </c>
      <c r="E33" s="4" t="s">
        <v>270</v>
      </c>
      <c r="F33" s="5">
        <v>0.60069444444444442</v>
      </c>
      <c r="G33" s="4" t="s">
        <v>269</v>
      </c>
      <c r="H33" s="4" t="s">
        <v>6</v>
      </c>
      <c r="I33" s="5">
        <v>0.41597222222222219</v>
      </c>
      <c r="J33" s="6" t="s">
        <v>56</v>
      </c>
      <c r="K33" s="7">
        <v>402303</v>
      </c>
      <c r="L33" s="8">
        <v>8.5999999999999993E-2</v>
      </c>
    </row>
    <row r="34" spans="1:12">
      <c r="A34" s="2" t="s">
        <v>45</v>
      </c>
      <c r="B34" s="2">
        <v>33</v>
      </c>
      <c r="C34" s="4">
        <v>2</v>
      </c>
      <c r="D34" s="5">
        <v>0.26527777777777778</v>
      </c>
      <c r="E34" s="4" t="s">
        <v>270</v>
      </c>
      <c r="F34" s="5">
        <v>0.63680555555555551</v>
      </c>
      <c r="G34" s="4" t="s">
        <v>271</v>
      </c>
      <c r="H34" s="4" t="s">
        <v>6</v>
      </c>
      <c r="I34" s="5">
        <v>0.45069444444444445</v>
      </c>
      <c r="J34" s="6" t="s">
        <v>57</v>
      </c>
      <c r="K34" s="7">
        <v>404393</v>
      </c>
      <c r="L34" s="8">
        <v>3.9E-2</v>
      </c>
    </row>
    <row r="35" spans="1:12">
      <c r="A35" s="2" t="s">
        <v>45</v>
      </c>
      <c r="B35" s="2">
        <v>34</v>
      </c>
      <c r="C35" s="4">
        <v>3</v>
      </c>
      <c r="D35" s="5">
        <v>0.29444444444444445</v>
      </c>
      <c r="E35" s="4" t="s">
        <v>313</v>
      </c>
      <c r="F35" s="5">
        <v>0.67569444444444438</v>
      </c>
      <c r="G35" s="4" t="s">
        <v>267</v>
      </c>
      <c r="H35" s="4" t="s">
        <v>6</v>
      </c>
      <c r="I35" s="5">
        <v>0.48402777777777778</v>
      </c>
      <c r="J35" s="6" t="s">
        <v>58</v>
      </c>
      <c r="K35" s="7">
        <v>405767</v>
      </c>
      <c r="L35" s="8">
        <v>0.01</v>
      </c>
    </row>
    <row r="36" spans="1:12">
      <c r="A36" s="2" t="s">
        <v>45</v>
      </c>
      <c r="B36" s="2">
        <v>35</v>
      </c>
      <c r="C36" s="4">
        <v>4</v>
      </c>
      <c r="D36" s="5">
        <v>0.32013888888888892</v>
      </c>
      <c r="E36" s="4" t="s">
        <v>312</v>
      </c>
      <c r="F36" s="5">
        <v>0.71666666666666667</v>
      </c>
      <c r="G36" s="4" t="s">
        <v>314</v>
      </c>
      <c r="H36" s="4" t="s">
        <v>6</v>
      </c>
      <c r="I36" s="5">
        <v>0.51666666666666672</v>
      </c>
      <c r="J36" s="6" t="s">
        <v>59</v>
      </c>
      <c r="K36" s="7">
        <v>406460</v>
      </c>
      <c r="L36" s="8">
        <v>0</v>
      </c>
    </row>
    <row r="37" spans="1:12">
      <c r="A37" s="2" t="s">
        <v>45</v>
      </c>
      <c r="B37" s="2">
        <v>36</v>
      </c>
      <c r="C37" s="4">
        <v>5</v>
      </c>
      <c r="D37" s="5">
        <v>0.34097222222222223</v>
      </c>
      <c r="E37" s="4" t="s">
        <v>311</v>
      </c>
      <c r="F37" s="5">
        <v>0.75902777777777775</v>
      </c>
      <c r="G37" s="4" t="s">
        <v>315</v>
      </c>
      <c r="H37" s="4" t="s">
        <v>6</v>
      </c>
      <c r="I37" s="5">
        <v>0.54791666666666672</v>
      </c>
      <c r="J37" s="6" t="s">
        <v>60</v>
      </c>
      <c r="K37" s="7">
        <v>406478</v>
      </c>
      <c r="L37" s="8">
        <v>0.01</v>
      </c>
    </row>
    <row r="38" spans="1:12">
      <c r="A38" s="2" t="s">
        <v>45</v>
      </c>
      <c r="B38" s="2">
        <v>37</v>
      </c>
      <c r="C38" s="4">
        <v>6</v>
      </c>
      <c r="D38" s="5">
        <v>0.35972222222222222</v>
      </c>
      <c r="E38" s="4" t="s">
        <v>316</v>
      </c>
      <c r="F38" s="5">
        <v>0.80208333333333337</v>
      </c>
      <c r="G38" s="4" t="s">
        <v>317</v>
      </c>
      <c r="H38" s="4" t="s">
        <v>6</v>
      </c>
      <c r="I38" s="5">
        <v>0.57847222222222217</v>
      </c>
      <c r="J38" s="6" t="s">
        <v>61</v>
      </c>
      <c r="K38" s="7">
        <v>405792</v>
      </c>
      <c r="L38" s="8">
        <v>3.6999999999999998E-2</v>
      </c>
    </row>
    <row r="39" spans="1:12">
      <c r="A39" s="2" t="s">
        <v>45</v>
      </c>
      <c r="B39" s="2">
        <v>38</v>
      </c>
      <c r="C39" s="4">
        <v>7</v>
      </c>
      <c r="D39" s="5">
        <v>0.37638888888888888</v>
      </c>
      <c r="E39" s="4" t="s">
        <v>318</v>
      </c>
      <c r="F39" s="5">
        <v>0.84583333333333333</v>
      </c>
      <c r="G39" s="4" t="s">
        <v>319</v>
      </c>
      <c r="H39" s="4" t="s">
        <v>6</v>
      </c>
      <c r="I39" s="5">
        <v>0.60763888888888895</v>
      </c>
      <c r="J39" s="6" t="s">
        <v>62</v>
      </c>
      <c r="K39" s="7">
        <v>404343</v>
      </c>
      <c r="L39" s="8">
        <v>8.3000000000000004E-2</v>
      </c>
    </row>
    <row r="40" spans="1:12">
      <c r="A40" s="2" t="s">
        <v>45</v>
      </c>
      <c r="B40" s="2">
        <v>39</v>
      </c>
      <c r="C40" s="4">
        <v>8</v>
      </c>
      <c r="D40" s="5">
        <v>0.3923611111111111</v>
      </c>
      <c r="E40" s="4" t="s">
        <v>320</v>
      </c>
      <c r="F40" s="5">
        <v>0.88888888888888884</v>
      </c>
      <c r="G40" s="4" t="s">
        <v>321</v>
      </c>
      <c r="H40" s="4" t="s">
        <v>6</v>
      </c>
      <c r="I40" s="5">
        <v>0.63750000000000007</v>
      </c>
      <c r="J40" s="6" t="s">
        <v>63</v>
      </c>
      <c r="K40" s="7">
        <v>402059</v>
      </c>
      <c r="L40" s="8">
        <v>0.14499999999999999</v>
      </c>
    </row>
    <row r="41" spans="1:12">
      <c r="A41" s="2" t="s">
        <v>45</v>
      </c>
      <c r="B41" s="2">
        <v>40</v>
      </c>
      <c r="C41" s="4">
        <v>9</v>
      </c>
      <c r="D41" s="5">
        <v>0.40763888888888888</v>
      </c>
      <c r="E41" s="4" t="s">
        <v>322</v>
      </c>
      <c r="F41" s="5">
        <v>0.93333333333333324</v>
      </c>
      <c r="G41" s="4" t="s">
        <v>323</v>
      </c>
      <c r="H41" s="4" t="s">
        <v>6</v>
      </c>
      <c r="I41" s="5">
        <v>0.66666666666666663</v>
      </c>
      <c r="J41" s="6" t="s">
        <v>64</v>
      </c>
      <c r="K41" s="7">
        <v>398877</v>
      </c>
      <c r="L41" s="8">
        <v>0.222</v>
      </c>
    </row>
    <row r="42" spans="1:12">
      <c r="A42" s="2" t="s">
        <v>45</v>
      </c>
      <c r="B42" s="2">
        <v>41</v>
      </c>
      <c r="C42" s="4">
        <v>10</v>
      </c>
      <c r="D42" s="5">
        <v>0.42291666666666666</v>
      </c>
      <c r="E42" s="4" t="s">
        <v>324</v>
      </c>
      <c r="F42" s="5">
        <v>0.9784722222222223</v>
      </c>
      <c r="G42" s="4" t="s">
        <v>325</v>
      </c>
      <c r="H42" s="4" t="s">
        <v>6</v>
      </c>
      <c r="I42" s="5">
        <v>0.69652777777777775</v>
      </c>
      <c r="J42" s="6" t="s">
        <v>65</v>
      </c>
      <c r="K42" s="7">
        <v>394771</v>
      </c>
      <c r="L42" s="8">
        <v>0.312</v>
      </c>
    </row>
    <row r="43" spans="1:12">
      <c r="A43" s="2" t="s">
        <v>45</v>
      </c>
      <c r="B43" s="2">
        <v>42</v>
      </c>
      <c r="C43" s="4">
        <v>11</v>
      </c>
      <c r="D43" s="5">
        <v>0.44027777777777777</v>
      </c>
      <c r="E43" s="4" t="s">
        <v>303</v>
      </c>
      <c r="F43" s="4" t="s">
        <v>6</v>
      </c>
      <c r="G43" s="4" t="s">
        <v>6</v>
      </c>
      <c r="H43" s="5">
        <v>0.7284722222222223</v>
      </c>
      <c r="I43" s="6" t="s">
        <v>66</v>
      </c>
      <c r="J43" s="2"/>
      <c r="K43" s="7">
        <v>389787</v>
      </c>
      <c r="L43" s="8">
        <v>0.41099999999999998</v>
      </c>
    </row>
    <row r="44" spans="1:12">
      <c r="A44" s="2" t="s">
        <v>45</v>
      </c>
      <c r="B44" s="2">
        <v>43</v>
      </c>
      <c r="C44" s="4">
        <v>12</v>
      </c>
      <c r="D44" s="4" t="s">
        <v>6</v>
      </c>
      <c r="E44" s="5">
        <v>2.4305555555555556E-2</v>
      </c>
      <c r="F44" s="4" t="s">
        <v>326</v>
      </c>
      <c r="G44" s="5">
        <v>0.45902777777777781</v>
      </c>
      <c r="H44" s="4" t="s">
        <v>327</v>
      </c>
      <c r="I44" s="5">
        <v>0.76180555555555562</v>
      </c>
      <c r="J44" s="6" t="s">
        <v>67</v>
      </c>
      <c r="K44" s="7">
        <v>384069</v>
      </c>
      <c r="L44" s="8">
        <v>0.51800000000000002</v>
      </c>
    </row>
    <row r="45" spans="1:12">
      <c r="A45" s="2" t="s">
        <v>45</v>
      </c>
      <c r="B45" s="2">
        <v>44</v>
      </c>
      <c r="C45" s="4">
        <v>13</v>
      </c>
      <c r="D45" s="4" t="s">
        <v>6</v>
      </c>
      <c r="E45" s="5">
        <v>7.2222222222222229E-2</v>
      </c>
      <c r="F45" s="4" t="s">
        <v>300</v>
      </c>
      <c r="G45" s="5">
        <v>0.48194444444444445</v>
      </c>
      <c r="H45" s="4" t="s">
        <v>328</v>
      </c>
      <c r="I45" s="5">
        <v>0.79791666666666661</v>
      </c>
      <c r="J45" s="6" t="s">
        <v>68</v>
      </c>
      <c r="K45" s="7">
        <v>377884</v>
      </c>
      <c r="L45" s="8">
        <v>0.628</v>
      </c>
    </row>
    <row r="46" spans="1:12">
      <c r="A46" s="2" t="s">
        <v>45</v>
      </c>
      <c r="B46" s="2">
        <v>45</v>
      </c>
      <c r="C46" s="4">
        <v>14</v>
      </c>
      <c r="D46" s="4" t="s">
        <v>6</v>
      </c>
      <c r="E46" s="5">
        <v>0.12013888888888889</v>
      </c>
      <c r="F46" s="4" t="s">
        <v>298</v>
      </c>
      <c r="G46" s="5">
        <v>0.50972222222222219</v>
      </c>
      <c r="H46" s="4" t="s">
        <v>329</v>
      </c>
      <c r="I46" s="5">
        <v>0.83611111111111114</v>
      </c>
      <c r="J46" s="6" t="s">
        <v>69</v>
      </c>
      <c r="K46" s="7">
        <v>371634</v>
      </c>
      <c r="L46" s="8">
        <v>0.73499999999999999</v>
      </c>
    </row>
    <row r="47" spans="1:12">
      <c r="A47" s="2" t="s">
        <v>45</v>
      </c>
      <c r="B47" s="2">
        <v>46</v>
      </c>
      <c r="C47" s="4">
        <v>15</v>
      </c>
      <c r="D47" s="4" t="s">
        <v>6</v>
      </c>
      <c r="E47" s="5">
        <v>0.1673611111111111</v>
      </c>
      <c r="F47" s="4" t="s">
        <v>297</v>
      </c>
      <c r="G47" s="5">
        <v>0.5444444444444444</v>
      </c>
      <c r="H47" s="4" t="s">
        <v>296</v>
      </c>
      <c r="I47" s="5">
        <v>0.87777777777777777</v>
      </c>
      <c r="J47" s="6" t="s">
        <v>70</v>
      </c>
      <c r="K47" s="7">
        <v>365839</v>
      </c>
      <c r="L47" s="8">
        <v>0.83299999999999996</v>
      </c>
    </row>
    <row r="48" spans="1:12">
      <c r="A48" s="2" t="s">
        <v>45</v>
      </c>
      <c r="B48" s="2">
        <v>47</v>
      </c>
      <c r="C48" s="4">
        <v>16</v>
      </c>
      <c r="D48" s="4" t="s">
        <v>6</v>
      </c>
      <c r="E48" s="5">
        <v>0.21180555555555555</v>
      </c>
      <c r="F48" s="4" t="s">
        <v>295</v>
      </c>
      <c r="G48" s="5">
        <v>0.58680555555555558</v>
      </c>
      <c r="H48" s="4" t="s">
        <v>296</v>
      </c>
      <c r="I48" s="5">
        <v>0.92083333333333339</v>
      </c>
      <c r="J48" s="6" t="s">
        <v>71</v>
      </c>
      <c r="K48" s="7">
        <v>361082</v>
      </c>
      <c r="L48" s="8">
        <v>0.91500000000000004</v>
      </c>
    </row>
    <row r="49" spans="1:12">
      <c r="A49" s="2" t="s">
        <v>45</v>
      </c>
      <c r="B49" s="2">
        <v>48</v>
      </c>
      <c r="C49" s="4">
        <v>17</v>
      </c>
      <c r="D49" s="4" t="s">
        <v>6</v>
      </c>
      <c r="E49" s="5">
        <v>0.25069444444444444</v>
      </c>
      <c r="F49" s="4" t="s">
        <v>330</v>
      </c>
      <c r="G49" s="5">
        <v>0.63680555555555551</v>
      </c>
      <c r="H49" s="4" t="s">
        <v>329</v>
      </c>
      <c r="I49" s="5">
        <v>0.96388888888888891</v>
      </c>
      <c r="J49" s="6" t="s">
        <v>72</v>
      </c>
      <c r="K49" s="7">
        <v>357921</v>
      </c>
      <c r="L49" s="8">
        <v>0.97199999999999998</v>
      </c>
    </row>
    <row r="50" spans="1:12">
      <c r="A50" s="2" t="s">
        <v>45</v>
      </c>
      <c r="B50" s="2">
        <v>49</v>
      </c>
      <c r="C50" s="4">
        <v>18</v>
      </c>
      <c r="D50" s="4" t="s">
        <v>6</v>
      </c>
      <c r="E50" s="5">
        <v>0.28402777777777777</v>
      </c>
      <c r="F50" s="4" t="s">
        <v>331</v>
      </c>
      <c r="G50" s="5">
        <v>0.69166666666666676</v>
      </c>
      <c r="H50" s="4" t="s">
        <v>332</v>
      </c>
      <c r="I50" s="4" t="s">
        <v>25</v>
      </c>
      <c r="J50" s="2"/>
      <c r="K50" s="2"/>
      <c r="L50" s="2"/>
    </row>
    <row r="51" spans="1:12">
      <c r="A51" s="2" t="s">
        <v>45</v>
      </c>
      <c r="B51" s="2">
        <v>50</v>
      </c>
      <c r="C51" s="4">
        <v>19</v>
      </c>
      <c r="D51" s="4" t="s">
        <v>6</v>
      </c>
      <c r="E51" s="5">
        <v>0.31180555555555556</v>
      </c>
      <c r="F51" s="4" t="s">
        <v>333</v>
      </c>
      <c r="G51" s="5">
        <v>0.74791666666666667</v>
      </c>
      <c r="H51" s="4" t="s">
        <v>334</v>
      </c>
      <c r="I51" s="5">
        <v>6.2499999999999995E-3</v>
      </c>
      <c r="J51" s="6" t="s">
        <v>73</v>
      </c>
      <c r="K51" s="7">
        <v>356762</v>
      </c>
      <c r="L51" s="8">
        <v>0.998</v>
      </c>
    </row>
    <row r="52" spans="1:12">
      <c r="A52" s="2" t="s">
        <v>45</v>
      </c>
      <c r="B52" s="2">
        <v>51</v>
      </c>
      <c r="C52" s="4">
        <v>20</v>
      </c>
      <c r="D52" s="4" t="s">
        <v>6</v>
      </c>
      <c r="E52" s="5">
        <v>0.3347222222222222</v>
      </c>
      <c r="F52" s="4" t="s">
        <v>335</v>
      </c>
      <c r="G52" s="5">
        <v>0.80486111111111114</v>
      </c>
      <c r="H52" s="4" t="s">
        <v>286</v>
      </c>
      <c r="I52" s="5">
        <v>4.6527777777777779E-2</v>
      </c>
      <c r="J52" s="6" t="s">
        <v>74</v>
      </c>
      <c r="K52" s="7">
        <v>357771</v>
      </c>
      <c r="L52" s="8">
        <v>0.99099999999999999</v>
      </c>
    </row>
    <row r="53" spans="1:12">
      <c r="A53" s="2" t="s">
        <v>45</v>
      </c>
      <c r="B53" s="2">
        <v>52</v>
      </c>
      <c r="C53" s="4">
        <v>21</v>
      </c>
      <c r="D53" s="4" t="s">
        <v>6</v>
      </c>
      <c r="E53" s="5">
        <v>0.35555555555555557</v>
      </c>
      <c r="F53" s="4" t="s">
        <v>336</v>
      </c>
      <c r="G53" s="5">
        <v>0.85972222222222217</v>
      </c>
      <c r="H53" s="4" t="s">
        <v>322</v>
      </c>
      <c r="I53" s="5">
        <v>8.4722222222222213E-2</v>
      </c>
      <c r="J53" s="6" t="s">
        <v>75</v>
      </c>
      <c r="K53" s="7">
        <v>360831</v>
      </c>
      <c r="L53" s="8">
        <v>0.95199999999999996</v>
      </c>
    </row>
    <row r="54" spans="1:12">
      <c r="A54" s="2" t="s">
        <v>45</v>
      </c>
      <c r="B54" s="2">
        <v>53</v>
      </c>
      <c r="C54" s="4">
        <v>22</v>
      </c>
      <c r="D54" s="4" t="s">
        <v>6</v>
      </c>
      <c r="E54" s="5">
        <v>0.3743055555555555</v>
      </c>
      <c r="F54" s="4" t="s">
        <v>337</v>
      </c>
      <c r="G54" s="5">
        <v>0.91319444444444453</v>
      </c>
      <c r="H54" s="4" t="s">
        <v>338</v>
      </c>
      <c r="I54" s="5">
        <v>0.12152777777777778</v>
      </c>
      <c r="J54" s="6" t="s">
        <v>76</v>
      </c>
      <c r="K54" s="7">
        <v>365576</v>
      </c>
      <c r="L54" s="8">
        <v>0.88700000000000001</v>
      </c>
    </row>
    <row r="55" spans="1:12">
      <c r="A55" s="2" t="s">
        <v>45</v>
      </c>
      <c r="B55" s="2">
        <v>54</v>
      </c>
      <c r="C55" s="4">
        <v>23</v>
      </c>
      <c r="D55" s="4" t="s">
        <v>6</v>
      </c>
      <c r="E55" s="5">
        <v>0.39305555555555555</v>
      </c>
      <c r="F55" s="4" t="s">
        <v>339</v>
      </c>
      <c r="G55" s="5">
        <v>0.96458333333333324</v>
      </c>
      <c r="H55" s="4" t="s">
        <v>340</v>
      </c>
      <c r="I55" s="5">
        <v>0.15694444444444444</v>
      </c>
      <c r="J55" s="6" t="s">
        <v>77</v>
      </c>
      <c r="K55" s="7">
        <v>371479</v>
      </c>
      <c r="L55" s="8">
        <v>0.8</v>
      </c>
    </row>
    <row r="56" spans="1:12">
      <c r="A56" s="2" t="s">
        <v>45</v>
      </c>
      <c r="B56" s="2">
        <v>55</v>
      </c>
      <c r="C56" s="4">
        <v>24</v>
      </c>
      <c r="D56" s="4" t="s">
        <v>6</v>
      </c>
      <c r="E56" s="5">
        <v>0.41250000000000003</v>
      </c>
      <c r="F56" s="4" t="s">
        <v>341</v>
      </c>
      <c r="G56" s="4" t="s">
        <v>6</v>
      </c>
      <c r="H56" s="5">
        <v>0.19236111111111112</v>
      </c>
      <c r="I56" s="6" t="s">
        <v>78</v>
      </c>
      <c r="J56" s="2"/>
      <c r="K56" s="7">
        <v>377949</v>
      </c>
      <c r="L56" s="8">
        <v>0.70099999999999996</v>
      </c>
    </row>
    <row r="57" spans="1:12">
      <c r="A57" s="2" t="s">
        <v>45</v>
      </c>
      <c r="B57" s="2">
        <v>56</v>
      </c>
      <c r="C57" s="4">
        <v>25</v>
      </c>
      <c r="D57" s="5">
        <v>1.4583333333333332E-2</v>
      </c>
      <c r="E57" s="4" t="s">
        <v>342</v>
      </c>
      <c r="F57" s="5">
        <v>0.43402777777777773</v>
      </c>
      <c r="G57" s="4" t="s">
        <v>343</v>
      </c>
      <c r="H57" s="4" t="s">
        <v>6</v>
      </c>
      <c r="I57" s="5">
        <v>0.22638888888888889</v>
      </c>
      <c r="J57" s="6" t="s">
        <v>60</v>
      </c>
      <c r="K57" s="7">
        <v>384430</v>
      </c>
      <c r="L57" s="8">
        <v>0.59599999999999997</v>
      </c>
    </row>
    <row r="58" spans="1:12">
      <c r="A58" s="2" t="s">
        <v>45</v>
      </c>
      <c r="B58" s="2">
        <v>57</v>
      </c>
      <c r="C58" s="4">
        <v>26</v>
      </c>
      <c r="D58" s="5">
        <v>6.1111111111111116E-2</v>
      </c>
      <c r="E58" s="4" t="s">
        <v>274</v>
      </c>
      <c r="F58" s="5">
        <v>0.45763888888888887</v>
      </c>
      <c r="G58" s="4" t="s">
        <v>344</v>
      </c>
      <c r="H58" s="4" t="s">
        <v>6</v>
      </c>
      <c r="I58" s="5">
        <v>0.26111111111111113</v>
      </c>
      <c r="J58" s="6" t="s">
        <v>79</v>
      </c>
      <c r="K58" s="7">
        <v>390458</v>
      </c>
      <c r="L58" s="8">
        <v>0.48899999999999999</v>
      </c>
    </row>
    <row r="59" spans="1:12">
      <c r="A59" s="2" t="s">
        <v>45</v>
      </c>
      <c r="B59" s="2">
        <v>58</v>
      </c>
      <c r="C59" s="4">
        <v>27</v>
      </c>
      <c r="D59" s="5">
        <v>0.10486111111111111</v>
      </c>
      <c r="E59" s="4" t="s">
        <v>313</v>
      </c>
      <c r="F59" s="5">
        <v>0.48402777777777778</v>
      </c>
      <c r="G59" s="4" t="s">
        <v>271</v>
      </c>
      <c r="H59" s="4" t="s">
        <v>6</v>
      </c>
      <c r="I59" s="5">
        <v>0.29583333333333334</v>
      </c>
      <c r="J59" s="6" t="s">
        <v>80</v>
      </c>
      <c r="K59" s="7">
        <v>395693</v>
      </c>
      <c r="L59" s="8">
        <v>0.38700000000000001</v>
      </c>
    </row>
    <row r="60" spans="1:12">
      <c r="A60" s="2" t="s">
        <v>45</v>
      </c>
      <c r="B60" s="2">
        <v>59</v>
      </c>
      <c r="C60" s="4">
        <v>28</v>
      </c>
      <c r="D60" s="5">
        <v>0.1451388888888889</v>
      </c>
      <c r="E60" s="4" t="s">
        <v>270</v>
      </c>
      <c r="F60" s="5">
        <v>0.51527777777777783</v>
      </c>
      <c r="G60" s="4" t="s">
        <v>269</v>
      </c>
      <c r="H60" s="4" t="s">
        <v>6</v>
      </c>
      <c r="I60" s="5">
        <v>0.33055555555555555</v>
      </c>
      <c r="J60" s="6" t="s">
        <v>56</v>
      </c>
      <c r="K60" s="7">
        <v>399927</v>
      </c>
      <c r="L60" s="8">
        <v>0.29099999999999998</v>
      </c>
    </row>
    <row r="61" spans="1:12">
      <c r="A61" s="2" t="s">
        <v>46</v>
      </c>
      <c r="B61" s="2">
        <v>60</v>
      </c>
      <c r="C61" s="4">
        <v>1</v>
      </c>
      <c r="D61" s="5">
        <v>0.18055555555555555</v>
      </c>
      <c r="E61" s="4" t="s">
        <v>270</v>
      </c>
      <c r="F61" s="5">
        <v>0.5493055555555556</v>
      </c>
      <c r="G61" s="4" t="s">
        <v>269</v>
      </c>
      <c r="H61" s="4" t="s">
        <v>6</v>
      </c>
      <c r="I61" s="5">
        <v>0.36458333333333331</v>
      </c>
      <c r="J61" s="6" t="s">
        <v>10</v>
      </c>
      <c r="K61" s="7">
        <v>403072</v>
      </c>
      <c r="L61" s="8">
        <v>0.20599999999999999</v>
      </c>
    </row>
    <row r="62" spans="1:12">
      <c r="A62" s="2" t="s">
        <v>46</v>
      </c>
      <c r="B62" s="2">
        <v>61</v>
      </c>
      <c r="C62" s="4">
        <v>2</v>
      </c>
      <c r="D62" s="5">
        <v>0.21111111111111111</v>
      </c>
      <c r="E62" s="4" t="s">
        <v>268</v>
      </c>
      <c r="F62" s="5">
        <v>0.58750000000000002</v>
      </c>
      <c r="G62" s="4" t="s">
        <v>345</v>
      </c>
      <c r="H62" s="4" t="s">
        <v>6</v>
      </c>
      <c r="I62" s="5">
        <v>0.39861111111111108</v>
      </c>
      <c r="J62" s="6" t="s">
        <v>81</v>
      </c>
      <c r="K62" s="7">
        <v>405135</v>
      </c>
      <c r="L62" s="8">
        <v>0.13300000000000001</v>
      </c>
    </row>
    <row r="63" spans="1:12">
      <c r="A63" s="2" t="s">
        <v>46</v>
      </c>
      <c r="B63" s="2">
        <v>62</v>
      </c>
      <c r="C63" s="4">
        <v>3</v>
      </c>
      <c r="D63" s="5">
        <v>0.23750000000000002</v>
      </c>
      <c r="E63" s="4" t="s">
        <v>266</v>
      </c>
      <c r="F63" s="5">
        <v>0.62847222222222221</v>
      </c>
      <c r="G63" s="4" t="s">
        <v>344</v>
      </c>
      <c r="H63" s="4" t="s">
        <v>6</v>
      </c>
      <c r="I63" s="5">
        <v>0.43124999999999997</v>
      </c>
      <c r="J63" s="6" t="s">
        <v>82</v>
      </c>
      <c r="K63" s="7">
        <v>406191</v>
      </c>
      <c r="L63" s="8">
        <v>7.3999999999999996E-2</v>
      </c>
    </row>
    <row r="64" spans="1:12">
      <c r="A64" s="2" t="s">
        <v>46</v>
      </c>
      <c r="B64" s="2">
        <v>63</v>
      </c>
      <c r="C64" s="4">
        <v>4</v>
      </c>
      <c r="D64" s="5">
        <v>0.25972222222222224</v>
      </c>
      <c r="E64" s="4" t="s">
        <v>264</v>
      </c>
      <c r="F64" s="5">
        <v>0.67083333333333339</v>
      </c>
      <c r="G64" s="4" t="s">
        <v>346</v>
      </c>
      <c r="H64" s="4" t="s">
        <v>6</v>
      </c>
      <c r="I64" s="5">
        <v>0.46319444444444446</v>
      </c>
      <c r="J64" s="6" t="s">
        <v>83</v>
      </c>
      <c r="K64" s="7">
        <v>406352</v>
      </c>
      <c r="L64" s="8">
        <v>3.2000000000000001E-2</v>
      </c>
    </row>
    <row r="65" spans="1:12">
      <c r="A65" s="2" t="s">
        <v>46</v>
      </c>
      <c r="B65" s="2">
        <v>64</v>
      </c>
      <c r="C65" s="4">
        <v>5</v>
      </c>
      <c r="D65" s="5">
        <v>0.27916666666666667</v>
      </c>
      <c r="E65" s="4" t="s">
        <v>347</v>
      </c>
      <c r="F65" s="5">
        <v>0.71388888888888891</v>
      </c>
      <c r="G65" s="4" t="s">
        <v>341</v>
      </c>
      <c r="H65" s="4" t="s">
        <v>6</v>
      </c>
      <c r="I65" s="5">
        <v>0.49374999999999997</v>
      </c>
      <c r="J65" s="6" t="s">
        <v>84</v>
      </c>
      <c r="K65" s="7">
        <v>405737</v>
      </c>
      <c r="L65" s="8">
        <v>7.0000000000000001E-3</v>
      </c>
    </row>
    <row r="66" spans="1:12">
      <c r="A66" s="2" t="s">
        <v>46</v>
      </c>
      <c r="B66" s="2">
        <v>65</v>
      </c>
      <c r="C66" s="4">
        <v>6</v>
      </c>
      <c r="D66" s="5">
        <v>0.29652777777777778</v>
      </c>
      <c r="E66" s="4" t="s">
        <v>348</v>
      </c>
      <c r="F66" s="5">
        <v>0.75694444444444453</v>
      </c>
      <c r="G66" s="4" t="s">
        <v>349</v>
      </c>
      <c r="H66" s="4" t="s">
        <v>6</v>
      </c>
      <c r="I66" s="5">
        <v>0.52361111111111114</v>
      </c>
      <c r="J66" s="6" t="s">
        <v>85</v>
      </c>
      <c r="K66" s="7">
        <v>404449</v>
      </c>
      <c r="L66" s="8">
        <v>2E-3</v>
      </c>
    </row>
    <row r="67" spans="1:12">
      <c r="A67" s="2" t="s">
        <v>46</v>
      </c>
      <c r="B67" s="2">
        <v>66</v>
      </c>
      <c r="C67" s="4">
        <v>7</v>
      </c>
      <c r="D67" s="5">
        <v>0.3125</v>
      </c>
      <c r="E67" s="4" t="s">
        <v>350</v>
      </c>
      <c r="F67" s="5">
        <v>0.80069444444444438</v>
      </c>
      <c r="G67" s="4" t="s">
        <v>351</v>
      </c>
      <c r="H67" s="4" t="s">
        <v>6</v>
      </c>
      <c r="I67" s="5">
        <v>0.55347222222222225</v>
      </c>
      <c r="J67" s="6" t="s">
        <v>86</v>
      </c>
      <c r="K67" s="7">
        <v>402558</v>
      </c>
      <c r="L67" s="8">
        <v>1.4999999999999999E-2</v>
      </c>
    </row>
    <row r="68" spans="1:12">
      <c r="A68" s="2" t="s">
        <v>46</v>
      </c>
      <c r="B68" s="2">
        <v>67</v>
      </c>
      <c r="C68" s="4">
        <v>8</v>
      </c>
      <c r="D68" s="5">
        <v>0.32777777777777778</v>
      </c>
      <c r="E68" s="4" t="s">
        <v>352</v>
      </c>
      <c r="F68" s="5">
        <v>0.84513888888888899</v>
      </c>
      <c r="G68" s="4" t="s">
        <v>306</v>
      </c>
      <c r="H68" s="4" t="s">
        <v>6</v>
      </c>
      <c r="I68" s="5">
        <v>0.58263888888888882</v>
      </c>
      <c r="J68" s="6" t="s">
        <v>87</v>
      </c>
      <c r="K68" s="7">
        <v>400100</v>
      </c>
      <c r="L68" s="8">
        <v>4.8000000000000001E-2</v>
      </c>
    </row>
    <row r="69" spans="1:12">
      <c r="A69" s="2" t="s">
        <v>46</v>
      </c>
      <c r="B69" s="2">
        <v>68</v>
      </c>
      <c r="C69" s="4">
        <v>9</v>
      </c>
      <c r="D69" s="5">
        <v>0.3430555555555555</v>
      </c>
      <c r="E69" s="4" t="s">
        <v>305</v>
      </c>
      <c r="F69" s="5">
        <v>0.88958333333333339</v>
      </c>
      <c r="G69" s="4" t="s">
        <v>304</v>
      </c>
      <c r="H69" s="4" t="s">
        <v>6</v>
      </c>
      <c r="I69" s="5">
        <v>0.61249999999999993</v>
      </c>
      <c r="J69" s="6" t="s">
        <v>75</v>
      </c>
      <c r="K69" s="7">
        <v>397081</v>
      </c>
      <c r="L69" s="8">
        <v>0.1</v>
      </c>
    </row>
    <row r="70" spans="1:12">
      <c r="A70" s="2" t="s">
        <v>46</v>
      </c>
      <c r="B70" s="2">
        <v>69</v>
      </c>
      <c r="C70" s="4">
        <v>10</v>
      </c>
      <c r="D70" s="5">
        <v>0.40069444444444446</v>
      </c>
      <c r="E70" s="4" t="s">
        <v>353</v>
      </c>
      <c r="F70" s="5">
        <v>0.9770833333333333</v>
      </c>
      <c r="G70" s="4" t="s">
        <v>354</v>
      </c>
      <c r="H70" s="4" t="s">
        <v>6</v>
      </c>
      <c r="I70" s="5">
        <v>0.68472222222222223</v>
      </c>
      <c r="J70" s="6" t="s">
        <v>88</v>
      </c>
      <c r="K70" s="7">
        <v>393493</v>
      </c>
      <c r="L70" s="8">
        <v>0.17</v>
      </c>
    </row>
    <row r="71" spans="1:12">
      <c r="A71" s="2" t="s">
        <v>46</v>
      </c>
      <c r="B71" s="2">
        <v>70</v>
      </c>
      <c r="C71" s="4">
        <v>11</v>
      </c>
      <c r="D71" s="5">
        <v>0.41875000000000001</v>
      </c>
      <c r="E71" s="4" t="s">
        <v>355</v>
      </c>
      <c r="F71" s="4" t="s">
        <v>6</v>
      </c>
      <c r="G71" s="4" t="s">
        <v>6</v>
      </c>
      <c r="H71" s="5">
        <v>0.71736111111111101</v>
      </c>
      <c r="I71" s="6" t="s">
        <v>89</v>
      </c>
      <c r="J71" s="2"/>
      <c r="K71" s="7">
        <v>389340</v>
      </c>
      <c r="L71" s="8">
        <v>0.25600000000000001</v>
      </c>
    </row>
    <row r="72" spans="1:12">
      <c r="A72" s="2" t="s">
        <v>46</v>
      </c>
      <c r="B72" s="2">
        <v>71</v>
      </c>
      <c r="C72" s="4">
        <v>12</v>
      </c>
      <c r="D72" s="4" t="s">
        <v>6</v>
      </c>
      <c r="E72" s="5">
        <v>2.361111111111111E-2</v>
      </c>
      <c r="F72" s="4" t="s">
        <v>356</v>
      </c>
      <c r="G72" s="5">
        <v>0.43958333333333338</v>
      </c>
      <c r="H72" s="4" t="s">
        <v>357</v>
      </c>
      <c r="I72" s="5">
        <v>0.75208333333333333</v>
      </c>
      <c r="J72" s="6" t="s">
        <v>90</v>
      </c>
      <c r="K72" s="7">
        <v>384671</v>
      </c>
      <c r="L72" s="8">
        <v>0.35399999999999998</v>
      </c>
    </row>
    <row r="73" spans="1:12">
      <c r="A73" s="2" t="s">
        <v>46</v>
      </c>
      <c r="B73" s="2">
        <v>72</v>
      </c>
      <c r="C73" s="4">
        <v>13</v>
      </c>
      <c r="D73" s="4" t="s">
        <v>6</v>
      </c>
      <c r="E73" s="5">
        <v>7.0833333333333331E-2</v>
      </c>
      <c r="F73" s="4" t="s">
        <v>331</v>
      </c>
      <c r="G73" s="5">
        <v>0.46527777777777773</v>
      </c>
      <c r="H73" s="4" t="s">
        <v>358</v>
      </c>
      <c r="I73" s="5">
        <v>0.78888888888888886</v>
      </c>
      <c r="J73" s="6" t="s">
        <v>91</v>
      </c>
      <c r="K73" s="7">
        <v>379608</v>
      </c>
      <c r="L73" s="8">
        <v>0.46300000000000002</v>
      </c>
    </row>
    <row r="74" spans="1:12">
      <c r="A74" s="2" t="s">
        <v>46</v>
      </c>
      <c r="B74" s="2">
        <v>73</v>
      </c>
      <c r="C74" s="4">
        <v>14</v>
      </c>
      <c r="D74" s="4" t="s">
        <v>6</v>
      </c>
      <c r="E74" s="5">
        <v>0.1173611111111111</v>
      </c>
      <c r="F74" s="4" t="s">
        <v>330</v>
      </c>
      <c r="G74" s="5">
        <v>0.49583333333333335</v>
      </c>
      <c r="H74" s="4" t="s">
        <v>359</v>
      </c>
      <c r="I74" s="5">
        <v>0.82777777777777783</v>
      </c>
      <c r="J74" s="6" t="s">
        <v>24</v>
      </c>
      <c r="K74" s="7">
        <v>374378</v>
      </c>
      <c r="L74" s="8">
        <v>0.57599999999999996</v>
      </c>
    </row>
    <row r="75" spans="1:12">
      <c r="A75" s="2" t="s">
        <v>46</v>
      </c>
      <c r="B75" s="2">
        <v>74</v>
      </c>
      <c r="C75" s="4">
        <v>15</v>
      </c>
      <c r="D75" s="4" t="s">
        <v>6</v>
      </c>
      <c r="E75" s="5">
        <v>0.16180555555555556</v>
      </c>
      <c r="F75" s="4" t="s">
        <v>295</v>
      </c>
      <c r="G75" s="5">
        <v>0.53333333333333333</v>
      </c>
      <c r="H75" s="4" t="s">
        <v>296</v>
      </c>
      <c r="I75" s="5">
        <v>0.86805555555555547</v>
      </c>
      <c r="J75" s="6" t="s">
        <v>92</v>
      </c>
      <c r="K75" s="7">
        <v>369319</v>
      </c>
      <c r="L75" s="8">
        <v>0.69</v>
      </c>
    </row>
    <row r="76" spans="1:12">
      <c r="A76" s="2" t="s">
        <v>46</v>
      </c>
      <c r="B76" s="2">
        <v>75</v>
      </c>
      <c r="C76" s="4">
        <v>16</v>
      </c>
      <c r="D76" s="4" t="s">
        <v>6</v>
      </c>
      <c r="E76" s="5">
        <v>0.20138888888888887</v>
      </c>
      <c r="F76" s="4" t="s">
        <v>295</v>
      </c>
      <c r="G76" s="5">
        <v>0.57847222222222217</v>
      </c>
      <c r="H76" s="4" t="s">
        <v>359</v>
      </c>
      <c r="I76" s="5">
        <v>0.90972222222222221</v>
      </c>
      <c r="J76" s="6" t="s">
        <v>93</v>
      </c>
      <c r="K76" s="7">
        <v>364864</v>
      </c>
      <c r="L76" s="8">
        <v>0.79500000000000004</v>
      </c>
    </row>
    <row r="77" spans="1:12">
      <c r="A77" s="2" t="s">
        <v>46</v>
      </c>
      <c r="B77" s="2">
        <v>76</v>
      </c>
      <c r="C77" s="4">
        <v>17</v>
      </c>
      <c r="D77" s="4" t="s">
        <v>6</v>
      </c>
      <c r="E77" s="5">
        <v>0.23541666666666669</v>
      </c>
      <c r="F77" s="4" t="s">
        <v>293</v>
      </c>
      <c r="G77" s="5">
        <v>0.62986111111111109</v>
      </c>
      <c r="H77" s="4" t="s">
        <v>292</v>
      </c>
      <c r="I77" s="5">
        <v>0.95138888888888884</v>
      </c>
      <c r="J77" s="6" t="s">
        <v>94</v>
      </c>
      <c r="K77" s="7">
        <v>361491</v>
      </c>
      <c r="L77" s="8">
        <v>0.88500000000000001</v>
      </c>
    </row>
    <row r="78" spans="1:12">
      <c r="A78" s="2" t="s">
        <v>46</v>
      </c>
      <c r="B78" s="2">
        <v>77</v>
      </c>
      <c r="C78" s="4">
        <v>18</v>
      </c>
      <c r="D78" s="4" t="s">
        <v>6</v>
      </c>
      <c r="E78" s="5">
        <v>0.26458333333333334</v>
      </c>
      <c r="F78" s="4" t="s">
        <v>300</v>
      </c>
      <c r="G78" s="5">
        <v>0.68472222222222223</v>
      </c>
      <c r="H78" s="4" t="s">
        <v>360</v>
      </c>
      <c r="I78" s="5">
        <v>0.9916666666666667</v>
      </c>
      <c r="J78" s="6" t="s">
        <v>95</v>
      </c>
      <c r="K78" s="7">
        <v>359634</v>
      </c>
      <c r="L78" s="8">
        <v>0.95199999999999996</v>
      </c>
    </row>
    <row r="79" spans="1:12">
      <c r="A79" s="2" t="s">
        <v>46</v>
      </c>
      <c r="B79" s="2">
        <v>78</v>
      </c>
      <c r="C79" s="4">
        <v>19</v>
      </c>
      <c r="D79" s="4" t="s">
        <v>6</v>
      </c>
      <c r="E79" s="5">
        <v>0.28958333333333336</v>
      </c>
      <c r="F79" s="4" t="s">
        <v>326</v>
      </c>
      <c r="G79" s="5">
        <v>0.74097222222222225</v>
      </c>
      <c r="H79" s="4" t="s">
        <v>303</v>
      </c>
      <c r="I79" s="4" t="s">
        <v>25</v>
      </c>
      <c r="J79" s="2"/>
      <c r="K79" s="2"/>
      <c r="L79" s="2"/>
    </row>
    <row r="80" spans="1:12">
      <c r="A80" s="2" t="s">
        <v>46</v>
      </c>
      <c r="B80" s="2">
        <v>79</v>
      </c>
      <c r="C80" s="4">
        <v>20</v>
      </c>
      <c r="D80" s="4" t="s">
        <v>6</v>
      </c>
      <c r="E80" s="5">
        <v>0.31111111111111112</v>
      </c>
      <c r="F80" s="4" t="s">
        <v>361</v>
      </c>
      <c r="G80" s="5">
        <v>0.79722222222222217</v>
      </c>
      <c r="H80" s="4" t="s">
        <v>305</v>
      </c>
      <c r="I80" s="5">
        <v>3.0555555555555555E-2</v>
      </c>
      <c r="J80" s="6" t="s">
        <v>96</v>
      </c>
      <c r="K80" s="7">
        <v>359599</v>
      </c>
      <c r="L80" s="8">
        <v>0.99</v>
      </c>
    </row>
    <row r="81" spans="1:12">
      <c r="A81" s="2" t="s">
        <v>46</v>
      </c>
      <c r="B81" s="2">
        <v>80</v>
      </c>
      <c r="C81" s="4">
        <v>21</v>
      </c>
      <c r="D81" s="4" t="s">
        <v>6</v>
      </c>
      <c r="E81" s="5">
        <v>0.33055555555555555</v>
      </c>
      <c r="F81" s="4" t="s">
        <v>306</v>
      </c>
      <c r="G81" s="5">
        <v>0.8520833333333333</v>
      </c>
      <c r="H81" s="4" t="s">
        <v>362</v>
      </c>
      <c r="I81" s="5">
        <v>6.8749999999999992E-2</v>
      </c>
      <c r="J81" s="6" t="s">
        <v>97</v>
      </c>
      <c r="K81" s="7">
        <v>361481</v>
      </c>
      <c r="L81" s="8">
        <v>0.997</v>
      </c>
    </row>
    <row r="82" spans="1:12">
      <c r="A82" s="2" t="s">
        <v>46</v>
      </c>
      <c r="B82" s="2">
        <v>81</v>
      </c>
      <c r="C82" s="4">
        <v>22</v>
      </c>
      <c r="D82" s="4" t="s">
        <v>6</v>
      </c>
      <c r="E82" s="5">
        <v>0.34930555555555554</v>
      </c>
      <c r="F82" s="4" t="s">
        <v>281</v>
      </c>
      <c r="G82" s="5">
        <v>0.90625</v>
      </c>
      <c r="H82" s="4" t="s">
        <v>363</v>
      </c>
      <c r="I82" s="5">
        <v>0.10486111111111111</v>
      </c>
      <c r="J82" s="6" t="s">
        <v>98</v>
      </c>
      <c r="K82" s="7">
        <v>365142</v>
      </c>
      <c r="L82" s="8">
        <v>0.97299999999999998</v>
      </c>
    </row>
    <row r="83" spans="1:12">
      <c r="A83" s="2" t="s">
        <v>46</v>
      </c>
      <c r="B83" s="2">
        <v>82</v>
      </c>
      <c r="C83" s="4">
        <v>23</v>
      </c>
      <c r="D83" s="4" t="s">
        <v>6</v>
      </c>
      <c r="E83" s="5">
        <v>0.36874999999999997</v>
      </c>
      <c r="F83" s="4" t="s">
        <v>279</v>
      </c>
      <c r="G83" s="5">
        <v>0.95833333333333337</v>
      </c>
      <c r="H83" s="4" t="s">
        <v>316</v>
      </c>
      <c r="I83" s="5">
        <v>0.14097222222222222</v>
      </c>
      <c r="J83" s="6" t="s">
        <v>99</v>
      </c>
      <c r="K83" s="7">
        <v>370228</v>
      </c>
      <c r="L83" s="8">
        <v>0.92100000000000004</v>
      </c>
    </row>
    <row r="84" spans="1:12">
      <c r="A84" s="2" t="s">
        <v>46</v>
      </c>
      <c r="B84" s="2">
        <v>83</v>
      </c>
      <c r="C84" s="4">
        <v>24</v>
      </c>
      <c r="D84" s="4" t="s">
        <v>6</v>
      </c>
      <c r="E84" s="5">
        <v>0.38958333333333334</v>
      </c>
      <c r="F84" s="4" t="s">
        <v>315</v>
      </c>
      <c r="G84" s="4" t="s">
        <v>6</v>
      </c>
      <c r="H84" s="5">
        <v>0.17708333333333334</v>
      </c>
      <c r="I84" s="6" t="s">
        <v>100</v>
      </c>
      <c r="J84" s="2"/>
      <c r="K84" s="7">
        <v>376240</v>
      </c>
      <c r="L84" s="8">
        <v>0.84799999999999998</v>
      </c>
    </row>
    <row r="85" spans="1:12">
      <c r="A85" s="2" t="s">
        <v>46</v>
      </c>
      <c r="B85" s="2">
        <v>84</v>
      </c>
      <c r="C85" s="4">
        <v>25</v>
      </c>
      <c r="D85" s="5">
        <v>8.3333333333333332E-3</v>
      </c>
      <c r="E85" s="4" t="s">
        <v>264</v>
      </c>
      <c r="F85" s="5">
        <v>0.41250000000000003</v>
      </c>
      <c r="G85" s="4" t="s">
        <v>265</v>
      </c>
      <c r="H85" s="4" t="s">
        <v>6</v>
      </c>
      <c r="I85" s="5">
        <v>0.21319444444444444</v>
      </c>
      <c r="J85" s="6" t="s">
        <v>7</v>
      </c>
      <c r="K85" s="7">
        <v>382621</v>
      </c>
      <c r="L85" s="8">
        <v>0.75900000000000001</v>
      </c>
    </row>
    <row r="86" spans="1:12">
      <c r="A86" s="2" t="s">
        <v>46</v>
      </c>
      <c r="B86" s="2">
        <v>85</v>
      </c>
      <c r="C86" s="4">
        <v>26</v>
      </c>
      <c r="D86" s="5">
        <v>5.5555555555555552E-2</v>
      </c>
      <c r="E86" s="4" t="s">
        <v>272</v>
      </c>
      <c r="F86" s="5">
        <v>0.43888888888888888</v>
      </c>
      <c r="G86" s="4" t="s">
        <v>345</v>
      </c>
      <c r="H86" s="4" t="s">
        <v>6</v>
      </c>
      <c r="I86" s="5">
        <v>0.24861111111111112</v>
      </c>
      <c r="J86" s="6" t="s">
        <v>101</v>
      </c>
      <c r="K86" s="7">
        <v>388831</v>
      </c>
      <c r="L86" s="8">
        <v>0.66200000000000003</v>
      </c>
    </row>
    <row r="87" spans="1:12">
      <c r="A87" s="2" t="s">
        <v>46</v>
      </c>
      <c r="B87" s="2">
        <v>86</v>
      </c>
      <c r="C87" s="4">
        <v>27</v>
      </c>
      <c r="D87" s="5">
        <v>9.7916666666666666E-2</v>
      </c>
      <c r="E87" s="4" t="s">
        <v>270</v>
      </c>
      <c r="F87" s="5">
        <v>0.46875</v>
      </c>
      <c r="G87" s="4" t="s">
        <v>269</v>
      </c>
      <c r="H87" s="4" t="s">
        <v>6</v>
      </c>
      <c r="I87" s="5">
        <v>0.28402777777777777</v>
      </c>
      <c r="J87" s="6" t="s">
        <v>102</v>
      </c>
      <c r="K87" s="7">
        <v>394412</v>
      </c>
      <c r="L87" s="8">
        <v>0.56000000000000005</v>
      </c>
    </row>
    <row r="88" spans="1:12">
      <c r="A88" s="2" t="s">
        <v>46</v>
      </c>
      <c r="B88" s="2">
        <v>87</v>
      </c>
      <c r="C88" s="4">
        <v>28</v>
      </c>
      <c r="D88" s="5">
        <v>0.1361111111111111</v>
      </c>
      <c r="E88" s="4" t="s">
        <v>364</v>
      </c>
      <c r="F88" s="5">
        <v>0.50277777777777777</v>
      </c>
      <c r="G88" s="4" t="s">
        <v>365</v>
      </c>
      <c r="H88" s="4" t="s">
        <v>6</v>
      </c>
      <c r="I88" s="5">
        <v>0.31944444444444448</v>
      </c>
      <c r="J88" s="6" t="s">
        <v>103</v>
      </c>
      <c r="K88" s="7">
        <v>399023</v>
      </c>
      <c r="L88" s="8">
        <v>0.45900000000000002</v>
      </c>
    </row>
    <row r="89" spans="1:12">
      <c r="A89" s="2" t="s">
        <v>46</v>
      </c>
      <c r="B89" s="2">
        <v>88</v>
      </c>
      <c r="C89" s="4">
        <v>29</v>
      </c>
      <c r="D89" s="5">
        <v>0.16874999999999998</v>
      </c>
      <c r="E89" s="4" t="s">
        <v>270</v>
      </c>
      <c r="F89" s="5">
        <v>0.54027777777777775</v>
      </c>
      <c r="G89" s="4" t="s">
        <v>271</v>
      </c>
      <c r="H89" s="4" t="s">
        <v>6</v>
      </c>
      <c r="I89" s="5">
        <v>0.35347222222222219</v>
      </c>
      <c r="J89" s="6" t="s">
        <v>57</v>
      </c>
      <c r="K89" s="7">
        <v>402452</v>
      </c>
      <c r="L89" s="8">
        <v>0.36099999999999999</v>
      </c>
    </row>
    <row r="90" spans="1:12">
      <c r="A90" s="2" t="s">
        <v>46</v>
      </c>
      <c r="B90" s="2">
        <v>89</v>
      </c>
      <c r="C90" s="4">
        <v>30</v>
      </c>
      <c r="D90" s="5">
        <v>0.19652777777777777</v>
      </c>
      <c r="E90" s="4" t="s">
        <v>313</v>
      </c>
      <c r="F90" s="5">
        <v>0.5805555555555556</v>
      </c>
      <c r="G90" s="4" t="s">
        <v>273</v>
      </c>
      <c r="H90" s="4" t="s">
        <v>6</v>
      </c>
      <c r="I90" s="5">
        <v>0.38680555555555557</v>
      </c>
      <c r="J90" s="6" t="s">
        <v>104</v>
      </c>
      <c r="K90" s="7">
        <v>404614</v>
      </c>
      <c r="L90" s="8">
        <v>0.27</v>
      </c>
    </row>
    <row r="91" spans="1:12">
      <c r="A91" s="2" t="s">
        <v>46</v>
      </c>
      <c r="B91" s="2">
        <v>90</v>
      </c>
      <c r="C91" s="4">
        <v>31</v>
      </c>
      <c r="D91" s="5">
        <v>0.22013888888888888</v>
      </c>
      <c r="E91" s="4" t="s">
        <v>274</v>
      </c>
      <c r="F91" s="5">
        <v>0.62222222222222223</v>
      </c>
      <c r="G91" s="4" t="s">
        <v>275</v>
      </c>
      <c r="H91" s="4" t="s">
        <v>6</v>
      </c>
      <c r="I91" s="5">
        <v>0.41944444444444445</v>
      </c>
      <c r="J91" s="6" t="s">
        <v>105</v>
      </c>
      <c r="K91" s="7">
        <v>405531</v>
      </c>
      <c r="L91" s="8">
        <v>0.189</v>
      </c>
    </row>
    <row r="92" spans="1:12">
      <c r="A92" s="2" t="s">
        <v>47</v>
      </c>
      <c r="B92" s="2">
        <v>91</v>
      </c>
      <c r="C92" s="4">
        <v>1</v>
      </c>
      <c r="D92" s="5">
        <v>0.24027777777777778</v>
      </c>
      <c r="E92" s="4" t="s">
        <v>276</v>
      </c>
      <c r="F92" s="5">
        <v>0.66527777777777775</v>
      </c>
      <c r="G92" s="4" t="s">
        <v>277</v>
      </c>
      <c r="H92" s="4" t="s">
        <v>6</v>
      </c>
      <c r="I92" s="5">
        <v>0.45</v>
      </c>
      <c r="J92" s="6" t="s">
        <v>106</v>
      </c>
      <c r="K92" s="7">
        <v>405310</v>
      </c>
      <c r="L92" s="8">
        <v>0.11899999999999999</v>
      </c>
    </row>
    <row r="93" spans="1:12">
      <c r="A93" s="2" t="s">
        <v>47</v>
      </c>
      <c r="B93" s="2">
        <v>92</v>
      </c>
      <c r="C93" s="4">
        <v>2</v>
      </c>
      <c r="D93" s="5">
        <v>0.25763888888888892</v>
      </c>
      <c r="E93" s="4" t="s">
        <v>278</v>
      </c>
      <c r="F93" s="5">
        <v>0.7090277777777777</v>
      </c>
      <c r="G93" s="4" t="s">
        <v>279</v>
      </c>
      <c r="H93" s="4" t="s">
        <v>6</v>
      </c>
      <c r="I93" s="5">
        <v>0.48055555555555557</v>
      </c>
      <c r="J93" s="6" t="s">
        <v>15</v>
      </c>
      <c r="K93" s="7">
        <v>404115</v>
      </c>
      <c r="L93" s="8">
        <v>6.4000000000000001E-2</v>
      </c>
    </row>
    <row r="94" spans="1:12">
      <c r="A94" s="2" t="s">
        <v>47</v>
      </c>
      <c r="B94" s="2">
        <v>93</v>
      </c>
      <c r="C94" s="4">
        <v>3</v>
      </c>
      <c r="D94" s="5">
        <v>0.27430555555555552</v>
      </c>
      <c r="E94" s="4" t="s">
        <v>280</v>
      </c>
      <c r="F94" s="5">
        <v>0.75277777777777777</v>
      </c>
      <c r="G94" s="4" t="s">
        <v>281</v>
      </c>
      <c r="H94" s="4" t="s">
        <v>6</v>
      </c>
      <c r="I94" s="5">
        <v>0.50972222222222219</v>
      </c>
      <c r="J94" s="6" t="s">
        <v>16</v>
      </c>
      <c r="K94" s="7">
        <v>402140</v>
      </c>
      <c r="L94" s="8">
        <v>2.5000000000000001E-2</v>
      </c>
    </row>
    <row r="95" spans="1:12">
      <c r="A95" s="2" t="s">
        <v>47</v>
      </c>
      <c r="B95" s="2">
        <v>94</v>
      </c>
      <c r="C95" s="4">
        <v>4</v>
      </c>
      <c r="D95" s="5">
        <v>0.28958333333333336</v>
      </c>
      <c r="E95" s="4" t="s">
        <v>362</v>
      </c>
      <c r="F95" s="5">
        <v>0.79722222222222217</v>
      </c>
      <c r="G95" s="4" t="s">
        <v>283</v>
      </c>
      <c r="H95" s="4" t="s">
        <v>6</v>
      </c>
      <c r="I95" s="5">
        <v>0.5395833333333333</v>
      </c>
      <c r="J95" s="6" t="s">
        <v>107</v>
      </c>
      <c r="K95" s="7">
        <v>399575</v>
      </c>
      <c r="L95" s="8">
        <v>5.0000000000000001E-3</v>
      </c>
    </row>
    <row r="96" spans="1:12">
      <c r="A96" s="2" t="s">
        <v>47</v>
      </c>
      <c r="B96" s="2">
        <v>95</v>
      </c>
      <c r="C96" s="4">
        <v>5</v>
      </c>
      <c r="D96" s="5">
        <v>0.30486111111111108</v>
      </c>
      <c r="E96" s="4" t="s">
        <v>366</v>
      </c>
      <c r="F96" s="5">
        <v>0.84236111111111101</v>
      </c>
      <c r="G96" s="4" t="s">
        <v>285</v>
      </c>
      <c r="H96" s="4" t="s">
        <v>6</v>
      </c>
      <c r="I96" s="5">
        <v>0.56944444444444442</v>
      </c>
      <c r="J96" s="6" t="s">
        <v>108</v>
      </c>
      <c r="K96" s="7">
        <v>396594</v>
      </c>
      <c r="L96" s="8">
        <v>4.0000000000000001E-3</v>
      </c>
    </row>
    <row r="97" spans="1:12">
      <c r="A97" s="2" t="s">
        <v>47</v>
      </c>
      <c r="B97" s="2">
        <v>96</v>
      </c>
      <c r="C97" s="4">
        <v>6</v>
      </c>
      <c r="D97" s="5">
        <v>0.32013888888888892</v>
      </c>
      <c r="E97" s="4" t="s">
        <v>286</v>
      </c>
      <c r="F97" s="5">
        <v>0.8881944444444444</v>
      </c>
      <c r="G97" s="4" t="s">
        <v>287</v>
      </c>
      <c r="H97" s="4" t="s">
        <v>6</v>
      </c>
      <c r="I97" s="5">
        <v>0.60069444444444442</v>
      </c>
      <c r="J97" s="6" t="s">
        <v>109</v>
      </c>
      <c r="K97" s="7">
        <v>393330</v>
      </c>
      <c r="L97" s="8">
        <v>2.5000000000000001E-2</v>
      </c>
    </row>
    <row r="98" spans="1:12">
      <c r="A98" s="2" t="s">
        <v>47</v>
      </c>
      <c r="B98" s="2">
        <v>97</v>
      </c>
      <c r="C98" s="4">
        <v>7</v>
      </c>
      <c r="D98" s="5">
        <v>0.33819444444444446</v>
      </c>
      <c r="E98" s="4" t="s">
        <v>288</v>
      </c>
      <c r="F98" s="5">
        <v>0.93541666666666667</v>
      </c>
      <c r="G98" s="4" t="s">
        <v>333</v>
      </c>
      <c r="H98" s="4" t="s">
        <v>6</v>
      </c>
      <c r="I98" s="5">
        <v>0.63263888888888886</v>
      </c>
      <c r="J98" s="6" t="s">
        <v>110</v>
      </c>
      <c r="K98" s="7">
        <v>389875</v>
      </c>
      <c r="L98" s="8">
        <v>6.8000000000000005E-2</v>
      </c>
    </row>
    <row r="99" spans="1:12">
      <c r="A99" s="2" t="s">
        <v>47</v>
      </c>
      <c r="B99" s="2">
        <v>98</v>
      </c>
      <c r="C99" s="4">
        <v>8</v>
      </c>
      <c r="D99" s="5">
        <v>0.3576388888888889</v>
      </c>
      <c r="E99" s="4" t="s">
        <v>290</v>
      </c>
      <c r="F99" s="5">
        <v>0.98333333333333339</v>
      </c>
      <c r="G99" s="4" t="s">
        <v>291</v>
      </c>
      <c r="H99" s="4" t="s">
        <v>6</v>
      </c>
      <c r="I99" s="5">
        <v>0.66666666666666663</v>
      </c>
      <c r="J99" s="6" t="s">
        <v>111</v>
      </c>
      <c r="K99" s="7">
        <v>386283</v>
      </c>
      <c r="L99" s="8">
        <v>0.13100000000000001</v>
      </c>
    </row>
    <row r="100" spans="1:12">
      <c r="A100" s="2" t="s">
        <v>47</v>
      </c>
      <c r="B100" s="2">
        <v>99</v>
      </c>
      <c r="C100" s="4">
        <v>9</v>
      </c>
      <c r="D100" s="5">
        <v>0.38125000000000003</v>
      </c>
      <c r="E100" s="4" t="s">
        <v>292</v>
      </c>
      <c r="F100" s="4" t="s">
        <v>6</v>
      </c>
      <c r="G100" s="4" t="s">
        <v>6</v>
      </c>
      <c r="H100" s="5">
        <v>0.70277777777777783</v>
      </c>
      <c r="I100" s="6" t="s">
        <v>112</v>
      </c>
      <c r="J100" s="2"/>
      <c r="K100" s="7">
        <v>382591</v>
      </c>
      <c r="L100" s="8">
        <v>0.21299999999999999</v>
      </c>
    </row>
    <row r="101" spans="1:12">
      <c r="A101" s="2" t="s">
        <v>47</v>
      </c>
      <c r="B101" s="2">
        <v>100</v>
      </c>
      <c r="C101" s="4">
        <v>10</v>
      </c>
      <c r="D101" s="4" t="s">
        <v>6</v>
      </c>
      <c r="E101" s="5">
        <v>2.9861111111111113E-2</v>
      </c>
      <c r="F101" s="4" t="s">
        <v>330</v>
      </c>
      <c r="G101" s="5">
        <v>0.41041666666666665</v>
      </c>
      <c r="H101" s="4" t="s">
        <v>359</v>
      </c>
      <c r="I101" s="5">
        <v>0.7402777777777777</v>
      </c>
      <c r="J101" s="6" t="s">
        <v>24</v>
      </c>
      <c r="K101" s="7">
        <v>378845</v>
      </c>
      <c r="L101" s="8">
        <v>0.311</v>
      </c>
    </row>
    <row r="102" spans="1:12">
      <c r="A102" s="2" t="s">
        <v>47</v>
      </c>
      <c r="B102" s="2">
        <v>101</v>
      </c>
      <c r="C102" s="4">
        <v>11</v>
      </c>
      <c r="D102" s="4" t="s">
        <v>6</v>
      </c>
      <c r="E102" s="5">
        <v>7.4305555555555555E-2</v>
      </c>
      <c r="F102" s="4" t="s">
        <v>295</v>
      </c>
      <c r="G102" s="5">
        <v>0.44513888888888892</v>
      </c>
      <c r="H102" s="4" t="s">
        <v>367</v>
      </c>
      <c r="I102" s="5">
        <v>0.77986111111111101</v>
      </c>
      <c r="J102" s="6" t="s">
        <v>113</v>
      </c>
      <c r="K102" s="7">
        <v>375128</v>
      </c>
      <c r="L102" s="8">
        <v>0.42099999999999999</v>
      </c>
    </row>
    <row r="103" spans="1:12">
      <c r="A103" s="2" t="s">
        <v>47</v>
      </c>
      <c r="B103" s="2">
        <v>102</v>
      </c>
      <c r="C103" s="4">
        <v>12</v>
      </c>
      <c r="D103" s="4" t="s">
        <v>6</v>
      </c>
      <c r="E103" s="5">
        <v>0.11527777777777777</v>
      </c>
      <c r="F103" s="4" t="s">
        <v>295</v>
      </c>
      <c r="G103" s="5">
        <v>0.48680555555555555</v>
      </c>
      <c r="H103" s="4" t="s">
        <v>296</v>
      </c>
      <c r="I103" s="5">
        <v>0.82013888888888886</v>
      </c>
      <c r="J103" s="6" t="s">
        <v>23</v>
      </c>
      <c r="K103" s="7">
        <v>371587</v>
      </c>
      <c r="L103" s="8">
        <v>0.53700000000000003</v>
      </c>
    </row>
    <row r="104" spans="1:12">
      <c r="A104" s="2" t="s">
        <v>47</v>
      </c>
      <c r="B104" s="2">
        <v>103</v>
      </c>
      <c r="C104" s="4">
        <v>13</v>
      </c>
      <c r="D104" s="4" t="s">
        <v>6</v>
      </c>
      <c r="E104" s="5">
        <v>0.15</v>
      </c>
      <c r="F104" s="4" t="s">
        <v>330</v>
      </c>
      <c r="G104" s="5">
        <v>0.53402777777777777</v>
      </c>
      <c r="H104" s="4" t="s">
        <v>329</v>
      </c>
      <c r="I104" s="5">
        <v>0.86041666666666661</v>
      </c>
      <c r="J104" s="6" t="s">
        <v>72</v>
      </c>
      <c r="K104" s="7">
        <v>368445</v>
      </c>
      <c r="L104" s="8">
        <v>0.65400000000000003</v>
      </c>
    </row>
    <row r="105" spans="1:12">
      <c r="A105" s="2" t="s">
        <v>47</v>
      </c>
      <c r="B105" s="2">
        <v>104</v>
      </c>
      <c r="C105" s="4">
        <v>14</v>
      </c>
      <c r="D105" s="4" t="s">
        <v>6</v>
      </c>
      <c r="E105" s="5">
        <v>0.17986111111111111</v>
      </c>
      <c r="F105" s="4" t="s">
        <v>331</v>
      </c>
      <c r="G105" s="5">
        <v>0.58611111111111114</v>
      </c>
      <c r="H105" s="4" t="s">
        <v>332</v>
      </c>
      <c r="I105" s="5">
        <v>0.9</v>
      </c>
      <c r="J105" s="6" t="s">
        <v>73</v>
      </c>
      <c r="K105" s="7">
        <v>365982</v>
      </c>
      <c r="L105" s="8">
        <v>0.76300000000000001</v>
      </c>
    </row>
    <row r="106" spans="1:12">
      <c r="A106" s="2" t="s">
        <v>47</v>
      </c>
      <c r="B106" s="2">
        <v>105</v>
      </c>
      <c r="C106" s="4">
        <v>15</v>
      </c>
      <c r="D106" s="4" t="s">
        <v>6</v>
      </c>
      <c r="E106" s="5">
        <v>0.20486111111111113</v>
      </c>
      <c r="F106" s="4" t="s">
        <v>333</v>
      </c>
      <c r="G106" s="5">
        <v>0.64027777777777783</v>
      </c>
      <c r="H106" s="4" t="s">
        <v>334</v>
      </c>
      <c r="I106" s="5">
        <v>0.93819444444444444</v>
      </c>
      <c r="J106" s="6" t="s">
        <v>114</v>
      </c>
      <c r="K106" s="7">
        <v>364505</v>
      </c>
      <c r="L106" s="8">
        <v>0.85799999999999998</v>
      </c>
    </row>
    <row r="107" spans="1:12">
      <c r="A107" s="2" t="s">
        <v>47</v>
      </c>
      <c r="B107" s="2">
        <v>106</v>
      </c>
      <c r="C107" s="4">
        <v>16</v>
      </c>
      <c r="D107" s="4" t="s">
        <v>6</v>
      </c>
      <c r="E107" s="5">
        <v>0.22638888888888889</v>
      </c>
      <c r="F107" s="4" t="s">
        <v>287</v>
      </c>
      <c r="G107" s="5">
        <v>0.69513888888888886</v>
      </c>
      <c r="H107" s="4" t="s">
        <v>286</v>
      </c>
      <c r="I107" s="5">
        <v>0.97569444444444453</v>
      </c>
      <c r="J107" s="6" t="s">
        <v>115</v>
      </c>
      <c r="K107" s="7">
        <v>364284</v>
      </c>
      <c r="L107" s="8">
        <v>0.93200000000000005</v>
      </c>
    </row>
    <row r="108" spans="1:12">
      <c r="A108" s="2" t="s">
        <v>47</v>
      </c>
      <c r="B108" s="2">
        <v>107</v>
      </c>
      <c r="C108" s="4">
        <v>17</v>
      </c>
      <c r="D108" s="4" t="s">
        <v>6</v>
      </c>
      <c r="E108" s="5">
        <v>0.24652777777777779</v>
      </c>
      <c r="F108" s="4" t="s">
        <v>368</v>
      </c>
      <c r="G108" s="5">
        <v>0.75</v>
      </c>
      <c r="H108" s="4" t="s">
        <v>369</v>
      </c>
      <c r="I108" s="4" t="s">
        <v>25</v>
      </c>
      <c r="J108" s="2"/>
      <c r="K108" s="2"/>
      <c r="L108" s="2"/>
    </row>
    <row r="109" spans="1:12">
      <c r="A109" s="2" t="s">
        <v>47</v>
      </c>
      <c r="B109" s="2">
        <v>108</v>
      </c>
      <c r="C109" s="4">
        <v>18</v>
      </c>
      <c r="D109" s="4" t="s">
        <v>6</v>
      </c>
      <c r="E109" s="5">
        <v>0.26458333333333334</v>
      </c>
      <c r="F109" s="4" t="s">
        <v>337</v>
      </c>
      <c r="G109" s="5">
        <v>0.8041666666666667</v>
      </c>
      <c r="H109" s="4" t="s">
        <v>338</v>
      </c>
      <c r="I109" s="5">
        <v>1.1805555555555555E-2</v>
      </c>
      <c r="J109" s="6" t="s">
        <v>116</v>
      </c>
      <c r="K109" s="7">
        <v>365494</v>
      </c>
      <c r="L109" s="8">
        <v>0.97899999999999998</v>
      </c>
    </row>
    <row r="110" spans="1:12">
      <c r="A110" s="2" t="s">
        <v>47</v>
      </c>
      <c r="B110" s="2">
        <v>109</v>
      </c>
      <c r="C110" s="4">
        <v>19</v>
      </c>
      <c r="D110" s="4" t="s">
        <v>6</v>
      </c>
      <c r="E110" s="5">
        <v>0.28333333333333333</v>
      </c>
      <c r="F110" s="4" t="s">
        <v>349</v>
      </c>
      <c r="G110" s="5">
        <v>0.8569444444444444</v>
      </c>
      <c r="H110" s="4" t="s">
        <v>340</v>
      </c>
      <c r="I110" s="5">
        <v>4.7916666666666663E-2</v>
      </c>
      <c r="J110" s="6" t="s">
        <v>117</v>
      </c>
      <c r="K110" s="7">
        <v>368162</v>
      </c>
      <c r="L110" s="8">
        <v>0.998</v>
      </c>
    </row>
    <row r="111" spans="1:12">
      <c r="A111" s="2" t="s">
        <v>47</v>
      </c>
      <c r="B111" s="2">
        <v>110</v>
      </c>
      <c r="C111" s="4">
        <v>20</v>
      </c>
      <c r="D111" s="4" t="s">
        <v>6</v>
      </c>
      <c r="E111" s="5">
        <v>0.3034722222222222</v>
      </c>
      <c r="F111" s="4" t="s">
        <v>341</v>
      </c>
      <c r="G111" s="5">
        <v>0.90902777777777777</v>
      </c>
      <c r="H111" s="4" t="s">
        <v>276</v>
      </c>
      <c r="I111" s="5">
        <v>8.4027777777777771E-2</v>
      </c>
      <c r="J111" s="6" t="s">
        <v>118</v>
      </c>
      <c r="K111" s="7">
        <v>372141</v>
      </c>
      <c r="L111" s="8">
        <v>0.98699999999999999</v>
      </c>
    </row>
    <row r="112" spans="1:12">
      <c r="A112" s="2" t="s">
        <v>47</v>
      </c>
      <c r="B112" s="2">
        <v>111</v>
      </c>
      <c r="C112" s="4">
        <v>21</v>
      </c>
      <c r="D112" s="4" t="s">
        <v>6</v>
      </c>
      <c r="E112" s="5">
        <v>0.32569444444444445</v>
      </c>
      <c r="F112" s="4" t="s">
        <v>275</v>
      </c>
      <c r="G112" s="5">
        <v>0.9590277777777777</v>
      </c>
      <c r="H112" s="4" t="s">
        <v>312</v>
      </c>
      <c r="I112" s="5">
        <v>0.12013888888888889</v>
      </c>
      <c r="J112" s="6" t="s">
        <v>119</v>
      </c>
      <c r="K112" s="7">
        <v>377124</v>
      </c>
      <c r="L112" s="8">
        <v>0.95</v>
      </c>
    </row>
    <row r="113" spans="1:12">
      <c r="A113" s="2" t="s">
        <v>47</v>
      </c>
      <c r="B113" s="2">
        <v>112</v>
      </c>
      <c r="C113" s="4">
        <v>22</v>
      </c>
      <c r="D113" s="4" t="s">
        <v>6</v>
      </c>
      <c r="E113" s="5">
        <v>0.35000000000000003</v>
      </c>
      <c r="F113" s="4" t="s">
        <v>267</v>
      </c>
      <c r="G113" s="4" t="s">
        <v>6</v>
      </c>
      <c r="H113" s="5">
        <v>0.15694444444444444</v>
      </c>
      <c r="I113" s="6" t="s">
        <v>120</v>
      </c>
      <c r="J113" s="7">
        <v>382687</v>
      </c>
      <c r="K113" s="2"/>
      <c r="L113" s="8">
        <v>0.89100000000000001</v>
      </c>
    </row>
    <row r="114" spans="1:12">
      <c r="A114" s="2" t="s">
        <v>47</v>
      </c>
      <c r="B114" s="2">
        <v>113</v>
      </c>
      <c r="C114" s="4">
        <v>23</v>
      </c>
      <c r="D114" s="5">
        <v>5.5555555555555558E-3</v>
      </c>
      <c r="E114" s="4" t="s">
        <v>268</v>
      </c>
      <c r="F114" s="5">
        <v>0.37916666666666665</v>
      </c>
      <c r="G114" s="4" t="s">
        <v>269</v>
      </c>
      <c r="H114" s="4" t="s">
        <v>6</v>
      </c>
      <c r="I114" s="5">
        <v>0.19375000000000001</v>
      </c>
      <c r="J114" s="6" t="s">
        <v>9</v>
      </c>
      <c r="K114" s="7">
        <v>388353</v>
      </c>
      <c r="L114" s="8">
        <v>0.81499999999999995</v>
      </c>
    </row>
    <row r="115" spans="1:12">
      <c r="A115" s="2" t="s">
        <v>47</v>
      </c>
      <c r="B115" s="2">
        <v>114</v>
      </c>
      <c r="C115" s="4">
        <v>24</v>
      </c>
      <c r="D115" s="5">
        <v>4.6527777777777779E-2</v>
      </c>
      <c r="E115" s="4" t="s">
        <v>364</v>
      </c>
      <c r="F115" s="5">
        <v>0.41180555555555554</v>
      </c>
      <c r="G115" s="4" t="s">
        <v>365</v>
      </c>
      <c r="H115" s="4" t="s">
        <v>6</v>
      </c>
      <c r="I115" s="5">
        <v>0.2298611111111111</v>
      </c>
      <c r="J115" s="6" t="s">
        <v>121</v>
      </c>
      <c r="K115" s="7">
        <v>393650</v>
      </c>
      <c r="L115" s="8">
        <v>0.72699999999999998</v>
      </c>
    </row>
    <row r="116" spans="1:12">
      <c r="A116" s="2" t="s">
        <v>47</v>
      </c>
      <c r="B116" s="2">
        <v>115</v>
      </c>
      <c r="C116" s="4">
        <v>25</v>
      </c>
      <c r="D116" s="5">
        <v>8.2638888888888887E-2</v>
      </c>
      <c r="E116" s="4" t="s">
        <v>364</v>
      </c>
      <c r="F116" s="5">
        <v>0.44861111111111113</v>
      </c>
      <c r="G116" s="4" t="s">
        <v>269</v>
      </c>
      <c r="H116" s="4" t="s">
        <v>6</v>
      </c>
      <c r="I116" s="5">
        <v>0.26527777777777778</v>
      </c>
      <c r="J116" s="6" t="s">
        <v>103</v>
      </c>
      <c r="K116" s="7">
        <v>398171</v>
      </c>
      <c r="L116" s="8">
        <v>0.63200000000000001</v>
      </c>
    </row>
    <row r="117" spans="1:12">
      <c r="A117" s="2" t="s">
        <v>47</v>
      </c>
      <c r="B117" s="2">
        <v>116</v>
      </c>
      <c r="C117" s="4">
        <v>26</v>
      </c>
      <c r="D117" s="5">
        <v>0.1125</v>
      </c>
      <c r="E117" s="4" t="s">
        <v>268</v>
      </c>
      <c r="F117" s="5">
        <v>0.48888888888888887</v>
      </c>
      <c r="G117" s="4" t="s">
        <v>345</v>
      </c>
      <c r="H117" s="4" t="s">
        <v>6</v>
      </c>
      <c r="I117" s="5">
        <v>0.29930555555555555</v>
      </c>
      <c r="J117" s="6" t="s">
        <v>36</v>
      </c>
      <c r="K117" s="7">
        <v>401607</v>
      </c>
      <c r="L117" s="8">
        <v>0.53400000000000003</v>
      </c>
    </row>
    <row r="118" spans="1:12">
      <c r="A118" s="2" t="s">
        <v>47</v>
      </c>
      <c r="B118" s="2">
        <v>117</v>
      </c>
      <c r="C118" s="4">
        <v>27</v>
      </c>
      <c r="D118" s="5">
        <v>0.13819444444444443</v>
      </c>
      <c r="E118" s="4" t="s">
        <v>266</v>
      </c>
      <c r="F118" s="5">
        <v>0.53055555555555556</v>
      </c>
      <c r="G118" s="4" t="s">
        <v>265</v>
      </c>
      <c r="H118" s="4" t="s">
        <v>6</v>
      </c>
      <c r="I118" s="5">
        <v>0.33263888888888887</v>
      </c>
      <c r="J118" s="6" t="s">
        <v>122</v>
      </c>
      <c r="K118" s="7">
        <v>403766</v>
      </c>
      <c r="L118" s="8">
        <v>0.436</v>
      </c>
    </row>
    <row r="119" spans="1:12">
      <c r="A119" s="2" t="s">
        <v>47</v>
      </c>
      <c r="B119" s="2">
        <v>118</v>
      </c>
      <c r="C119" s="4">
        <v>28</v>
      </c>
      <c r="D119" s="5">
        <v>0.15902777777777777</v>
      </c>
      <c r="E119" s="4" t="s">
        <v>370</v>
      </c>
      <c r="F119" s="5">
        <v>0.57361111111111118</v>
      </c>
      <c r="G119" s="4" t="s">
        <v>371</v>
      </c>
      <c r="H119" s="4" t="s">
        <v>6</v>
      </c>
      <c r="I119" s="5">
        <v>0.36388888888888887</v>
      </c>
      <c r="J119" s="6" t="s">
        <v>119</v>
      </c>
      <c r="K119" s="7">
        <v>404575</v>
      </c>
      <c r="L119" s="8">
        <v>0.34100000000000003</v>
      </c>
    </row>
    <row r="120" spans="1:12">
      <c r="A120" s="2" t="s">
        <v>47</v>
      </c>
      <c r="B120" s="2">
        <v>119</v>
      </c>
      <c r="C120" s="4">
        <v>29</v>
      </c>
      <c r="D120" s="5">
        <v>0.17777777777777778</v>
      </c>
      <c r="E120" s="4" t="s">
        <v>372</v>
      </c>
      <c r="F120" s="5">
        <v>0.6166666666666667</v>
      </c>
      <c r="G120" s="4" t="s">
        <v>317</v>
      </c>
      <c r="H120" s="4" t="s">
        <v>6</v>
      </c>
      <c r="I120" s="5">
        <v>0.39444444444444443</v>
      </c>
      <c r="J120" s="6" t="s">
        <v>123</v>
      </c>
      <c r="K120" s="7">
        <v>404072</v>
      </c>
      <c r="L120" s="8">
        <v>0.252</v>
      </c>
    </row>
    <row r="121" spans="1:12">
      <c r="A121" s="2" t="s">
        <v>47</v>
      </c>
      <c r="B121" s="2">
        <v>120</v>
      </c>
      <c r="C121" s="4">
        <v>30</v>
      </c>
      <c r="D121" s="5">
        <v>0.19375000000000001</v>
      </c>
      <c r="E121" s="4" t="s">
        <v>373</v>
      </c>
      <c r="F121" s="5">
        <v>0.66041666666666665</v>
      </c>
      <c r="G121" s="4" t="s">
        <v>339</v>
      </c>
      <c r="H121" s="4" t="s">
        <v>6</v>
      </c>
      <c r="I121" s="5">
        <v>0.42430555555555555</v>
      </c>
      <c r="J121" s="6" t="s">
        <v>124</v>
      </c>
      <c r="K121" s="7">
        <v>402391</v>
      </c>
      <c r="L121" s="8">
        <v>0.17199999999999999</v>
      </c>
    </row>
    <row r="122" spans="1:12">
      <c r="A122" s="2" t="s">
        <v>48</v>
      </c>
      <c r="B122" s="2">
        <v>121</v>
      </c>
      <c r="C122" s="4">
        <v>1</v>
      </c>
      <c r="D122" s="5">
        <v>0.20902777777777778</v>
      </c>
      <c r="E122" s="4" t="s">
        <v>320</v>
      </c>
      <c r="F122" s="5">
        <v>0.70486111111111116</v>
      </c>
      <c r="G122" s="4" t="s">
        <v>337</v>
      </c>
      <c r="H122" s="4" t="s">
        <v>6</v>
      </c>
      <c r="I122" s="5">
        <v>0.45347222222222222</v>
      </c>
      <c r="J122" s="6" t="s">
        <v>125</v>
      </c>
      <c r="K122" s="7">
        <v>399744</v>
      </c>
      <c r="L122" s="8">
        <v>0.104</v>
      </c>
    </row>
    <row r="123" spans="1:12">
      <c r="A123" s="2" t="s">
        <v>48</v>
      </c>
      <c r="B123" s="2">
        <v>122</v>
      </c>
      <c r="C123" s="4">
        <v>2</v>
      </c>
      <c r="D123" s="5">
        <v>0.22430555555555556</v>
      </c>
      <c r="E123" s="4" t="s">
        <v>322</v>
      </c>
      <c r="F123" s="5">
        <v>0.75</v>
      </c>
      <c r="G123" s="4" t="s">
        <v>323</v>
      </c>
      <c r="H123" s="4" t="s">
        <v>6</v>
      </c>
      <c r="I123" s="5">
        <v>0.48333333333333334</v>
      </c>
      <c r="J123" s="6" t="s">
        <v>64</v>
      </c>
      <c r="K123" s="7">
        <v>396391</v>
      </c>
      <c r="L123" s="8">
        <v>5.0999999999999997E-2</v>
      </c>
    </row>
    <row r="124" spans="1:12">
      <c r="A124" s="2" t="s">
        <v>48</v>
      </c>
      <c r="B124" s="2">
        <v>123</v>
      </c>
      <c r="C124" s="4">
        <v>3</v>
      </c>
      <c r="D124" s="5">
        <v>0.23958333333333334</v>
      </c>
      <c r="E124" s="4" t="s">
        <v>324</v>
      </c>
      <c r="F124" s="5">
        <v>0.79652777777777783</v>
      </c>
      <c r="G124" s="4" t="s">
        <v>374</v>
      </c>
      <c r="H124" s="4" t="s">
        <v>6</v>
      </c>
      <c r="I124" s="5">
        <v>0.51388888888888895</v>
      </c>
      <c r="J124" s="6" t="s">
        <v>126</v>
      </c>
      <c r="K124" s="7">
        <v>392614</v>
      </c>
      <c r="L124" s="8">
        <v>1.6E-2</v>
      </c>
    </row>
    <row r="125" spans="1:12">
      <c r="A125" s="2" t="s">
        <v>48</v>
      </c>
      <c r="B125" s="2">
        <v>124</v>
      </c>
      <c r="C125" s="4">
        <v>4</v>
      </c>
      <c r="D125" s="5">
        <v>0.25625000000000003</v>
      </c>
      <c r="E125" s="4" t="s">
        <v>375</v>
      </c>
      <c r="F125" s="5">
        <v>0.84375</v>
      </c>
      <c r="G125" s="4" t="s">
        <v>376</v>
      </c>
      <c r="H125" s="4" t="s">
        <v>6</v>
      </c>
      <c r="I125" s="5">
        <v>0.54583333333333328</v>
      </c>
      <c r="J125" s="6" t="s">
        <v>127</v>
      </c>
      <c r="K125" s="7">
        <v>388688</v>
      </c>
      <c r="L125" s="8">
        <v>2E-3</v>
      </c>
    </row>
    <row r="126" spans="1:12">
      <c r="A126" s="2" t="s">
        <v>48</v>
      </c>
      <c r="B126" s="2">
        <v>125</v>
      </c>
      <c r="C126" s="4">
        <v>5</v>
      </c>
      <c r="D126" s="5">
        <v>0.27569444444444446</v>
      </c>
      <c r="E126" s="4" t="s">
        <v>301</v>
      </c>
      <c r="F126" s="5">
        <v>0.89236111111111116</v>
      </c>
      <c r="G126" s="4" t="s">
        <v>377</v>
      </c>
      <c r="H126" s="4" t="s">
        <v>6</v>
      </c>
      <c r="I126" s="5">
        <v>0.57986111111111105</v>
      </c>
      <c r="J126" s="6" t="s">
        <v>128</v>
      </c>
      <c r="K126" s="7">
        <v>384854</v>
      </c>
      <c r="L126" s="8">
        <v>1.0999999999999999E-2</v>
      </c>
    </row>
    <row r="127" spans="1:12">
      <c r="A127" s="2" t="s">
        <v>48</v>
      </c>
      <c r="B127" s="2">
        <v>126</v>
      </c>
      <c r="C127" s="4">
        <v>6</v>
      </c>
      <c r="D127" s="5">
        <v>0.29791666666666666</v>
      </c>
      <c r="E127" s="4" t="s">
        <v>299</v>
      </c>
      <c r="F127" s="5">
        <v>0.94097222222222221</v>
      </c>
      <c r="G127" s="4" t="s">
        <v>293</v>
      </c>
      <c r="H127" s="4" t="s">
        <v>6</v>
      </c>
      <c r="I127" s="5">
        <v>0.61597222222222225</v>
      </c>
      <c r="J127" s="6" t="s">
        <v>129</v>
      </c>
      <c r="K127" s="7">
        <v>381292</v>
      </c>
      <c r="L127" s="8">
        <v>4.3999999999999997E-2</v>
      </c>
    </row>
    <row r="128" spans="1:12">
      <c r="A128" s="2" t="s">
        <v>48</v>
      </c>
      <c r="B128" s="2">
        <v>127</v>
      </c>
      <c r="C128" s="4">
        <v>7</v>
      </c>
      <c r="D128" s="5">
        <v>0.32500000000000001</v>
      </c>
      <c r="E128" s="4" t="s">
        <v>294</v>
      </c>
      <c r="F128" s="5">
        <v>0.98749999999999993</v>
      </c>
      <c r="G128" s="4" t="s">
        <v>295</v>
      </c>
      <c r="H128" s="4" t="s">
        <v>6</v>
      </c>
      <c r="I128" s="5">
        <v>0.65416666666666667</v>
      </c>
      <c r="J128" s="6" t="s">
        <v>23</v>
      </c>
      <c r="K128" s="7">
        <v>378121</v>
      </c>
      <c r="L128" s="8">
        <v>0.10100000000000001</v>
      </c>
    </row>
    <row r="129" spans="1:12">
      <c r="A129" s="2" t="s">
        <v>48</v>
      </c>
      <c r="B129" s="2">
        <v>128</v>
      </c>
      <c r="C129" s="4">
        <v>8</v>
      </c>
      <c r="D129" s="5">
        <v>0.35833333333333334</v>
      </c>
      <c r="E129" s="4" t="s">
        <v>367</v>
      </c>
      <c r="F129" s="4" t="s">
        <v>6</v>
      </c>
      <c r="G129" s="4" t="s">
        <v>6</v>
      </c>
      <c r="H129" s="5">
        <v>0.69374999999999998</v>
      </c>
      <c r="I129" s="6" t="s">
        <v>130</v>
      </c>
      <c r="J129" s="2"/>
      <c r="K129" s="7">
        <v>375395</v>
      </c>
      <c r="L129" s="8">
        <v>0.18099999999999999</v>
      </c>
    </row>
    <row r="130" spans="1:12">
      <c r="A130" s="2" t="s">
        <v>48</v>
      </c>
      <c r="B130" s="2">
        <v>129</v>
      </c>
      <c r="C130" s="4">
        <v>9</v>
      </c>
      <c r="D130" s="4" t="s">
        <v>6</v>
      </c>
      <c r="E130" s="5">
        <v>2.9861111111111113E-2</v>
      </c>
      <c r="F130" s="4" t="s">
        <v>378</v>
      </c>
      <c r="G130" s="5">
        <v>0.3979166666666667</v>
      </c>
      <c r="H130" s="4" t="s">
        <v>367</v>
      </c>
      <c r="I130" s="5">
        <v>0.73402777777777783</v>
      </c>
      <c r="J130" s="6" t="s">
        <v>131</v>
      </c>
      <c r="K130" s="7">
        <v>373128</v>
      </c>
      <c r="L130" s="8">
        <v>0.27900000000000003</v>
      </c>
    </row>
    <row r="131" spans="1:12">
      <c r="A131" s="2" t="s">
        <v>48</v>
      </c>
      <c r="B131" s="2">
        <v>130</v>
      </c>
      <c r="C131" s="4">
        <v>10</v>
      </c>
      <c r="D131" s="4" t="s">
        <v>6</v>
      </c>
      <c r="E131" s="5">
        <v>6.6666666666666666E-2</v>
      </c>
      <c r="F131" s="4" t="s">
        <v>295</v>
      </c>
      <c r="G131" s="5">
        <v>0.44444444444444442</v>
      </c>
      <c r="H131" s="4" t="s">
        <v>294</v>
      </c>
      <c r="I131" s="5">
        <v>0.77430555555555547</v>
      </c>
      <c r="J131" s="6" t="s">
        <v>91</v>
      </c>
      <c r="K131" s="7">
        <v>371321</v>
      </c>
      <c r="L131" s="8">
        <v>0.39</v>
      </c>
    </row>
    <row r="132" spans="1:12">
      <c r="A132" s="2" t="s">
        <v>48</v>
      </c>
      <c r="B132" s="2">
        <v>131</v>
      </c>
      <c r="C132" s="4">
        <v>11</v>
      </c>
      <c r="D132" s="4" t="s">
        <v>6</v>
      </c>
      <c r="E132" s="5">
        <v>9.7916666666666666E-2</v>
      </c>
      <c r="F132" s="4" t="s">
        <v>298</v>
      </c>
      <c r="G132" s="5">
        <v>0.49444444444444446</v>
      </c>
      <c r="H132" s="4" t="s">
        <v>299</v>
      </c>
      <c r="I132" s="5">
        <v>0.81319444444444444</v>
      </c>
      <c r="J132" s="6" t="s">
        <v>132</v>
      </c>
      <c r="K132" s="7">
        <v>369993</v>
      </c>
      <c r="L132" s="8">
        <v>0.50800000000000001</v>
      </c>
    </row>
    <row r="133" spans="1:12">
      <c r="A133" s="2" t="s">
        <v>48</v>
      </c>
      <c r="B133" s="2">
        <v>132</v>
      </c>
      <c r="C133" s="4">
        <v>12</v>
      </c>
      <c r="D133" s="4" t="s">
        <v>6</v>
      </c>
      <c r="E133" s="5">
        <v>0.12361111111111112</v>
      </c>
      <c r="F133" s="4" t="s">
        <v>379</v>
      </c>
      <c r="G133" s="5">
        <v>0.54722222222222217</v>
      </c>
      <c r="H133" s="4" t="s">
        <v>301</v>
      </c>
      <c r="I133" s="5">
        <v>0.85069444444444453</v>
      </c>
      <c r="J133" s="6" t="s">
        <v>133</v>
      </c>
      <c r="K133" s="7">
        <v>369198</v>
      </c>
      <c r="L133" s="8">
        <v>0.626</v>
      </c>
    </row>
    <row r="134" spans="1:12">
      <c r="A134" s="2" t="s">
        <v>48</v>
      </c>
      <c r="B134" s="2">
        <v>133</v>
      </c>
      <c r="C134" s="4">
        <v>13</v>
      </c>
      <c r="D134" s="4" t="s">
        <v>6</v>
      </c>
      <c r="E134" s="5">
        <v>0.14583333333333334</v>
      </c>
      <c r="F134" s="4" t="s">
        <v>302</v>
      </c>
      <c r="G134" s="5">
        <v>0.6</v>
      </c>
      <c r="H134" s="4" t="s">
        <v>380</v>
      </c>
      <c r="I134" s="5">
        <v>0.88750000000000007</v>
      </c>
      <c r="J134" s="6" t="s">
        <v>134</v>
      </c>
      <c r="K134" s="7">
        <v>369033</v>
      </c>
      <c r="L134" s="8">
        <v>0.73699999999999999</v>
      </c>
    </row>
    <row r="135" spans="1:12">
      <c r="A135" s="2" t="s">
        <v>48</v>
      </c>
      <c r="B135" s="2">
        <v>134</v>
      </c>
      <c r="C135" s="4">
        <v>14</v>
      </c>
      <c r="D135" s="4" t="s">
        <v>6</v>
      </c>
      <c r="E135" s="5">
        <v>0.16527777777777777</v>
      </c>
      <c r="F135" s="4" t="s">
        <v>304</v>
      </c>
      <c r="G135" s="5">
        <v>0.65347222222222223</v>
      </c>
      <c r="H135" s="4" t="s">
        <v>381</v>
      </c>
      <c r="I135" s="5">
        <v>0.92291666666666661</v>
      </c>
      <c r="J135" s="6" t="s">
        <v>135</v>
      </c>
      <c r="K135" s="7">
        <v>369618</v>
      </c>
      <c r="L135" s="8">
        <v>0.83399999999999996</v>
      </c>
    </row>
    <row r="136" spans="1:12">
      <c r="A136" s="2" t="s">
        <v>48</v>
      </c>
      <c r="B136" s="2">
        <v>135</v>
      </c>
      <c r="C136" s="4">
        <v>15</v>
      </c>
      <c r="D136" s="4" t="s">
        <v>6</v>
      </c>
      <c r="E136" s="5">
        <v>0.18333333333333335</v>
      </c>
      <c r="F136" s="4" t="s">
        <v>382</v>
      </c>
      <c r="G136" s="5">
        <v>0.70624999999999993</v>
      </c>
      <c r="H136" s="4" t="s">
        <v>362</v>
      </c>
      <c r="I136" s="5">
        <v>0.95763888888888893</v>
      </c>
      <c r="J136" s="6" t="s">
        <v>136</v>
      </c>
      <c r="K136" s="7">
        <v>371064</v>
      </c>
      <c r="L136" s="8">
        <v>0.91200000000000003</v>
      </c>
    </row>
    <row r="137" spans="1:12">
      <c r="A137" s="2" t="s">
        <v>48</v>
      </c>
      <c r="B137" s="2">
        <v>136</v>
      </c>
      <c r="C137" s="4">
        <v>16</v>
      </c>
      <c r="D137" s="4" t="s">
        <v>6</v>
      </c>
      <c r="E137" s="5">
        <v>0.20069444444444443</v>
      </c>
      <c r="F137" s="4" t="s">
        <v>281</v>
      </c>
      <c r="G137" s="5">
        <v>0.75902777777777775</v>
      </c>
      <c r="H137" s="4" t="s">
        <v>363</v>
      </c>
      <c r="I137" s="5">
        <v>0.99305555555555547</v>
      </c>
      <c r="J137" s="6" t="s">
        <v>137</v>
      </c>
      <c r="K137" s="7">
        <v>373431</v>
      </c>
      <c r="L137" s="8">
        <v>0.96699999999999997</v>
      </c>
    </row>
    <row r="138" spans="1:12">
      <c r="A138" s="2" t="s">
        <v>48</v>
      </c>
      <c r="B138" s="2">
        <v>137</v>
      </c>
      <c r="C138" s="4">
        <v>17</v>
      </c>
      <c r="D138" s="4" t="s">
        <v>6</v>
      </c>
      <c r="E138" s="5">
        <v>0.21944444444444444</v>
      </c>
      <c r="F138" s="4" t="s">
        <v>383</v>
      </c>
      <c r="G138" s="5">
        <v>0.81041666666666667</v>
      </c>
      <c r="H138" s="4" t="s">
        <v>372</v>
      </c>
      <c r="I138" s="4" t="s">
        <v>25</v>
      </c>
      <c r="J138" s="2"/>
      <c r="K138" s="2"/>
      <c r="L138" s="2"/>
    </row>
    <row r="139" spans="1:12">
      <c r="A139" s="2" t="s">
        <v>48</v>
      </c>
      <c r="B139" s="2">
        <v>138</v>
      </c>
      <c r="C139" s="4">
        <v>18</v>
      </c>
      <c r="D139" s="4" t="s">
        <v>6</v>
      </c>
      <c r="E139" s="5">
        <v>0.23958333333333334</v>
      </c>
      <c r="F139" s="4" t="s">
        <v>371</v>
      </c>
      <c r="G139" s="5">
        <v>0.8618055555555556</v>
      </c>
      <c r="H139" s="4" t="s">
        <v>264</v>
      </c>
      <c r="I139" s="5">
        <v>2.8472222222222222E-2</v>
      </c>
      <c r="J139" s="6" t="s">
        <v>138</v>
      </c>
      <c r="K139" s="7">
        <v>376691</v>
      </c>
      <c r="L139" s="8">
        <v>0.995</v>
      </c>
    </row>
    <row r="140" spans="1:12">
      <c r="A140" s="2" t="s">
        <v>48</v>
      </c>
      <c r="B140" s="2">
        <v>139</v>
      </c>
      <c r="C140" s="4">
        <v>19</v>
      </c>
      <c r="D140" s="4" t="s">
        <v>6</v>
      </c>
      <c r="E140" s="5">
        <v>0.26319444444444445</v>
      </c>
      <c r="F140" s="4" t="s">
        <v>344</v>
      </c>
      <c r="G140" s="5">
        <v>0.90972222222222221</v>
      </c>
      <c r="H140" s="4" t="s">
        <v>272</v>
      </c>
      <c r="I140" s="5">
        <v>6.458333333333334E-2</v>
      </c>
      <c r="J140" s="6" t="s">
        <v>139</v>
      </c>
      <c r="K140" s="7">
        <v>380711</v>
      </c>
      <c r="L140" s="8">
        <v>0.996</v>
      </c>
    </row>
    <row r="141" spans="1:12">
      <c r="A141" s="2" t="s">
        <v>48</v>
      </c>
      <c r="B141" s="2">
        <v>140</v>
      </c>
      <c r="C141" s="4">
        <v>20</v>
      </c>
      <c r="D141" s="4" t="s">
        <v>6</v>
      </c>
      <c r="E141" s="5">
        <v>0.28958333333333336</v>
      </c>
      <c r="F141" s="4" t="s">
        <v>271</v>
      </c>
      <c r="G141" s="5">
        <v>0.95416666666666661</v>
      </c>
      <c r="H141" s="4" t="s">
        <v>270</v>
      </c>
      <c r="I141" s="5">
        <v>0.1013888888888889</v>
      </c>
      <c r="J141" s="6" t="s">
        <v>80</v>
      </c>
      <c r="K141" s="7">
        <v>385247</v>
      </c>
      <c r="L141" s="8">
        <v>0.97299999999999998</v>
      </c>
    </row>
    <row r="142" spans="1:12">
      <c r="A142" s="2" t="s">
        <v>48</v>
      </c>
      <c r="B142" s="2">
        <v>141</v>
      </c>
      <c r="C142" s="4">
        <v>21</v>
      </c>
      <c r="D142" s="4" t="s">
        <v>6</v>
      </c>
      <c r="E142" s="5">
        <v>0.32083333333333336</v>
      </c>
      <c r="F142" s="4" t="s">
        <v>365</v>
      </c>
      <c r="G142" s="5">
        <v>0.99305555555555547</v>
      </c>
      <c r="H142" s="4" t="s">
        <v>364</v>
      </c>
      <c r="I142" s="5">
        <v>0.13819444444444443</v>
      </c>
      <c r="J142" s="6" t="s">
        <v>140</v>
      </c>
      <c r="K142" s="7">
        <v>389971</v>
      </c>
      <c r="L142" s="8">
        <v>0.92800000000000005</v>
      </c>
    </row>
    <row r="143" spans="1:12">
      <c r="A143" s="2" t="s">
        <v>48</v>
      </c>
      <c r="B143" s="2">
        <v>142</v>
      </c>
      <c r="C143" s="4">
        <v>22</v>
      </c>
      <c r="D143" s="4" t="s">
        <v>6</v>
      </c>
      <c r="E143" s="5">
        <v>0.35694444444444445</v>
      </c>
      <c r="F143" s="4" t="s">
        <v>365</v>
      </c>
      <c r="G143" s="4" t="s">
        <v>6</v>
      </c>
      <c r="H143" s="5">
        <v>0.17500000000000002</v>
      </c>
      <c r="I143" s="6" t="s">
        <v>141</v>
      </c>
      <c r="J143" s="2"/>
      <c r="K143" s="7">
        <v>394508</v>
      </c>
      <c r="L143" s="8">
        <v>0.86499999999999999</v>
      </c>
    </row>
    <row r="144" spans="1:12">
      <c r="A144" s="2" t="s">
        <v>48</v>
      </c>
      <c r="B144" s="2">
        <v>143</v>
      </c>
      <c r="C144" s="4">
        <v>23</v>
      </c>
      <c r="D144" s="5">
        <v>2.6388888888888889E-2</v>
      </c>
      <c r="E144" s="4" t="s">
        <v>270</v>
      </c>
      <c r="F144" s="5">
        <v>0.39583333333333331</v>
      </c>
      <c r="G144" s="4" t="s">
        <v>269</v>
      </c>
      <c r="H144" s="4" t="s">
        <v>6</v>
      </c>
      <c r="I144" s="5">
        <v>0.21041666666666667</v>
      </c>
      <c r="J144" s="6" t="s">
        <v>56</v>
      </c>
      <c r="K144" s="7">
        <v>398485</v>
      </c>
      <c r="L144" s="8">
        <v>0.78800000000000003</v>
      </c>
    </row>
    <row r="145" spans="1:12">
      <c r="A145" s="2" t="s">
        <v>48</v>
      </c>
      <c r="B145" s="2">
        <v>144</v>
      </c>
      <c r="C145" s="4">
        <v>24</v>
      </c>
      <c r="D145" s="5">
        <v>5.4166666666666669E-2</v>
      </c>
      <c r="E145" s="4" t="s">
        <v>313</v>
      </c>
      <c r="F145" s="5">
        <v>0.4375</v>
      </c>
      <c r="G145" s="4" t="s">
        <v>273</v>
      </c>
      <c r="H145" s="4" t="s">
        <v>6</v>
      </c>
      <c r="I145" s="5">
        <v>0.24444444444444446</v>
      </c>
      <c r="J145" s="6" t="s">
        <v>142</v>
      </c>
      <c r="K145" s="7">
        <v>401570</v>
      </c>
      <c r="L145" s="8">
        <v>0.70099999999999996</v>
      </c>
    </row>
    <row r="146" spans="1:12">
      <c r="A146" s="2" t="s">
        <v>48</v>
      </c>
      <c r="B146" s="2">
        <v>145</v>
      </c>
      <c r="C146" s="4">
        <v>25</v>
      </c>
      <c r="D146" s="5">
        <v>7.7083333333333337E-2</v>
      </c>
      <c r="E146" s="4" t="s">
        <v>274</v>
      </c>
      <c r="F146" s="5">
        <v>0.48055555555555557</v>
      </c>
      <c r="G146" s="4" t="s">
        <v>275</v>
      </c>
      <c r="H146" s="4" t="s">
        <v>6</v>
      </c>
      <c r="I146" s="5">
        <v>0.27638888888888885</v>
      </c>
      <c r="J146" s="6" t="s">
        <v>13</v>
      </c>
      <c r="K146" s="7">
        <v>403507</v>
      </c>
      <c r="L146" s="8">
        <v>0.60699999999999998</v>
      </c>
    </row>
    <row r="147" spans="1:12">
      <c r="A147" s="2" t="s">
        <v>48</v>
      </c>
      <c r="B147" s="2">
        <v>146</v>
      </c>
      <c r="C147" s="4">
        <v>26</v>
      </c>
      <c r="D147" s="5">
        <v>9.6527777777777768E-2</v>
      </c>
      <c r="E147" s="4" t="s">
        <v>342</v>
      </c>
      <c r="F147" s="5">
        <v>0.52361111111111114</v>
      </c>
      <c r="G147" s="4" t="s">
        <v>384</v>
      </c>
      <c r="H147" s="4" t="s">
        <v>6</v>
      </c>
      <c r="I147" s="5">
        <v>0.30763888888888891</v>
      </c>
      <c r="J147" s="6" t="s">
        <v>143</v>
      </c>
      <c r="K147" s="7">
        <v>404137</v>
      </c>
      <c r="L147" s="8">
        <v>0.51</v>
      </c>
    </row>
    <row r="148" spans="1:12">
      <c r="A148" s="2" t="s">
        <v>48</v>
      </c>
      <c r="B148" s="2">
        <v>147</v>
      </c>
      <c r="C148" s="4">
        <v>27</v>
      </c>
      <c r="D148" s="5">
        <v>0.11319444444444444</v>
      </c>
      <c r="E148" s="4" t="s">
        <v>278</v>
      </c>
      <c r="F148" s="5">
        <v>0.56736111111111109</v>
      </c>
      <c r="G148" s="4" t="s">
        <v>309</v>
      </c>
      <c r="H148" s="4" t="s">
        <v>6</v>
      </c>
      <c r="I148" s="5">
        <v>0.33749999999999997</v>
      </c>
      <c r="J148" s="6" t="s">
        <v>144</v>
      </c>
      <c r="K148" s="7">
        <v>403404</v>
      </c>
      <c r="L148" s="8">
        <v>0.41299999999999998</v>
      </c>
    </row>
    <row r="149" spans="1:12">
      <c r="A149" s="2" t="s">
        <v>48</v>
      </c>
      <c r="B149" s="2">
        <v>148</v>
      </c>
      <c r="C149" s="4">
        <v>28</v>
      </c>
      <c r="D149" s="5">
        <v>0.12916666666666668</v>
      </c>
      <c r="E149" s="4" t="s">
        <v>385</v>
      </c>
      <c r="F149" s="5">
        <v>0.61111111111111105</v>
      </c>
      <c r="G149" s="4" t="s">
        <v>308</v>
      </c>
      <c r="H149" s="4" t="s">
        <v>6</v>
      </c>
      <c r="I149" s="5">
        <v>0.3666666666666667</v>
      </c>
      <c r="J149" s="6" t="s">
        <v>145</v>
      </c>
      <c r="K149" s="7">
        <v>401364</v>
      </c>
      <c r="L149" s="8">
        <v>0.318</v>
      </c>
    </row>
    <row r="150" spans="1:12">
      <c r="A150" s="2" t="s">
        <v>48</v>
      </c>
      <c r="B150" s="2">
        <v>149</v>
      </c>
      <c r="C150" s="4">
        <v>29</v>
      </c>
      <c r="D150" s="5">
        <v>0.14375000000000002</v>
      </c>
      <c r="E150" s="4" t="s">
        <v>307</v>
      </c>
      <c r="F150" s="5">
        <v>0.65555555555555556</v>
      </c>
      <c r="G150" s="4" t="s">
        <v>382</v>
      </c>
      <c r="H150" s="4" t="s">
        <v>6</v>
      </c>
      <c r="I150" s="5">
        <v>0.39583333333333331</v>
      </c>
      <c r="J150" s="6" t="s">
        <v>116</v>
      </c>
      <c r="K150" s="7">
        <v>398177</v>
      </c>
      <c r="L150" s="8">
        <v>0.22900000000000001</v>
      </c>
    </row>
    <row r="151" spans="1:12">
      <c r="A151" s="2" t="s">
        <v>48</v>
      </c>
      <c r="B151" s="2">
        <v>150</v>
      </c>
      <c r="C151" s="4">
        <v>30</v>
      </c>
      <c r="D151" s="5">
        <v>0.15833333333333333</v>
      </c>
      <c r="E151" s="4" t="s">
        <v>381</v>
      </c>
      <c r="F151" s="5">
        <v>0.70138888888888884</v>
      </c>
      <c r="G151" s="4" t="s">
        <v>386</v>
      </c>
      <c r="H151" s="4" t="s">
        <v>6</v>
      </c>
      <c r="I151" s="5">
        <v>0.42569444444444443</v>
      </c>
      <c r="J151" s="6" t="s">
        <v>146</v>
      </c>
      <c r="K151" s="7">
        <v>394096</v>
      </c>
      <c r="L151" s="8">
        <v>0.14899999999999999</v>
      </c>
    </row>
    <row r="152" spans="1:12">
      <c r="A152" s="2" t="s">
        <v>48</v>
      </c>
      <c r="B152" s="2">
        <v>151</v>
      </c>
      <c r="C152" s="4">
        <v>31</v>
      </c>
      <c r="D152" s="5">
        <v>0.17430555555555557</v>
      </c>
      <c r="E152" s="4" t="s">
        <v>353</v>
      </c>
      <c r="F152" s="5">
        <v>0.74861111111111101</v>
      </c>
      <c r="G152" s="4" t="s">
        <v>354</v>
      </c>
      <c r="H152" s="4" t="s">
        <v>6</v>
      </c>
      <c r="I152" s="5">
        <v>0.45763888888888887</v>
      </c>
      <c r="J152" s="6" t="s">
        <v>147</v>
      </c>
      <c r="K152" s="7">
        <v>389449</v>
      </c>
      <c r="L152" s="8">
        <v>8.2000000000000003E-2</v>
      </c>
    </row>
    <row r="153" spans="1:12">
      <c r="A153" s="2" t="s">
        <v>49</v>
      </c>
      <c r="B153" s="2">
        <v>152</v>
      </c>
      <c r="C153" s="4">
        <v>1</v>
      </c>
      <c r="D153" s="5">
        <v>0.19236111111111112</v>
      </c>
      <c r="E153" s="4" t="s">
        <v>355</v>
      </c>
      <c r="F153" s="5">
        <v>0.79722222222222217</v>
      </c>
      <c r="G153" s="4" t="s">
        <v>356</v>
      </c>
      <c r="H153" s="4" t="s">
        <v>6</v>
      </c>
      <c r="I153" s="5">
        <v>0.49027777777777781</v>
      </c>
      <c r="J153" s="6" t="s">
        <v>148</v>
      </c>
      <c r="K153" s="7">
        <v>384611</v>
      </c>
      <c r="L153" s="8">
        <v>3.3000000000000002E-2</v>
      </c>
    </row>
    <row r="154" spans="1:12">
      <c r="A154" s="2" t="s">
        <v>49</v>
      </c>
      <c r="B154" s="2">
        <v>153</v>
      </c>
      <c r="C154" s="4">
        <v>2</v>
      </c>
      <c r="D154" s="5">
        <v>0.21319444444444444</v>
      </c>
      <c r="E154" s="4" t="s">
        <v>332</v>
      </c>
      <c r="F154" s="5">
        <v>0.84652777777777777</v>
      </c>
      <c r="G154" s="4" t="s">
        <v>387</v>
      </c>
      <c r="H154" s="4" t="s">
        <v>6</v>
      </c>
      <c r="I154" s="5">
        <v>0.52569444444444446</v>
      </c>
      <c r="J154" s="6" t="s">
        <v>149</v>
      </c>
      <c r="K154" s="7">
        <v>379963</v>
      </c>
      <c r="L154" s="8">
        <v>5.0000000000000001E-3</v>
      </c>
    </row>
    <row r="155" spans="1:12">
      <c r="A155" s="2" t="s">
        <v>49</v>
      </c>
      <c r="B155" s="2">
        <v>154</v>
      </c>
      <c r="C155" s="4">
        <v>3</v>
      </c>
      <c r="D155" s="5">
        <v>0.2388888888888889</v>
      </c>
      <c r="E155" s="4" t="s">
        <v>329</v>
      </c>
      <c r="F155" s="5">
        <v>0.89513888888888893</v>
      </c>
      <c r="G155" s="4" t="s">
        <v>297</v>
      </c>
      <c r="H155" s="4" t="s">
        <v>6</v>
      </c>
      <c r="I155" s="5">
        <v>0.56388888888888888</v>
      </c>
      <c r="J155" s="6" t="s">
        <v>150</v>
      </c>
      <c r="K155" s="7">
        <v>375854</v>
      </c>
      <c r="L155" s="8">
        <v>3.0000000000000001E-3</v>
      </c>
    </row>
    <row r="156" spans="1:12">
      <c r="A156" s="2" t="s">
        <v>49</v>
      </c>
      <c r="B156" s="2">
        <v>155</v>
      </c>
      <c r="C156" s="4">
        <v>4</v>
      </c>
      <c r="D156" s="5">
        <v>0.27013888888888887</v>
      </c>
      <c r="E156" s="4" t="s">
        <v>296</v>
      </c>
      <c r="F156" s="5">
        <v>0.94097222222222221</v>
      </c>
      <c r="G156" s="4" t="s">
        <v>378</v>
      </c>
      <c r="H156" s="4" t="s">
        <v>6</v>
      </c>
      <c r="I156" s="5">
        <v>0.60416666666666663</v>
      </c>
      <c r="J156" s="6" t="s">
        <v>113</v>
      </c>
      <c r="K156" s="7">
        <v>372553</v>
      </c>
      <c r="L156" s="8">
        <v>2.8000000000000001E-2</v>
      </c>
    </row>
    <row r="157" spans="1:12">
      <c r="A157" s="2" t="s">
        <v>49</v>
      </c>
      <c r="B157" s="2">
        <v>156</v>
      </c>
      <c r="C157" s="4">
        <v>5</v>
      </c>
      <c r="D157" s="5">
        <v>0.30833333333333335</v>
      </c>
      <c r="E157" s="4" t="s">
        <v>367</v>
      </c>
      <c r="F157" s="5">
        <v>0.98125000000000007</v>
      </c>
      <c r="G157" s="4" t="s">
        <v>378</v>
      </c>
      <c r="H157" s="4" t="s">
        <v>6</v>
      </c>
      <c r="I157" s="5">
        <v>0.64513888888888882</v>
      </c>
      <c r="J157" s="6" t="s">
        <v>130</v>
      </c>
      <c r="K157" s="7">
        <v>370220</v>
      </c>
      <c r="L157" s="8">
        <v>0.08</v>
      </c>
    </row>
    <row r="158" spans="1:12">
      <c r="A158" s="2" t="s">
        <v>49</v>
      </c>
      <c r="B158" s="2">
        <v>157</v>
      </c>
      <c r="C158" s="4">
        <v>6</v>
      </c>
      <c r="D158" s="5">
        <v>0.35347222222222219</v>
      </c>
      <c r="E158" s="4" t="s">
        <v>296</v>
      </c>
      <c r="F158" s="4" t="s">
        <v>6</v>
      </c>
      <c r="G158" s="4" t="s">
        <v>6</v>
      </c>
      <c r="H158" s="5">
        <v>0.68680555555555556</v>
      </c>
      <c r="I158" s="6" t="s">
        <v>151</v>
      </c>
      <c r="J158" s="2"/>
      <c r="K158" s="7">
        <v>368894</v>
      </c>
      <c r="L158" s="8">
        <v>0.157</v>
      </c>
    </row>
    <row r="159" spans="1:12">
      <c r="A159" s="2" t="s">
        <v>49</v>
      </c>
      <c r="B159" s="2">
        <v>158</v>
      </c>
      <c r="C159" s="4">
        <v>7</v>
      </c>
      <c r="D159" s="4" t="s">
        <v>6</v>
      </c>
      <c r="E159" s="5">
        <v>1.4583333333333332E-2</v>
      </c>
      <c r="F159" s="4" t="s">
        <v>330</v>
      </c>
      <c r="G159" s="5">
        <v>0.40347222222222223</v>
      </c>
      <c r="H159" s="4" t="s">
        <v>358</v>
      </c>
      <c r="I159" s="5">
        <v>0.7270833333333333</v>
      </c>
      <c r="J159" s="6" t="s">
        <v>152</v>
      </c>
      <c r="K159" s="7">
        <v>368505</v>
      </c>
      <c r="L159" s="8">
        <v>0.254</v>
      </c>
    </row>
    <row r="160" spans="1:12">
      <c r="A160" s="2" t="s">
        <v>49</v>
      </c>
      <c r="B160" s="2">
        <v>159</v>
      </c>
      <c r="C160" s="4">
        <v>8</v>
      </c>
      <c r="D160" s="4" t="s">
        <v>6</v>
      </c>
      <c r="E160" s="5">
        <v>4.2361111111111106E-2</v>
      </c>
      <c r="F160" s="4" t="s">
        <v>291</v>
      </c>
      <c r="G160" s="5">
        <v>0.45624999999999999</v>
      </c>
      <c r="H160" s="4" t="s">
        <v>290</v>
      </c>
      <c r="I160" s="5">
        <v>0.76527777777777783</v>
      </c>
      <c r="J160" s="6" t="s">
        <v>153</v>
      </c>
      <c r="K160" s="7">
        <v>368922</v>
      </c>
      <c r="L160" s="8">
        <v>0.36499999999999999</v>
      </c>
    </row>
    <row r="161" spans="1:12">
      <c r="A161" s="2" t="s">
        <v>49</v>
      </c>
      <c r="B161" s="2">
        <v>160</v>
      </c>
      <c r="C161" s="4">
        <v>9</v>
      </c>
      <c r="D161" s="4" t="s">
        <v>6</v>
      </c>
      <c r="E161" s="5">
        <v>6.5972222222222224E-2</v>
      </c>
      <c r="F161" s="4" t="s">
        <v>376</v>
      </c>
      <c r="G161" s="5">
        <v>0.50902777777777775</v>
      </c>
      <c r="H161" s="4" t="s">
        <v>388</v>
      </c>
      <c r="I161" s="5">
        <v>0.80208333333333337</v>
      </c>
      <c r="J161" s="6" t="s">
        <v>154</v>
      </c>
      <c r="K161" s="7">
        <v>369995</v>
      </c>
      <c r="L161" s="8">
        <v>0.48299999999999998</v>
      </c>
    </row>
    <row r="162" spans="1:12">
      <c r="A162" s="2" t="s">
        <v>49</v>
      </c>
      <c r="B162" s="2">
        <v>161</v>
      </c>
      <c r="C162" s="4">
        <v>10</v>
      </c>
      <c r="D162" s="4" t="s">
        <v>6</v>
      </c>
      <c r="E162" s="5">
        <v>8.5416666666666655E-2</v>
      </c>
      <c r="F162" s="4" t="s">
        <v>374</v>
      </c>
      <c r="G162" s="5">
        <v>0.56180555555555556</v>
      </c>
      <c r="H162" s="4" t="s">
        <v>324</v>
      </c>
      <c r="I162" s="5">
        <v>0.83750000000000002</v>
      </c>
      <c r="J162" s="6" t="s">
        <v>155</v>
      </c>
      <c r="K162" s="7">
        <v>371600</v>
      </c>
      <c r="L162" s="8">
        <v>0.60099999999999998</v>
      </c>
    </row>
    <row r="163" spans="1:12">
      <c r="A163" s="2" t="s">
        <v>49</v>
      </c>
      <c r="B163" s="2">
        <v>162</v>
      </c>
      <c r="C163" s="4">
        <v>11</v>
      </c>
      <c r="D163" s="4" t="s">
        <v>6</v>
      </c>
      <c r="E163" s="5">
        <v>0.10347222222222223</v>
      </c>
      <c r="F163" s="4" t="s">
        <v>323</v>
      </c>
      <c r="G163" s="5">
        <v>0.61388888888888882</v>
      </c>
      <c r="H163" s="4" t="s">
        <v>389</v>
      </c>
      <c r="I163" s="5">
        <v>0.87152777777777779</v>
      </c>
      <c r="J163" s="6" t="s">
        <v>156</v>
      </c>
      <c r="K163" s="7">
        <v>373651</v>
      </c>
      <c r="L163" s="8">
        <v>0.71199999999999997</v>
      </c>
    </row>
    <row r="164" spans="1:12">
      <c r="A164" s="2" t="s">
        <v>49</v>
      </c>
      <c r="B164" s="2">
        <v>163</v>
      </c>
      <c r="C164" s="4">
        <v>12</v>
      </c>
      <c r="D164" s="4" t="s">
        <v>6</v>
      </c>
      <c r="E164" s="5">
        <v>0.12083333333333333</v>
      </c>
      <c r="F164" s="4" t="s">
        <v>390</v>
      </c>
      <c r="G164" s="5">
        <v>0.66597222222222219</v>
      </c>
      <c r="H164" s="4" t="s">
        <v>385</v>
      </c>
      <c r="I164" s="5">
        <v>0.90555555555555556</v>
      </c>
      <c r="J164" s="6" t="s">
        <v>157</v>
      </c>
      <c r="K164" s="7">
        <v>376111</v>
      </c>
      <c r="L164" s="8">
        <v>0.81100000000000005</v>
      </c>
    </row>
    <row r="165" spans="1:12">
      <c r="A165" s="2" t="s">
        <v>49</v>
      </c>
      <c r="B165" s="2">
        <v>164</v>
      </c>
      <c r="C165" s="4">
        <v>13</v>
      </c>
      <c r="D165" s="4" t="s">
        <v>6</v>
      </c>
      <c r="E165" s="5">
        <v>0.13819444444444443</v>
      </c>
      <c r="F165" s="4" t="s">
        <v>391</v>
      </c>
      <c r="G165" s="5">
        <v>0.71666666666666667</v>
      </c>
      <c r="H165" s="4" t="s">
        <v>278</v>
      </c>
      <c r="I165" s="5">
        <v>0.94027777777777777</v>
      </c>
      <c r="J165" s="6" t="s">
        <v>158</v>
      </c>
      <c r="K165" s="7">
        <v>378963</v>
      </c>
      <c r="L165" s="8">
        <v>0.89100000000000001</v>
      </c>
    </row>
    <row r="166" spans="1:12">
      <c r="A166" s="2" t="s">
        <v>49</v>
      </c>
      <c r="B166" s="2">
        <v>165</v>
      </c>
      <c r="C166" s="4">
        <v>14</v>
      </c>
      <c r="D166" s="4" t="s">
        <v>6</v>
      </c>
      <c r="E166" s="5">
        <v>0.15763888888888888</v>
      </c>
      <c r="F166" s="4" t="s">
        <v>384</v>
      </c>
      <c r="G166" s="5">
        <v>0.76666666666666661</v>
      </c>
      <c r="H166" s="4" t="s">
        <v>311</v>
      </c>
      <c r="I166" s="5">
        <v>0.97569444444444453</v>
      </c>
      <c r="J166" s="6" t="s">
        <v>34</v>
      </c>
      <c r="K166" s="7">
        <v>382189</v>
      </c>
      <c r="L166" s="8">
        <v>0.95099999999999996</v>
      </c>
    </row>
    <row r="167" spans="1:12">
      <c r="A167" s="2" t="s">
        <v>49</v>
      </c>
      <c r="B167" s="2">
        <v>166</v>
      </c>
      <c r="C167" s="4">
        <v>15</v>
      </c>
      <c r="D167" s="4" t="s">
        <v>6</v>
      </c>
      <c r="E167" s="5">
        <v>0.17847222222222223</v>
      </c>
      <c r="F167" s="4" t="s">
        <v>275</v>
      </c>
      <c r="G167" s="5">
        <v>0.81597222222222221</v>
      </c>
      <c r="H167" s="4" t="s">
        <v>266</v>
      </c>
      <c r="I167" s="4" t="s">
        <v>25</v>
      </c>
      <c r="J167" s="2"/>
      <c r="K167" s="2"/>
      <c r="L167" s="2"/>
    </row>
    <row r="168" spans="1:12">
      <c r="A168" s="2" t="s">
        <v>49</v>
      </c>
      <c r="B168" s="2">
        <v>167</v>
      </c>
      <c r="C168" s="4">
        <v>16</v>
      </c>
      <c r="D168" s="4" t="s">
        <v>6</v>
      </c>
      <c r="E168" s="5">
        <v>0.20347222222222219</v>
      </c>
      <c r="F168" s="4" t="s">
        <v>267</v>
      </c>
      <c r="G168" s="5">
        <v>0.8618055555555556</v>
      </c>
      <c r="H168" s="4" t="s">
        <v>268</v>
      </c>
      <c r="I168" s="5">
        <v>1.1805555555555555E-2</v>
      </c>
      <c r="J168" s="6" t="s">
        <v>159</v>
      </c>
      <c r="K168" s="7">
        <v>385740</v>
      </c>
      <c r="L168" s="8">
        <v>0.98699999999999999</v>
      </c>
    </row>
    <row r="169" spans="1:12">
      <c r="A169" s="2" t="s">
        <v>49</v>
      </c>
      <c r="B169" s="2">
        <v>168</v>
      </c>
      <c r="C169" s="4">
        <v>17</v>
      </c>
      <c r="D169" s="4" t="s">
        <v>6</v>
      </c>
      <c r="E169" s="5">
        <v>0.23263888888888887</v>
      </c>
      <c r="F169" s="4" t="s">
        <v>269</v>
      </c>
      <c r="G169" s="5">
        <v>0.90277777777777779</v>
      </c>
      <c r="H169" s="4" t="s">
        <v>364</v>
      </c>
      <c r="I169" s="5">
        <v>4.7916666666666663E-2</v>
      </c>
      <c r="J169" s="6" t="s">
        <v>56</v>
      </c>
      <c r="K169" s="7">
        <v>389509</v>
      </c>
      <c r="L169" s="8">
        <v>1</v>
      </c>
    </row>
    <row r="170" spans="1:12">
      <c r="A170" s="2" t="s">
        <v>49</v>
      </c>
      <c r="B170" s="2">
        <v>169</v>
      </c>
      <c r="C170" s="4">
        <v>18</v>
      </c>
      <c r="D170" s="4" t="s">
        <v>6</v>
      </c>
      <c r="E170" s="5">
        <v>0.26597222222222222</v>
      </c>
      <c r="F170" s="4" t="s">
        <v>392</v>
      </c>
      <c r="G170" s="5">
        <v>0.93888888888888899</v>
      </c>
      <c r="H170" s="4" t="s">
        <v>364</v>
      </c>
      <c r="I170" s="5">
        <v>8.4722222222222213E-2</v>
      </c>
      <c r="J170" s="6" t="s">
        <v>160</v>
      </c>
      <c r="K170" s="7">
        <v>393327</v>
      </c>
      <c r="L170" s="8">
        <v>0.98899999999999999</v>
      </c>
    </row>
    <row r="171" spans="1:12">
      <c r="A171" s="2" t="s">
        <v>49</v>
      </c>
      <c r="B171" s="2">
        <v>170</v>
      </c>
      <c r="C171" s="4">
        <v>19</v>
      </c>
      <c r="D171" s="4" t="s">
        <v>6</v>
      </c>
      <c r="E171" s="5">
        <v>0.30416666666666664</v>
      </c>
      <c r="F171" s="4" t="s">
        <v>365</v>
      </c>
      <c r="G171" s="5">
        <v>0.96875</v>
      </c>
      <c r="H171" s="4" t="s">
        <v>268</v>
      </c>
      <c r="I171" s="5">
        <v>0.12083333333333333</v>
      </c>
      <c r="J171" s="6" t="s">
        <v>121</v>
      </c>
      <c r="K171" s="7">
        <v>396965</v>
      </c>
      <c r="L171" s="8">
        <v>0.95699999999999996</v>
      </c>
    </row>
    <row r="172" spans="1:12">
      <c r="A172" s="2" t="s">
        <v>49</v>
      </c>
      <c r="B172" s="2">
        <v>171</v>
      </c>
      <c r="C172" s="4">
        <v>20</v>
      </c>
      <c r="D172" s="4" t="s">
        <v>6</v>
      </c>
      <c r="E172" s="5">
        <v>0.34513888888888888</v>
      </c>
      <c r="F172" s="4" t="s">
        <v>345</v>
      </c>
      <c r="G172" s="5">
        <v>0.99375000000000002</v>
      </c>
      <c r="H172" s="4" t="s">
        <v>266</v>
      </c>
      <c r="I172" s="5">
        <v>0.15555555555555556</v>
      </c>
      <c r="J172" s="6" t="s">
        <v>36</v>
      </c>
      <c r="K172" s="7">
        <v>400160</v>
      </c>
      <c r="L172" s="8">
        <v>0.90700000000000003</v>
      </c>
    </row>
    <row r="173" spans="1:12">
      <c r="A173" s="2" t="s">
        <v>49</v>
      </c>
      <c r="B173" s="2">
        <v>172</v>
      </c>
      <c r="C173" s="4">
        <v>21</v>
      </c>
      <c r="D173" s="4" t="s">
        <v>6</v>
      </c>
      <c r="E173" s="5">
        <v>0.38750000000000001</v>
      </c>
      <c r="F173" s="4" t="s">
        <v>265</v>
      </c>
      <c r="G173" s="4" t="s">
        <v>6</v>
      </c>
      <c r="H173" s="5">
        <v>0.18888888888888888</v>
      </c>
      <c r="I173" s="6" t="s">
        <v>161</v>
      </c>
      <c r="J173" s="2"/>
      <c r="K173" s="7">
        <v>402642</v>
      </c>
      <c r="L173" s="8">
        <v>0.84099999999999997</v>
      </c>
    </row>
    <row r="174" spans="1:12">
      <c r="A174" s="2" t="s">
        <v>49</v>
      </c>
      <c r="B174" s="2">
        <v>173</v>
      </c>
      <c r="C174" s="4">
        <v>22</v>
      </c>
      <c r="D174" s="5">
        <v>1.4583333333333332E-2</v>
      </c>
      <c r="E174" s="4" t="s">
        <v>370</v>
      </c>
      <c r="F174" s="5">
        <v>0.43124999999999997</v>
      </c>
      <c r="G174" s="4" t="s">
        <v>371</v>
      </c>
      <c r="H174" s="4" t="s">
        <v>6</v>
      </c>
      <c r="I174" s="5">
        <v>0.22013888888888888</v>
      </c>
      <c r="J174" s="6" t="s">
        <v>162</v>
      </c>
      <c r="K174" s="7">
        <v>404161</v>
      </c>
      <c r="L174" s="8">
        <v>0.76300000000000001</v>
      </c>
    </row>
    <row r="175" spans="1:12">
      <c r="A175" s="2" t="s">
        <v>49</v>
      </c>
      <c r="B175" s="2">
        <v>174</v>
      </c>
      <c r="C175" s="4">
        <v>23</v>
      </c>
      <c r="D175" s="5">
        <v>3.2638888888888891E-2</v>
      </c>
      <c r="E175" s="4" t="s">
        <v>316</v>
      </c>
      <c r="F175" s="5">
        <v>0.47500000000000003</v>
      </c>
      <c r="G175" s="4" t="s">
        <v>317</v>
      </c>
      <c r="H175" s="4" t="s">
        <v>6</v>
      </c>
      <c r="I175" s="5">
        <v>0.25069444444444444</v>
      </c>
      <c r="J175" s="6" t="s">
        <v>61</v>
      </c>
      <c r="K175" s="7">
        <v>404520</v>
      </c>
      <c r="L175" s="8">
        <v>0.67500000000000004</v>
      </c>
    </row>
    <row r="176" spans="1:12">
      <c r="A176" s="2" t="s">
        <v>49</v>
      </c>
      <c r="B176" s="2">
        <v>175</v>
      </c>
      <c r="C176" s="4">
        <v>24</v>
      </c>
      <c r="D176" s="5">
        <v>4.8611111111111112E-2</v>
      </c>
      <c r="E176" s="4" t="s">
        <v>318</v>
      </c>
      <c r="F176" s="5">
        <v>0.5180555555555556</v>
      </c>
      <c r="G176" s="4" t="s">
        <v>319</v>
      </c>
      <c r="H176" s="4" t="s">
        <v>6</v>
      </c>
      <c r="I176" s="5">
        <v>0.27986111111111112</v>
      </c>
      <c r="J176" s="6" t="s">
        <v>163</v>
      </c>
      <c r="K176" s="7">
        <v>403594</v>
      </c>
      <c r="L176" s="8">
        <v>0.58099999999999996</v>
      </c>
    </row>
    <row r="177" spans="1:12">
      <c r="A177" s="2" t="s">
        <v>49</v>
      </c>
      <c r="B177" s="2">
        <v>176</v>
      </c>
      <c r="C177" s="4">
        <v>25</v>
      </c>
      <c r="D177" s="5">
        <v>6.3194444444444442E-2</v>
      </c>
      <c r="E177" s="4" t="s">
        <v>393</v>
      </c>
      <c r="F177" s="5">
        <v>0.56180555555555556</v>
      </c>
      <c r="G177" s="4" t="s">
        <v>321</v>
      </c>
      <c r="H177" s="4" t="s">
        <v>6</v>
      </c>
      <c r="I177" s="5">
        <v>0.30902777777777779</v>
      </c>
      <c r="J177" s="6" t="s">
        <v>164</v>
      </c>
      <c r="K177" s="7">
        <v>401350</v>
      </c>
      <c r="L177" s="8">
        <v>0.48299999999999998</v>
      </c>
    </row>
    <row r="178" spans="1:12">
      <c r="A178" s="2" t="s">
        <v>49</v>
      </c>
      <c r="B178" s="2">
        <v>177</v>
      </c>
      <c r="C178" s="4">
        <v>26</v>
      </c>
      <c r="D178" s="5">
        <v>7.7777777777777779E-2</v>
      </c>
      <c r="E178" s="4" t="s">
        <v>369</v>
      </c>
      <c r="F178" s="5">
        <v>0.60625000000000007</v>
      </c>
      <c r="G178" s="4" t="s">
        <v>336</v>
      </c>
      <c r="H178" s="4" t="s">
        <v>6</v>
      </c>
      <c r="I178" s="5">
        <v>0.33819444444444446</v>
      </c>
      <c r="J178" s="6" t="s">
        <v>165</v>
      </c>
      <c r="K178" s="7">
        <v>397860</v>
      </c>
      <c r="L178" s="8">
        <v>0.38300000000000001</v>
      </c>
    </row>
    <row r="179" spans="1:12">
      <c r="A179" s="2" t="s">
        <v>49</v>
      </c>
      <c r="B179" s="2">
        <v>178</v>
      </c>
      <c r="C179" s="4">
        <v>27</v>
      </c>
      <c r="D179" s="5">
        <v>9.3055555555555558E-2</v>
      </c>
      <c r="E179" s="4" t="s">
        <v>394</v>
      </c>
      <c r="F179" s="5">
        <v>0.65208333333333335</v>
      </c>
      <c r="G179" s="4" t="s">
        <v>374</v>
      </c>
      <c r="H179" s="4" t="s">
        <v>6</v>
      </c>
      <c r="I179" s="5">
        <v>0.36805555555555558</v>
      </c>
      <c r="J179" s="6" t="s">
        <v>166</v>
      </c>
      <c r="K179" s="7">
        <v>393307</v>
      </c>
      <c r="L179" s="8">
        <v>0.28699999999999998</v>
      </c>
    </row>
    <row r="180" spans="1:12">
      <c r="A180" s="2" t="s">
        <v>49</v>
      </c>
      <c r="B180" s="2">
        <v>179</v>
      </c>
      <c r="C180" s="4">
        <v>28</v>
      </c>
      <c r="D180" s="5">
        <v>0.10902777777777778</v>
      </c>
      <c r="E180" s="4" t="s">
        <v>375</v>
      </c>
      <c r="F180" s="5">
        <v>0.69930555555555562</v>
      </c>
      <c r="G180" s="4" t="s">
        <v>376</v>
      </c>
      <c r="H180" s="4" t="s">
        <v>6</v>
      </c>
      <c r="I180" s="5">
        <v>0.39999999999999997</v>
      </c>
      <c r="J180" s="6" t="s">
        <v>167</v>
      </c>
      <c r="K180" s="7">
        <v>387986</v>
      </c>
      <c r="L180" s="8">
        <v>0.19600000000000001</v>
      </c>
    </row>
    <row r="181" spans="1:12">
      <c r="A181" s="2" t="s">
        <v>49</v>
      </c>
      <c r="B181" s="2">
        <v>180</v>
      </c>
      <c r="C181" s="4">
        <v>29</v>
      </c>
      <c r="D181" s="5">
        <v>0.12847222222222224</v>
      </c>
      <c r="E181" s="4" t="s">
        <v>360</v>
      </c>
      <c r="F181" s="5">
        <v>0.74861111111111101</v>
      </c>
      <c r="G181" s="4" t="s">
        <v>377</v>
      </c>
      <c r="H181" s="4" t="s">
        <v>6</v>
      </c>
      <c r="I181" s="5">
        <v>0.43402777777777773</v>
      </c>
      <c r="J181" s="6" t="s">
        <v>168</v>
      </c>
      <c r="K181" s="7">
        <v>382287</v>
      </c>
      <c r="L181" s="8">
        <v>0.11700000000000001</v>
      </c>
    </row>
    <row r="182" spans="1:12">
      <c r="A182" s="2" t="s">
        <v>49</v>
      </c>
      <c r="B182" s="2">
        <v>181</v>
      </c>
      <c r="C182" s="4">
        <v>30</v>
      </c>
      <c r="D182" s="5">
        <v>0.15138888888888888</v>
      </c>
      <c r="E182" s="4" t="s">
        <v>299</v>
      </c>
      <c r="F182" s="5">
        <v>0.79791666666666661</v>
      </c>
      <c r="G182" s="4" t="s">
        <v>293</v>
      </c>
      <c r="H182" s="4" t="s">
        <v>6</v>
      </c>
      <c r="I182" s="5">
        <v>0.47083333333333338</v>
      </c>
      <c r="J182" s="6" t="s">
        <v>169</v>
      </c>
      <c r="K182" s="7">
        <v>376674</v>
      </c>
      <c r="L182" s="8">
        <v>5.3999999999999999E-2</v>
      </c>
    </row>
    <row r="183" spans="1:12">
      <c r="A183" s="2" t="s">
        <v>50</v>
      </c>
      <c r="B183" s="2">
        <v>182</v>
      </c>
      <c r="C183" s="4">
        <v>1</v>
      </c>
      <c r="D183" s="5">
        <v>0.17986111111111111</v>
      </c>
      <c r="E183" s="4" t="s">
        <v>359</v>
      </c>
      <c r="F183" s="5">
        <v>0.84583333333333333</v>
      </c>
      <c r="G183" s="4" t="s">
        <v>295</v>
      </c>
      <c r="H183" s="4" t="s">
        <v>6</v>
      </c>
      <c r="I183" s="5">
        <v>0.51041666666666663</v>
      </c>
      <c r="J183" s="6" t="s">
        <v>24</v>
      </c>
      <c r="K183" s="7">
        <v>371633</v>
      </c>
      <c r="L183" s="8">
        <v>1.4E-2</v>
      </c>
    </row>
    <row r="184" spans="1:12">
      <c r="A184" s="2" t="s">
        <v>50</v>
      </c>
      <c r="B184" s="2">
        <v>183</v>
      </c>
      <c r="C184" s="4">
        <v>2</v>
      </c>
      <c r="D184" s="5">
        <v>0.21527777777777779</v>
      </c>
      <c r="E184" s="4" t="s">
        <v>367</v>
      </c>
      <c r="F184" s="5">
        <v>0.88958333333333339</v>
      </c>
      <c r="G184" s="4" t="s">
        <v>378</v>
      </c>
      <c r="H184" s="4" t="s">
        <v>6</v>
      </c>
      <c r="I184" s="5">
        <v>0.55208333333333337</v>
      </c>
      <c r="J184" s="6" t="s">
        <v>170</v>
      </c>
      <c r="K184" s="7">
        <v>367610</v>
      </c>
      <c r="L184" s="8">
        <v>0</v>
      </c>
    </row>
    <row r="185" spans="1:12">
      <c r="A185" s="2" t="s">
        <v>50</v>
      </c>
      <c r="B185" s="2">
        <v>184</v>
      </c>
      <c r="C185" s="4">
        <v>3</v>
      </c>
      <c r="D185" s="5">
        <v>0.25833333333333336</v>
      </c>
      <c r="E185" s="4" t="s">
        <v>367</v>
      </c>
      <c r="F185" s="5">
        <v>0.92708333333333337</v>
      </c>
      <c r="G185" s="4" t="s">
        <v>297</v>
      </c>
      <c r="H185" s="4" t="s">
        <v>6</v>
      </c>
      <c r="I185" s="5">
        <v>0.59444444444444444</v>
      </c>
      <c r="J185" s="6" t="s">
        <v>92</v>
      </c>
      <c r="K185" s="7">
        <v>364938</v>
      </c>
      <c r="L185" s="8">
        <v>1.6E-2</v>
      </c>
    </row>
    <row r="186" spans="1:12">
      <c r="A186" s="2" t="s">
        <v>50</v>
      </c>
      <c r="B186" s="2">
        <v>185</v>
      </c>
      <c r="C186" s="4">
        <v>4</v>
      </c>
      <c r="D186" s="5">
        <v>0.30833333333333335</v>
      </c>
      <c r="E186" s="4" t="s">
        <v>294</v>
      </c>
      <c r="F186" s="5">
        <v>0.95833333333333337</v>
      </c>
      <c r="G186" s="4" t="s">
        <v>387</v>
      </c>
      <c r="H186" s="4" t="s">
        <v>6</v>
      </c>
      <c r="I186" s="5">
        <v>0.63680555555555551</v>
      </c>
      <c r="J186" s="6" t="s">
        <v>22</v>
      </c>
      <c r="K186" s="7">
        <v>363779</v>
      </c>
      <c r="L186" s="8">
        <v>6.3E-2</v>
      </c>
    </row>
    <row r="187" spans="1:12">
      <c r="A187" s="2" t="s">
        <v>50</v>
      </c>
      <c r="B187" s="2">
        <v>186</v>
      </c>
      <c r="C187" s="4">
        <v>5</v>
      </c>
      <c r="D187" s="5">
        <v>0.36180555555555555</v>
      </c>
      <c r="E187" s="4" t="s">
        <v>332</v>
      </c>
      <c r="F187" s="5">
        <v>0.98333333333333339</v>
      </c>
      <c r="G187" s="4" t="s">
        <v>333</v>
      </c>
      <c r="H187" s="4" t="s">
        <v>6</v>
      </c>
      <c r="I187" s="5">
        <v>0.67708333333333337</v>
      </c>
      <c r="J187" s="6" t="s">
        <v>168</v>
      </c>
      <c r="K187" s="7">
        <v>364104</v>
      </c>
      <c r="L187" s="8">
        <v>0.13700000000000001</v>
      </c>
    </row>
    <row r="188" spans="1:12">
      <c r="A188" s="2" t="s">
        <v>50</v>
      </c>
      <c r="B188" s="2">
        <v>187</v>
      </c>
      <c r="C188" s="4">
        <v>6</v>
      </c>
      <c r="D188" s="5">
        <v>0.41666666666666669</v>
      </c>
      <c r="E188" s="4" t="s">
        <v>334</v>
      </c>
      <c r="F188" s="4" t="s">
        <v>6</v>
      </c>
      <c r="G188" s="4" t="s">
        <v>6</v>
      </c>
      <c r="H188" s="5">
        <v>0.71597222222222223</v>
      </c>
      <c r="I188" s="6" t="s">
        <v>171</v>
      </c>
      <c r="J188" s="2"/>
      <c r="K188" s="7">
        <v>365722</v>
      </c>
      <c r="L188" s="8">
        <v>0.23200000000000001</v>
      </c>
    </row>
    <row r="189" spans="1:12">
      <c r="A189" s="2" t="s">
        <v>50</v>
      </c>
      <c r="B189" s="2">
        <v>188</v>
      </c>
      <c r="C189" s="4">
        <v>7</v>
      </c>
      <c r="D189" s="4" t="s">
        <v>6</v>
      </c>
      <c r="E189" s="5">
        <v>4.8611111111111112E-3</v>
      </c>
      <c r="F189" s="4" t="s">
        <v>287</v>
      </c>
      <c r="G189" s="5">
        <v>0.47083333333333338</v>
      </c>
      <c r="H189" s="4" t="s">
        <v>395</v>
      </c>
      <c r="I189" s="5">
        <v>0.75208333333333333</v>
      </c>
      <c r="J189" s="6" t="s">
        <v>172</v>
      </c>
      <c r="K189" s="7">
        <v>368345</v>
      </c>
      <c r="L189" s="8">
        <v>0.34200000000000003</v>
      </c>
    </row>
    <row r="190" spans="1:12">
      <c r="A190" s="2" t="s">
        <v>50</v>
      </c>
      <c r="B190" s="2">
        <v>189</v>
      </c>
      <c r="C190" s="4">
        <v>8</v>
      </c>
      <c r="D190" s="4" t="s">
        <v>6</v>
      </c>
      <c r="E190" s="5">
        <v>2.361111111111111E-2</v>
      </c>
      <c r="F190" s="4" t="s">
        <v>368</v>
      </c>
      <c r="G190" s="5">
        <v>0.52361111111111114</v>
      </c>
      <c r="H190" s="4" t="s">
        <v>369</v>
      </c>
      <c r="I190" s="5">
        <v>0.78680555555555554</v>
      </c>
      <c r="J190" s="6" t="s">
        <v>173</v>
      </c>
      <c r="K190" s="7">
        <v>371652</v>
      </c>
      <c r="L190" s="8">
        <v>0.45900000000000002</v>
      </c>
    </row>
    <row r="191" spans="1:12">
      <c r="A191" s="2" t="s">
        <v>50</v>
      </c>
      <c r="B191" s="2">
        <v>190</v>
      </c>
      <c r="C191" s="4">
        <v>9</v>
      </c>
      <c r="D191" s="4" t="s">
        <v>6</v>
      </c>
      <c r="E191" s="5">
        <v>4.1666666666666664E-2</v>
      </c>
      <c r="F191" s="4" t="s">
        <v>321</v>
      </c>
      <c r="G191" s="5">
        <v>0.5756944444444444</v>
      </c>
      <c r="H191" s="4" t="s">
        <v>320</v>
      </c>
      <c r="I191" s="5">
        <v>0.8208333333333333</v>
      </c>
      <c r="J191" s="6" t="s">
        <v>174</v>
      </c>
      <c r="K191" s="7">
        <v>375355</v>
      </c>
      <c r="L191" s="8">
        <v>0.57499999999999996</v>
      </c>
    </row>
    <row r="192" spans="1:12">
      <c r="A192" s="2" t="s">
        <v>50</v>
      </c>
      <c r="B192" s="2">
        <v>191</v>
      </c>
      <c r="C192" s="4">
        <v>10</v>
      </c>
      <c r="D192" s="4" t="s">
        <v>6</v>
      </c>
      <c r="E192" s="5">
        <v>5.9027777777777783E-2</v>
      </c>
      <c r="F192" s="4" t="s">
        <v>339</v>
      </c>
      <c r="G192" s="5">
        <v>0.62638888888888888</v>
      </c>
      <c r="H192" s="4" t="s">
        <v>348</v>
      </c>
      <c r="I192" s="5">
        <v>0.85486111111111107</v>
      </c>
      <c r="J192" s="6" t="s">
        <v>175</v>
      </c>
      <c r="K192" s="7">
        <v>379226</v>
      </c>
      <c r="L192" s="8">
        <v>0.68500000000000005</v>
      </c>
    </row>
    <row r="193" spans="1:12">
      <c r="A193" s="2" t="s">
        <v>50</v>
      </c>
      <c r="B193" s="2">
        <v>192</v>
      </c>
      <c r="C193" s="4">
        <v>11</v>
      </c>
      <c r="D193" s="4" t="s">
        <v>6</v>
      </c>
      <c r="E193" s="5">
        <v>7.7083333333333337E-2</v>
      </c>
      <c r="F193" s="4" t="s">
        <v>396</v>
      </c>
      <c r="G193" s="5">
        <v>0.67638888888888893</v>
      </c>
      <c r="H193" s="4" t="s">
        <v>342</v>
      </c>
      <c r="I193" s="5">
        <v>0.88958333333333339</v>
      </c>
      <c r="J193" s="6" t="s">
        <v>176</v>
      </c>
      <c r="K193" s="7">
        <v>383107</v>
      </c>
      <c r="L193" s="8">
        <v>0.78400000000000003</v>
      </c>
    </row>
    <row r="194" spans="1:12">
      <c r="A194" s="2" t="s">
        <v>50</v>
      </c>
      <c r="B194" s="2">
        <v>193</v>
      </c>
      <c r="C194" s="4">
        <v>12</v>
      </c>
      <c r="D194" s="4" t="s">
        <v>6</v>
      </c>
      <c r="E194" s="5">
        <v>9.7222222222222224E-2</v>
      </c>
      <c r="F194" s="4" t="s">
        <v>346</v>
      </c>
      <c r="G194" s="5">
        <v>0.72499999999999998</v>
      </c>
      <c r="H194" s="4" t="s">
        <v>274</v>
      </c>
      <c r="I194" s="5">
        <v>0.92499999999999993</v>
      </c>
      <c r="J194" s="6" t="s">
        <v>177</v>
      </c>
      <c r="K194" s="7">
        <v>386905</v>
      </c>
      <c r="L194" s="8">
        <v>0.86599999999999999</v>
      </c>
    </row>
    <row r="195" spans="1:12">
      <c r="A195" s="2" t="s">
        <v>50</v>
      </c>
      <c r="B195" s="2">
        <v>194</v>
      </c>
      <c r="C195" s="4">
        <v>13</v>
      </c>
      <c r="D195" s="4" t="s">
        <v>6</v>
      </c>
      <c r="E195" s="5">
        <v>0.12013888888888889</v>
      </c>
      <c r="F195" s="4" t="s">
        <v>273</v>
      </c>
      <c r="G195" s="5">
        <v>0.7715277777777777</v>
      </c>
      <c r="H195" s="4" t="s">
        <v>313</v>
      </c>
      <c r="I195" s="5">
        <v>0.9604166666666667</v>
      </c>
      <c r="J195" s="6" t="s">
        <v>178</v>
      </c>
      <c r="K195" s="7">
        <v>390561</v>
      </c>
      <c r="L195" s="8">
        <v>0.93100000000000005</v>
      </c>
    </row>
    <row r="196" spans="1:12">
      <c r="A196" s="2" t="s">
        <v>50</v>
      </c>
      <c r="B196" s="2">
        <v>195</v>
      </c>
      <c r="C196" s="4">
        <v>14</v>
      </c>
      <c r="D196" s="4" t="s">
        <v>6</v>
      </c>
      <c r="E196" s="5">
        <v>0.14722222222222223</v>
      </c>
      <c r="F196" s="4" t="s">
        <v>271</v>
      </c>
      <c r="G196" s="5">
        <v>0.81388888888888899</v>
      </c>
      <c r="H196" s="4" t="s">
        <v>364</v>
      </c>
      <c r="I196" s="5">
        <v>0.99652777777777779</v>
      </c>
      <c r="J196" s="6" t="s">
        <v>179</v>
      </c>
      <c r="K196" s="7">
        <v>394030</v>
      </c>
      <c r="L196" s="8">
        <v>0.97399999999999998</v>
      </c>
    </row>
    <row r="197" spans="1:12">
      <c r="A197" s="2" t="s">
        <v>50</v>
      </c>
      <c r="B197" s="2">
        <v>196</v>
      </c>
      <c r="C197" s="4">
        <v>15</v>
      </c>
      <c r="D197" s="4" t="s">
        <v>6</v>
      </c>
      <c r="E197" s="5">
        <v>0.17847222222222223</v>
      </c>
      <c r="F197" s="4" t="s">
        <v>365</v>
      </c>
      <c r="G197" s="5">
        <v>0.85138888888888886</v>
      </c>
      <c r="H197" s="4" t="s">
        <v>364</v>
      </c>
      <c r="I197" s="4" t="s">
        <v>25</v>
      </c>
      <c r="J197" s="2"/>
      <c r="K197" s="2"/>
      <c r="L197" s="2"/>
    </row>
    <row r="198" spans="1:12">
      <c r="A198" s="2" t="s">
        <v>50</v>
      </c>
      <c r="B198" s="2">
        <v>197</v>
      </c>
      <c r="C198" s="4">
        <v>16</v>
      </c>
      <c r="D198" s="4" t="s">
        <v>6</v>
      </c>
      <c r="E198" s="5">
        <v>0.21458333333333335</v>
      </c>
      <c r="F198" s="4" t="s">
        <v>365</v>
      </c>
      <c r="G198" s="5">
        <v>0.8833333333333333</v>
      </c>
      <c r="H198" s="4" t="s">
        <v>270</v>
      </c>
      <c r="I198" s="5">
        <v>3.2638888888888891E-2</v>
      </c>
      <c r="J198" s="6" t="s">
        <v>141</v>
      </c>
      <c r="K198" s="7">
        <v>397252</v>
      </c>
      <c r="L198" s="8">
        <v>0.997</v>
      </c>
    </row>
    <row r="199" spans="1:12">
      <c r="A199" s="2" t="s">
        <v>50</v>
      </c>
      <c r="B199" s="2">
        <v>198</v>
      </c>
      <c r="C199" s="4">
        <v>17</v>
      </c>
      <c r="D199" s="4" t="s">
        <v>6</v>
      </c>
      <c r="E199" s="5">
        <v>0.25416666666666665</v>
      </c>
      <c r="F199" s="4" t="s">
        <v>271</v>
      </c>
      <c r="G199" s="5">
        <v>0.91041666666666676</v>
      </c>
      <c r="H199" s="4" t="s">
        <v>272</v>
      </c>
      <c r="I199" s="5">
        <v>6.805555555555555E-2</v>
      </c>
      <c r="J199" s="6" t="s">
        <v>57</v>
      </c>
      <c r="K199" s="7">
        <v>400136</v>
      </c>
      <c r="L199" s="8">
        <v>0.998</v>
      </c>
    </row>
    <row r="200" spans="1:12">
      <c r="A200" s="2" t="s">
        <v>50</v>
      </c>
      <c r="B200" s="2">
        <v>199</v>
      </c>
      <c r="C200" s="4">
        <v>18</v>
      </c>
      <c r="D200" s="4" t="s">
        <v>6</v>
      </c>
      <c r="E200" s="5">
        <v>0.29652777777777778</v>
      </c>
      <c r="F200" s="4" t="s">
        <v>273</v>
      </c>
      <c r="G200" s="5">
        <v>0.93263888888888891</v>
      </c>
      <c r="H200" s="4" t="s">
        <v>397</v>
      </c>
      <c r="I200" s="5">
        <v>0.1013888888888889</v>
      </c>
      <c r="J200" s="6" t="s">
        <v>159</v>
      </c>
      <c r="K200" s="7">
        <v>402553</v>
      </c>
      <c r="L200" s="8">
        <v>0.97899999999999998</v>
      </c>
    </row>
    <row r="201" spans="1:12">
      <c r="A201" s="2" t="s">
        <v>50</v>
      </c>
      <c r="B201" s="2">
        <v>200</v>
      </c>
      <c r="C201" s="4">
        <v>19</v>
      </c>
      <c r="D201" s="4" t="s">
        <v>6</v>
      </c>
      <c r="E201" s="5">
        <v>0.34027777777777773</v>
      </c>
      <c r="F201" s="4" t="s">
        <v>343</v>
      </c>
      <c r="G201" s="5">
        <v>0.95138888888888884</v>
      </c>
      <c r="H201" s="4" t="s">
        <v>347</v>
      </c>
      <c r="I201" s="5">
        <v>0.13402777777777777</v>
      </c>
      <c r="J201" s="6" t="s">
        <v>180</v>
      </c>
      <c r="K201" s="7">
        <v>404345</v>
      </c>
      <c r="L201" s="8">
        <v>0.94099999999999995</v>
      </c>
    </row>
    <row r="202" spans="1:12">
      <c r="A202" s="2" t="s">
        <v>50</v>
      </c>
      <c r="B202" s="2">
        <v>201</v>
      </c>
      <c r="C202" s="4">
        <v>20</v>
      </c>
      <c r="D202" s="4" t="s">
        <v>6</v>
      </c>
      <c r="E202" s="5">
        <v>0.3833333333333333</v>
      </c>
      <c r="F202" s="4" t="s">
        <v>341</v>
      </c>
      <c r="G202" s="5">
        <v>0.96805555555555556</v>
      </c>
      <c r="H202" s="4" t="s">
        <v>348</v>
      </c>
      <c r="I202" s="5">
        <v>0.16458333333333333</v>
      </c>
      <c r="J202" s="6" t="s">
        <v>181</v>
      </c>
      <c r="K202" s="7">
        <v>405338</v>
      </c>
      <c r="L202" s="8">
        <v>0.88700000000000001</v>
      </c>
    </row>
    <row r="203" spans="1:12">
      <c r="A203" s="2" t="s">
        <v>50</v>
      </c>
      <c r="B203" s="2">
        <v>202</v>
      </c>
      <c r="C203" s="4">
        <v>21</v>
      </c>
      <c r="D203" s="4" t="s">
        <v>6</v>
      </c>
      <c r="E203" s="5">
        <v>0.42708333333333331</v>
      </c>
      <c r="F203" s="4" t="s">
        <v>349</v>
      </c>
      <c r="G203" s="5">
        <v>0.98263888888888884</v>
      </c>
      <c r="H203" s="4" t="s">
        <v>350</v>
      </c>
      <c r="I203" s="5">
        <v>0.19444444444444445</v>
      </c>
      <c r="J203" s="6" t="s">
        <v>182</v>
      </c>
      <c r="K203" s="7">
        <v>405360</v>
      </c>
      <c r="L203" s="8">
        <v>0.81799999999999995</v>
      </c>
    </row>
    <row r="204" spans="1:12">
      <c r="A204" s="2" t="s">
        <v>50</v>
      </c>
      <c r="B204" s="2">
        <v>203</v>
      </c>
      <c r="C204" s="4">
        <v>22</v>
      </c>
      <c r="D204" s="4" t="s">
        <v>6</v>
      </c>
      <c r="E204" s="5">
        <v>0.47013888888888888</v>
      </c>
      <c r="F204" s="4" t="s">
        <v>351</v>
      </c>
      <c r="G204" s="5">
        <v>0.99722222222222223</v>
      </c>
      <c r="H204" s="4" t="s">
        <v>352</v>
      </c>
      <c r="I204" s="5">
        <v>0.22291666666666665</v>
      </c>
      <c r="J204" s="6" t="s">
        <v>183</v>
      </c>
      <c r="K204" s="7">
        <v>404268</v>
      </c>
      <c r="L204" s="8">
        <v>0.73699999999999999</v>
      </c>
    </row>
    <row r="205" spans="1:12">
      <c r="A205" s="2" t="s">
        <v>50</v>
      </c>
      <c r="B205" s="2">
        <v>204</v>
      </c>
      <c r="C205" s="4">
        <v>23</v>
      </c>
      <c r="D205" s="4" t="s">
        <v>6</v>
      </c>
      <c r="E205" s="5">
        <v>0.51388888888888895</v>
      </c>
      <c r="F205" s="4" t="s">
        <v>306</v>
      </c>
      <c r="G205" s="4" t="s">
        <v>6</v>
      </c>
      <c r="H205" s="5">
        <v>0.25208333333333333</v>
      </c>
      <c r="I205" s="6" t="s">
        <v>87</v>
      </c>
      <c r="J205" s="2"/>
      <c r="K205" s="7">
        <v>401974</v>
      </c>
      <c r="L205" s="8">
        <v>0.64600000000000002</v>
      </c>
    </row>
    <row r="206" spans="1:12">
      <c r="A206" s="2" t="s">
        <v>50</v>
      </c>
      <c r="B206" s="2">
        <v>205</v>
      </c>
      <c r="C206" s="4">
        <v>24</v>
      </c>
      <c r="D206" s="5">
        <v>1.1805555555555555E-2</v>
      </c>
      <c r="E206" s="4" t="s">
        <v>305</v>
      </c>
      <c r="F206" s="5">
        <v>0.55833333333333335</v>
      </c>
      <c r="G206" s="4" t="s">
        <v>304</v>
      </c>
      <c r="H206" s="4" t="s">
        <v>6</v>
      </c>
      <c r="I206" s="5">
        <v>0.28125</v>
      </c>
      <c r="J206" s="6" t="s">
        <v>75</v>
      </c>
      <c r="K206" s="7">
        <v>398464</v>
      </c>
      <c r="L206" s="8">
        <v>0.54900000000000004</v>
      </c>
    </row>
    <row r="207" spans="1:12">
      <c r="A207" s="2" t="s">
        <v>50</v>
      </c>
      <c r="B207" s="2">
        <v>206</v>
      </c>
      <c r="C207" s="4">
        <v>25</v>
      </c>
      <c r="D207" s="5">
        <v>2.7083333333333334E-2</v>
      </c>
      <c r="E207" s="4" t="s">
        <v>380</v>
      </c>
      <c r="F207" s="5">
        <v>0.60416666666666663</v>
      </c>
      <c r="G207" s="4" t="s">
        <v>354</v>
      </c>
      <c r="H207" s="4" t="s">
        <v>6</v>
      </c>
      <c r="I207" s="5">
        <v>0.31111111111111112</v>
      </c>
      <c r="J207" s="6" t="s">
        <v>88</v>
      </c>
      <c r="K207" s="7">
        <v>393826</v>
      </c>
      <c r="L207" s="8">
        <v>0.44700000000000001</v>
      </c>
    </row>
    <row r="208" spans="1:12">
      <c r="A208" s="2" t="s">
        <v>50</v>
      </c>
      <c r="B208" s="2">
        <v>207</v>
      </c>
      <c r="C208" s="4">
        <v>26</v>
      </c>
      <c r="D208" s="5">
        <v>4.4444444444444446E-2</v>
      </c>
      <c r="E208" s="4" t="s">
        <v>355</v>
      </c>
      <c r="F208" s="5">
        <v>0.65138888888888891</v>
      </c>
      <c r="G208" s="4" t="s">
        <v>379</v>
      </c>
      <c r="H208" s="4" t="s">
        <v>6</v>
      </c>
      <c r="I208" s="5">
        <v>0.34375</v>
      </c>
      <c r="J208" s="6" t="s">
        <v>153</v>
      </c>
      <c r="K208" s="7">
        <v>388261</v>
      </c>
      <c r="L208" s="8">
        <v>0.34399999999999997</v>
      </c>
    </row>
    <row r="209" spans="1:12">
      <c r="A209" s="2" t="s">
        <v>50</v>
      </c>
      <c r="B209" s="2">
        <v>208</v>
      </c>
      <c r="C209" s="4">
        <v>27</v>
      </c>
      <c r="D209" s="5">
        <v>6.5277777777777782E-2</v>
      </c>
      <c r="E209" s="4" t="s">
        <v>332</v>
      </c>
      <c r="F209" s="5">
        <v>0.69930555555555562</v>
      </c>
      <c r="G209" s="4" t="s">
        <v>387</v>
      </c>
      <c r="H209" s="4" t="s">
        <v>6</v>
      </c>
      <c r="I209" s="5">
        <v>0.37847222222222227</v>
      </c>
      <c r="J209" s="6" t="s">
        <v>184</v>
      </c>
      <c r="K209" s="7">
        <v>382097</v>
      </c>
      <c r="L209" s="8">
        <v>0.24399999999999999</v>
      </c>
    </row>
    <row r="210" spans="1:12">
      <c r="A210" s="2" t="s">
        <v>50</v>
      </c>
      <c r="B210" s="2">
        <v>209</v>
      </c>
      <c r="C210" s="4">
        <v>28</v>
      </c>
      <c r="D210" s="5">
        <v>9.0277777777777776E-2</v>
      </c>
      <c r="E210" s="4" t="s">
        <v>329</v>
      </c>
      <c r="F210" s="5">
        <v>0.74722222222222223</v>
      </c>
      <c r="G210" s="4" t="s">
        <v>297</v>
      </c>
      <c r="H210" s="4" t="s">
        <v>6</v>
      </c>
      <c r="I210" s="5">
        <v>0.41597222222222219</v>
      </c>
      <c r="J210" s="6" t="s">
        <v>185</v>
      </c>
      <c r="K210" s="7">
        <v>375778</v>
      </c>
      <c r="L210" s="8">
        <v>0.154</v>
      </c>
    </row>
    <row r="211" spans="1:12">
      <c r="A211" s="2" t="s">
        <v>50</v>
      </c>
      <c r="B211" s="2">
        <v>210</v>
      </c>
      <c r="C211" s="4">
        <v>29</v>
      </c>
      <c r="D211" s="5">
        <v>0.12152777777777778</v>
      </c>
      <c r="E211" s="4" t="s">
        <v>296</v>
      </c>
      <c r="F211" s="5">
        <v>0.79305555555555562</v>
      </c>
      <c r="G211" s="4" t="s">
        <v>378</v>
      </c>
      <c r="H211" s="4" t="s">
        <v>6</v>
      </c>
      <c r="I211" s="5">
        <v>0.45624999999999999</v>
      </c>
      <c r="J211" s="6" t="s">
        <v>186</v>
      </c>
      <c r="K211" s="7">
        <v>369839</v>
      </c>
      <c r="L211" s="8">
        <v>7.9000000000000001E-2</v>
      </c>
    </row>
    <row r="212" spans="1:12">
      <c r="A212" s="2" t="s">
        <v>50</v>
      </c>
      <c r="B212" s="2">
        <v>211</v>
      </c>
      <c r="C212" s="4">
        <v>30</v>
      </c>
      <c r="D212" s="5">
        <v>0.16111111111111112</v>
      </c>
      <c r="E212" s="4" t="s">
        <v>367</v>
      </c>
      <c r="F212" s="5">
        <v>0.8340277777777777</v>
      </c>
      <c r="G212" s="4" t="s">
        <v>295</v>
      </c>
      <c r="H212" s="4" t="s">
        <v>6</v>
      </c>
      <c r="I212" s="5">
        <v>0.49861111111111112</v>
      </c>
      <c r="J212" s="6" t="s">
        <v>130</v>
      </c>
      <c r="K212" s="7">
        <v>364845</v>
      </c>
      <c r="L212" s="8">
        <v>2.5999999999999999E-2</v>
      </c>
    </row>
    <row r="213" spans="1:12">
      <c r="A213" s="2" t="s">
        <v>50</v>
      </c>
      <c r="B213" s="2">
        <v>212</v>
      </c>
      <c r="C213" s="4">
        <v>31</v>
      </c>
      <c r="D213" s="5">
        <v>0.20833333333333334</v>
      </c>
      <c r="E213" s="4" t="s">
        <v>359</v>
      </c>
      <c r="F213" s="5">
        <v>0.86875000000000002</v>
      </c>
      <c r="G213" s="4" t="s">
        <v>293</v>
      </c>
      <c r="H213" s="4" t="s">
        <v>6</v>
      </c>
      <c r="I213" s="5">
        <v>0.54166666666666663</v>
      </c>
      <c r="J213" s="6" t="s">
        <v>187</v>
      </c>
      <c r="K213" s="7">
        <v>361302</v>
      </c>
      <c r="L213" s="8">
        <v>2E-3</v>
      </c>
    </row>
    <row r="214" spans="1:12">
      <c r="A214" s="2" t="s">
        <v>51</v>
      </c>
      <c r="B214" s="2">
        <v>213</v>
      </c>
      <c r="C214" s="4">
        <v>1</v>
      </c>
      <c r="D214" s="5">
        <v>0.26111111111111113</v>
      </c>
      <c r="E214" s="4" t="s">
        <v>292</v>
      </c>
      <c r="F214" s="5">
        <v>0.89722222222222225</v>
      </c>
      <c r="G214" s="4" t="s">
        <v>300</v>
      </c>
      <c r="H214" s="4" t="s">
        <v>6</v>
      </c>
      <c r="I214" s="5">
        <v>0.58402777777777781</v>
      </c>
      <c r="J214" s="6" t="s">
        <v>149</v>
      </c>
      <c r="K214" s="7">
        <v>359557</v>
      </c>
      <c r="L214" s="8">
        <v>8.9999999999999993E-3</v>
      </c>
    </row>
    <row r="215" spans="1:12">
      <c r="A215" s="2" t="s">
        <v>51</v>
      </c>
      <c r="B215" s="2">
        <v>214</v>
      </c>
      <c r="C215" s="4">
        <v>2</v>
      </c>
      <c r="D215" s="5">
        <v>0.31736111111111115</v>
      </c>
      <c r="E215" s="4" t="s">
        <v>360</v>
      </c>
      <c r="F215" s="5">
        <v>0.92083333333333339</v>
      </c>
      <c r="G215" s="4" t="s">
        <v>302</v>
      </c>
      <c r="H215" s="4" t="s">
        <v>6</v>
      </c>
      <c r="I215" s="5">
        <v>0.62430555555555556</v>
      </c>
      <c r="J215" s="6" t="s">
        <v>188</v>
      </c>
      <c r="K215" s="7">
        <v>359730</v>
      </c>
      <c r="L215" s="8">
        <v>4.9000000000000002E-2</v>
      </c>
    </row>
    <row r="216" spans="1:12">
      <c r="A216" s="2" t="s">
        <v>51</v>
      </c>
      <c r="B216" s="2">
        <v>215</v>
      </c>
      <c r="C216" s="4">
        <v>3</v>
      </c>
      <c r="D216" s="5">
        <v>0.37361111111111112</v>
      </c>
      <c r="E216" s="4" t="s">
        <v>303</v>
      </c>
      <c r="F216" s="5">
        <v>0.94166666666666676</v>
      </c>
      <c r="G216" s="4" t="s">
        <v>304</v>
      </c>
      <c r="H216" s="4" t="s">
        <v>6</v>
      </c>
      <c r="I216" s="5">
        <v>0.66249999999999998</v>
      </c>
      <c r="J216" s="6" t="s">
        <v>29</v>
      </c>
      <c r="K216" s="7">
        <v>361696</v>
      </c>
      <c r="L216" s="8">
        <v>0.11700000000000001</v>
      </c>
    </row>
    <row r="217" spans="1:12">
      <c r="A217" s="2" t="s">
        <v>51</v>
      </c>
      <c r="B217" s="2">
        <v>216</v>
      </c>
      <c r="C217" s="4">
        <v>4</v>
      </c>
      <c r="D217" s="5">
        <v>0.4291666666666667</v>
      </c>
      <c r="E217" s="4" t="s">
        <v>381</v>
      </c>
      <c r="F217" s="5">
        <v>0.9604166666666667</v>
      </c>
      <c r="G217" s="4" t="s">
        <v>382</v>
      </c>
      <c r="H217" s="4" t="s">
        <v>6</v>
      </c>
      <c r="I217" s="5">
        <v>0.69930555555555562</v>
      </c>
      <c r="J217" s="6" t="s">
        <v>189</v>
      </c>
      <c r="K217" s="7">
        <v>365138</v>
      </c>
      <c r="L217" s="8">
        <v>0.20799999999999999</v>
      </c>
    </row>
    <row r="218" spans="1:12">
      <c r="A218" s="2" t="s">
        <v>51</v>
      </c>
      <c r="B218" s="2">
        <v>217</v>
      </c>
      <c r="C218" s="4">
        <v>5</v>
      </c>
      <c r="D218" s="5">
        <v>0.48333333333333334</v>
      </c>
      <c r="E218" s="4" t="s">
        <v>362</v>
      </c>
      <c r="F218" s="5">
        <v>0.97777777777777775</v>
      </c>
      <c r="G218" s="4" t="s">
        <v>281</v>
      </c>
      <c r="H218" s="4" t="s">
        <v>6</v>
      </c>
      <c r="I218" s="5">
        <v>0.73472222222222217</v>
      </c>
      <c r="J218" s="6" t="s">
        <v>136</v>
      </c>
      <c r="K218" s="7">
        <v>369624</v>
      </c>
      <c r="L218" s="8">
        <v>0.314</v>
      </c>
    </row>
    <row r="219" spans="1:12">
      <c r="A219" s="2" t="s">
        <v>51</v>
      </c>
      <c r="B219" s="2">
        <v>218</v>
      </c>
      <c r="C219" s="4">
        <v>6</v>
      </c>
      <c r="D219" s="5">
        <v>0.53541666666666665</v>
      </c>
      <c r="E219" s="4" t="s">
        <v>363</v>
      </c>
      <c r="F219" s="5">
        <v>0.99652777777777779</v>
      </c>
      <c r="G219" s="4" t="s">
        <v>383</v>
      </c>
      <c r="H219" s="4" t="s">
        <v>6</v>
      </c>
      <c r="I219" s="5">
        <v>0.76944444444444438</v>
      </c>
      <c r="J219" s="6" t="s">
        <v>137</v>
      </c>
      <c r="K219" s="7">
        <v>374695</v>
      </c>
      <c r="L219" s="8">
        <v>0.42699999999999999</v>
      </c>
    </row>
    <row r="220" spans="1:12">
      <c r="A220" s="2" t="s">
        <v>51</v>
      </c>
      <c r="B220" s="2">
        <v>219</v>
      </c>
      <c r="C220" s="4">
        <v>7</v>
      </c>
      <c r="D220" s="5">
        <v>0.58680555555555558</v>
      </c>
      <c r="E220" s="4" t="s">
        <v>372</v>
      </c>
      <c r="F220" s="4" t="s">
        <v>6</v>
      </c>
      <c r="G220" s="4" t="s">
        <v>6</v>
      </c>
      <c r="H220" s="5">
        <v>0.8041666666666667</v>
      </c>
      <c r="I220" s="6" t="s">
        <v>190</v>
      </c>
      <c r="J220" s="2"/>
      <c r="K220" s="7">
        <v>379938</v>
      </c>
      <c r="L220" s="8">
        <v>0.54100000000000004</v>
      </c>
    </row>
    <row r="221" spans="1:12">
      <c r="A221" s="2" t="s">
        <v>51</v>
      </c>
      <c r="B221" s="2">
        <v>220</v>
      </c>
      <c r="C221" s="4">
        <v>8</v>
      </c>
      <c r="D221" s="4" t="s">
        <v>6</v>
      </c>
      <c r="E221" s="5">
        <v>1.5972222222222224E-2</v>
      </c>
      <c r="F221" s="4" t="s">
        <v>371</v>
      </c>
      <c r="G221" s="5">
        <v>0.63611111111111118</v>
      </c>
      <c r="H221" s="4" t="s">
        <v>264</v>
      </c>
      <c r="I221" s="5">
        <v>0.83958333333333324</v>
      </c>
      <c r="J221" s="6" t="s">
        <v>191</v>
      </c>
      <c r="K221" s="7">
        <v>385026</v>
      </c>
      <c r="L221" s="8">
        <v>0.65</v>
      </c>
    </row>
    <row r="222" spans="1:12">
      <c r="A222" s="2" t="s">
        <v>51</v>
      </c>
      <c r="B222" s="2">
        <v>221</v>
      </c>
      <c r="C222" s="4">
        <v>9</v>
      </c>
      <c r="D222" s="4" t="s">
        <v>6</v>
      </c>
      <c r="E222" s="5">
        <v>3.8194444444444441E-2</v>
      </c>
      <c r="F222" s="4" t="s">
        <v>265</v>
      </c>
      <c r="G222" s="5">
        <v>0.68333333333333324</v>
      </c>
      <c r="H222" s="4" t="s">
        <v>272</v>
      </c>
      <c r="I222" s="5">
        <v>0.875</v>
      </c>
      <c r="J222" s="6" t="s">
        <v>192</v>
      </c>
      <c r="K222" s="7">
        <v>389728</v>
      </c>
      <c r="L222" s="8">
        <v>0.748</v>
      </c>
    </row>
    <row r="223" spans="1:12">
      <c r="A223" s="2" t="s">
        <v>51</v>
      </c>
      <c r="B223" s="2">
        <v>222</v>
      </c>
      <c r="C223" s="4">
        <v>10</v>
      </c>
      <c r="D223" s="4" t="s">
        <v>6</v>
      </c>
      <c r="E223" s="5">
        <v>6.3194444444444442E-2</v>
      </c>
      <c r="F223" s="4" t="s">
        <v>271</v>
      </c>
      <c r="G223" s="5">
        <v>0.72638888888888886</v>
      </c>
      <c r="H223" s="4" t="s">
        <v>270</v>
      </c>
      <c r="I223" s="5">
        <v>0.91041666666666676</v>
      </c>
      <c r="J223" s="6" t="s">
        <v>103</v>
      </c>
      <c r="K223" s="7">
        <v>393912</v>
      </c>
      <c r="L223" s="8">
        <v>0.83399999999999996</v>
      </c>
    </row>
    <row r="224" spans="1:12">
      <c r="A224" s="2" t="s">
        <v>51</v>
      </c>
      <c r="B224" s="2">
        <v>223</v>
      </c>
      <c r="C224" s="4">
        <v>11</v>
      </c>
      <c r="D224" s="4" t="s">
        <v>6</v>
      </c>
      <c r="E224" s="5">
        <v>9.3055555555555558E-2</v>
      </c>
      <c r="F224" s="4" t="s">
        <v>365</v>
      </c>
      <c r="G224" s="5">
        <v>0.76527777777777783</v>
      </c>
      <c r="H224" s="4" t="s">
        <v>398</v>
      </c>
      <c r="I224" s="5">
        <v>0.94652777777777775</v>
      </c>
      <c r="J224" s="6" t="s">
        <v>160</v>
      </c>
      <c r="K224" s="7">
        <v>397513</v>
      </c>
      <c r="L224" s="8">
        <v>0.90300000000000002</v>
      </c>
    </row>
    <row r="225" spans="1:12">
      <c r="A225" s="2" t="s">
        <v>51</v>
      </c>
      <c r="B225" s="2">
        <v>224</v>
      </c>
      <c r="C225" s="4">
        <v>12</v>
      </c>
      <c r="D225" s="4" t="s">
        <v>6</v>
      </c>
      <c r="E225" s="5">
        <v>0.1277777777777778</v>
      </c>
      <c r="F225" s="4" t="s">
        <v>392</v>
      </c>
      <c r="G225" s="5">
        <v>0.79861111111111116</v>
      </c>
      <c r="H225" s="4" t="s">
        <v>364</v>
      </c>
      <c r="I225" s="5">
        <v>0.98125000000000007</v>
      </c>
      <c r="J225" s="6" t="s">
        <v>193</v>
      </c>
      <c r="K225" s="7">
        <v>400512</v>
      </c>
      <c r="L225" s="8">
        <v>0.95399999999999996</v>
      </c>
    </row>
    <row r="226" spans="1:12">
      <c r="A226" s="2" t="s">
        <v>51</v>
      </c>
      <c r="B226" s="2">
        <v>225</v>
      </c>
      <c r="C226" s="4">
        <v>13</v>
      </c>
      <c r="D226" s="4" t="s">
        <v>6</v>
      </c>
      <c r="E226" s="5">
        <v>0.16597222222222222</v>
      </c>
      <c r="F226" s="4" t="s">
        <v>269</v>
      </c>
      <c r="G226" s="5">
        <v>0.82708333333333339</v>
      </c>
      <c r="H226" s="4" t="s">
        <v>313</v>
      </c>
      <c r="I226" s="4" t="s">
        <v>25</v>
      </c>
      <c r="J226" s="2"/>
      <c r="K226" s="2"/>
      <c r="L226" s="2"/>
    </row>
    <row r="227" spans="1:12">
      <c r="A227" s="2" t="s">
        <v>51</v>
      </c>
      <c r="B227" s="2">
        <v>226</v>
      </c>
      <c r="C227" s="4">
        <v>14</v>
      </c>
      <c r="D227" s="4" t="s">
        <v>6</v>
      </c>
      <c r="E227" s="5">
        <v>0.2076388888888889</v>
      </c>
      <c r="F227" s="4" t="s">
        <v>267</v>
      </c>
      <c r="G227" s="5">
        <v>0.85069444444444453</v>
      </c>
      <c r="H227" s="4" t="s">
        <v>274</v>
      </c>
      <c r="I227" s="5">
        <v>1.5277777777777777E-2</v>
      </c>
      <c r="J227" s="6" t="s">
        <v>194</v>
      </c>
      <c r="K227" s="7">
        <v>402908</v>
      </c>
      <c r="L227" s="8">
        <v>0.98599999999999999</v>
      </c>
    </row>
    <row r="228" spans="1:12">
      <c r="A228" s="2" t="s">
        <v>51</v>
      </c>
      <c r="B228" s="2">
        <v>227</v>
      </c>
      <c r="C228" s="4">
        <v>15</v>
      </c>
      <c r="D228" s="4" t="s">
        <v>6</v>
      </c>
      <c r="E228" s="5">
        <v>0.25069444444444444</v>
      </c>
      <c r="F228" s="4" t="s">
        <v>275</v>
      </c>
      <c r="G228" s="5">
        <v>0.87013888888888891</v>
      </c>
      <c r="H228" s="4" t="s">
        <v>276</v>
      </c>
      <c r="I228" s="5">
        <v>4.7916666666666663E-2</v>
      </c>
      <c r="J228" s="6" t="s">
        <v>191</v>
      </c>
      <c r="K228" s="7">
        <v>404689</v>
      </c>
      <c r="L228" s="8">
        <v>0.999</v>
      </c>
    </row>
    <row r="229" spans="1:12">
      <c r="A229" s="2" t="s">
        <v>51</v>
      </c>
      <c r="B229" s="2">
        <v>228</v>
      </c>
      <c r="C229" s="4">
        <v>16</v>
      </c>
      <c r="D229" s="4" t="s">
        <v>6</v>
      </c>
      <c r="E229" s="5">
        <v>0.29375000000000001</v>
      </c>
      <c r="F229" s="4" t="s">
        <v>277</v>
      </c>
      <c r="G229" s="5">
        <v>0.88750000000000007</v>
      </c>
      <c r="H229" s="4" t="s">
        <v>278</v>
      </c>
      <c r="I229" s="5">
        <v>7.9166666666666663E-2</v>
      </c>
      <c r="J229" s="6" t="s">
        <v>195</v>
      </c>
      <c r="K229" s="7">
        <v>405822</v>
      </c>
      <c r="L229" s="8">
        <v>0.99199999999999999</v>
      </c>
    </row>
    <row r="230" spans="1:12">
      <c r="A230" s="2" t="s">
        <v>51</v>
      </c>
      <c r="B230" s="2">
        <v>229</v>
      </c>
      <c r="C230" s="4">
        <v>17</v>
      </c>
      <c r="D230" s="4" t="s">
        <v>6</v>
      </c>
      <c r="E230" s="5">
        <v>0.33749999999999997</v>
      </c>
      <c r="F230" s="4" t="s">
        <v>279</v>
      </c>
      <c r="G230" s="5">
        <v>0.90277777777777779</v>
      </c>
      <c r="H230" s="4" t="s">
        <v>280</v>
      </c>
      <c r="I230" s="5">
        <v>0.10972222222222222</v>
      </c>
      <c r="J230" s="6" t="s">
        <v>196</v>
      </c>
      <c r="K230" s="7">
        <v>406244</v>
      </c>
      <c r="L230" s="8">
        <v>0.96699999999999997</v>
      </c>
    </row>
    <row r="231" spans="1:12">
      <c r="A231" s="2" t="s">
        <v>51</v>
      </c>
      <c r="B231" s="2">
        <v>230</v>
      </c>
      <c r="C231" s="4">
        <v>18</v>
      </c>
      <c r="D231" s="4" t="s">
        <v>6</v>
      </c>
      <c r="E231" s="5">
        <v>0.38055555555555554</v>
      </c>
      <c r="F231" s="4" t="s">
        <v>281</v>
      </c>
      <c r="G231" s="5">
        <v>0.91736111111111107</v>
      </c>
      <c r="H231" s="4" t="s">
        <v>362</v>
      </c>
      <c r="I231" s="5">
        <v>0.13819444444444443</v>
      </c>
      <c r="J231" s="6" t="s">
        <v>16</v>
      </c>
      <c r="K231" s="7">
        <v>405866</v>
      </c>
      <c r="L231" s="8">
        <v>0.92400000000000004</v>
      </c>
    </row>
    <row r="232" spans="1:12">
      <c r="A232" s="2" t="s">
        <v>51</v>
      </c>
      <c r="B232" s="2">
        <v>231</v>
      </c>
      <c r="C232" s="4">
        <v>19</v>
      </c>
      <c r="D232" s="4" t="s">
        <v>6</v>
      </c>
      <c r="E232" s="5">
        <v>0.42430555555555555</v>
      </c>
      <c r="F232" s="4" t="s">
        <v>283</v>
      </c>
      <c r="G232" s="5">
        <v>0.93125000000000002</v>
      </c>
      <c r="H232" s="4" t="s">
        <v>284</v>
      </c>
      <c r="I232" s="5">
        <v>0.1673611111111111</v>
      </c>
      <c r="J232" s="6" t="s">
        <v>197</v>
      </c>
      <c r="K232" s="7">
        <v>404591</v>
      </c>
      <c r="L232" s="8">
        <v>0.86499999999999999</v>
      </c>
    </row>
    <row r="233" spans="1:12">
      <c r="A233" s="2" t="s">
        <v>51</v>
      </c>
      <c r="B233" s="2">
        <v>232</v>
      </c>
      <c r="C233" s="4">
        <v>20</v>
      </c>
      <c r="D233" s="4" t="s">
        <v>6</v>
      </c>
      <c r="E233" s="5">
        <v>0.4680555555555555</v>
      </c>
      <c r="F233" s="4" t="s">
        <v>285</v>
      </c>
      <c r="G233" s="5">
        <v>0.9458333333333333</v>
      </c>
      <c r="H233" s="4" t="s">
        <v>286</v>
      </c>
      <c r="I233" s="5">
        <v>0.19583333333333333</v>
      </c>
      <c r="J233" s="6" t="s">
        <v>198</v>
      </c>
      <c r="K233" s="7">
        <v>402328</v>
      </c>
      <c r="L233" s="8">
        <v>0.79100000000000004</v>
      </c>
    </row>
    <row r="234" spans="1:12">
      <c r="A234" s="2" t="s">
        <v>51</v>
      </c>
      <c r="B234" s="2">
        <v>233</v>
      </c>
      <c r="C234" s="4">
        <v>21</v>
      </c>
      <c r="D234" s="4" t="s">
        <v>6</v>
      </c>
      <c r="E234" s="5">
        <v>0.51250000000000007</v>
      </c>
      <c r="F234" s="4" t="s">
        <v>287</v>
      </c>
      <c r="G234" s="5">
        <v>0.96250000000000002</v>
      </c>
      <c r="H234" s="4" t="s">
        <v>288</v>
      </c>
      <c r="I234" s="5">
        <v>0.22500000000000001</v>
      </c>
      <c r="J234" s="6" t="s">
        <v>199</v>
      </c>
      <c r="K234" s="7">
        <v>399021</v>
      </c>
      <c r="L234" s="8">
        <v>0.70499999999999996</v>
      </c>
    </row>
    <row r="235" spans="1:12">
      <c r="A235" s="2" t="s">
        <v>51</v>
      </c>
      <c r="B235" s="2">
        <v>234</v>
      </c>
      <c r="C235" s="4">
        <v>22</v>
      </c>
      <c r="D235" s="4" t="s">
        <v>6</v>
      </c>
      <c r="E235" s="5">
        <v>0.55833333333333335</v>
      </c>
      <c r="F235" s="4" t="s">
        <v>289</v>
      </c>
      <c r="G235" s="5">
        <v>0.98055555555555562</v>
      </c>
      <c r="H235" s="4" t="s">
        <v>290</v>
      </c>
      <c r="I235" s="5">
        <v>0.25625000000000003</v>
      </c>
      <c r="J235" s="6" t="s">
        <v>133</v>
      </c>
      <c r="K235" s="7">
        <v>394677</v>
      </c>
      <c r="L235" s="8">
        <v>0.60899999999999999</v>
      </c>
    </row>
    <row r="236" spans="1:12">
      <c r="A236" s="2" t="s">
        <v>51</v>
      </c>
      <c r="B236" s="2">
        <v>235</v>
      </c>
      <c r="C236" s="4">
        <v>23</v>
      </c>
      <c r="D236" s="4" t="s">
        <v>6</v>
      </c>
      <c r="E236" s="5">
        <v>0.60486111111111118</v>
      </c>
      <c r="F236" s="4" t="s">
        <v>291</v>
      </c>
      <c r="G236" s="4" t="s">
        <v>6</v>
      </c>
      <c r="H236" s="5">
        <v>0.28888888888888892</v>
      </c>
      <c r="I236" s="6" t="s">
        <v>200</v>
      </c>
      <c r="J236" s="2"/>
      <c r="K236" s="7">
        <v>389392</v>
      </c>
      <c r="L236" s="8">
        <v>0.50600000000000001</v>
      </c>
    </row>
    <row r="237" spans="1:12">
      <c r="A237" s="2" t="s">
        <v>51</v>
      </c>
      <c r="B237" s="2">
        <v>236</v>
      </c>
      <c r="C237" s="4">
        <v>24</v>
      </c>
      <c r="D237" s="5">
        <v>3.472222222222222E-3</v>
      </c>
      <c r="E237" s="4" t="s">
        <v>292</v>
      </c>
      <c r="F237" s="5">
        <v>0.65138888888888891</v>
      </c>
      <c r="G237" s="4" t="s">
        <v>330</v>
      </c>
      <c r="H237" s="4" t="s">
        <v>6</v>
      </c>
      <c r="I237" s="5">
        <v>0.32430555555555557</v>
      </c>
      <c r="J237" s="6" t="s">
        <v>201</v>
      </c>
      <c r="K237" s="7">
        <v>383380</v>
      </c>
      <c r="L237" s="8">
        <v>0.39800000000000002</v>
      </c>
    </row>
    <row r="238" spans="1:12">
      <c r="A238" s="2" t="s">
        <v>51</v>
      </c>
      <c r="B238" s="2">
        <v>237</v>
      </c>
      <c r="C238" s="4">
        <v>25</v>
      </c>
      <c r="D238" s="5">
        <v>3.0555555555555555E-2</v>
      </c>
      <c r="E238" s="4" t="s">
        <v>359</v>
      </c>
      <c r="F238" s="5">
        <v>0.6972222222222223</v>
      </c>
      <c r="G238" s="4" t="s">
        <v>378</v>
      </c>
      <c r="H238" s="4" t="s">
        <v>6</v>
      </c>
      <c r="I238" s="5">
        <v>0.36180555555555555</v>
      </c>
      <c r="J238" s="6" t="s">
        <v>92</v>
      </c>
      <c r="K238" s="7">
        <v>376982</v>
      </c>
      <c r="L238" s="8">
        <v>0.29199999999999998</v>
      </c>
    </row>
    <row r="239" spans="1:12">
      <c r="A239" s="2" t="s">
        <v>51</v>
      </c>
      <c r="B239" s="2">
        <v>238</v>
      </c>
      <c r="C239" s="4">
        <v>26</v>
      </c>
      <c r="D239" s="5">
        <v>6.5277777777777782E-2</v>
      </c>
      <c r="E239" s="4" t="s">
        <v>367</v>
      </c>
      <c r="F239" s="5">
        <v>0.73958333333333337</v>
      </c>
      <c r="G239" s="4" t="s">
        <v>378</v>
      </c>
      <c r="H239" s="4" t="s">
        <v>6</v>
      </c>
      <c r="I239" s="5">
        <v>0.40208333333333335</v>
      </c>
      <c r="J239" s="6" t="s">
        <v>202</v>
      </c>
      <c r="K239" s="7">
        <v>370669</v>
      </c>
      <c r="L239" s="8">
        <v>0.192</v>
      </c>
    </row>
    <row r="240" spans="1:12">
      <c r="A240" s="2" t="s">
        <v>51</v>
      </c>
      <c r="B240" s="2">
        <v>239</v>
      </c>
      <c r="C240" s="4">
        <v>27</v>
      </c>
      <c r="D240" s="5">
        <v>0.1076388888888889</v>
      </c>
      <c r="E240" s="4" t="s">
        <v>367</v>
      </c>
      <c r="F240" s="5">
        <v>0.77708333333333324</v>
      </c>
      <c r="G240" s="4" t="s">
        <v>297</v>
      </c>
      <c r="H240" s="4" t="s">
        <v>6</v>
      </c>
      <c r="I240" s="5">
        <v>0.44444444444444442</v>
      </c>
      <c r="J240" s="6" t="s">
        <v>203</v>
      </c>
      <c r="K240" s="7">
        <v>365004</v>
      </c>
      <c r="L240" s="8">
        <v>0.106</v>
      </c>
    </row>
    <row r="241" spans="1:12">
      <c r="A241" s="2" t="s">
        <v>51</v>
      </c>
      <c r="B241" s="2">
        <v>240</v>
      </c>
      <c r="C241" s="4">
        <v>28</v>
      </c>
      <c r="D241" s="5">
        <v>0.15763888888888888</v>
      </c>
      <c r="E241" s="4" t="s">
        <v>294</v>
      </c>
      <c r="F241" s="5">
        <v>0.80833333333333324</v>
      </c>
      <c r="G241" s="4" t="s">
        <v>387</v>
      </c>
      <c r="H241" s="4" t="s">
        <v>6</v>
      </c>
      <c r="I241" s="5">
        <v>0.48680555555555555</v>
      </c>
      <c r="J241" s="6" t="s">
        <v>22</v>
      </c>
      <c r="K241" s="7">
        <v>360571</v>
      </c>
      <c r="L241" s="8">
        <v>4.2000000000000003E-2</v>
      </c>
    </row>
    <row r="242" spans="1:12">
      <c r="A242" s="2" t="s">
        <v>51</v>
      </c>
      <c r="B242" s="2">
        <v>241</v>
      </c>
      <c r="C242" s="4">
        <v>29</v>
      </c>
      <c r="D242" s="5">
        <v>0.21249999999999999</v>
      </c>
      <c r="E242" s="4" t="s">
        <v>332</v>
      </c>
      <c r="F242" s="5">
        <v>0.8340277777777777</v>
      </c>
      <c r="G242" s="4" t="s">
        <v>333</v>
      </c>
      <c r="H242" s="4" t="s">
        <v>6</v>
      </c>
      <c r="I242" s="5">
        <v>0.52847222222222223</v>
      </c>
      <c r="J242" s="6" t="s">
        <v>204</v>
      </c>
      <c r="K242" s="7">
        <v>357872</v>
      </c>
      <c r="L242" s="8">
        <v>7.0000000000000001E-3</v>
      </c>
    </row>
    <row r="243" spans="1:12">
      <c r="A243" s="2" t="s">
        <v>51</v>
      </c>
      <c r="B243" s="2">
        <v>242</v>
      </c>
      <c r="C243" s="4">
        <v>30</v>
      </c>
      <c r="D243" s="5">
        <v>0.27013888888888887</v>
      </c>
      <c r="E243" s="4" t="s">
        <v>334</v>
      </c>
      <c r="F243" s="5">
        <v>0.85625000000000007</v>
      </c>
      <c r="G243" s="4" t="s">
        <v>335</v>
      </c>
      <c r="H243" s="4" t="s">
        <v>6</v>
      </c>
      <c r="I243" s="5">
        <v>0.56874999999999998</v>
      </c>
      <c r="J243" s="6" t="s">
        <v>205</v>
      </c>
      <c r="K243" s="7">
        <v>357215</v>
      </c>
      <c r="L243" s="8">
        <v>4.0000000000000001E-3</v>
      </c>
    </row>
    <row r="244" spans="1:12">
      <c r="A244" s="2" t="s">
        <v>51</v>
      </c>
      <c r="B244" s="2">
        <v>243</v>
      </c>
      <c r="C244" s="4">
        <v>31</v>
      </c>
      <c r="D244" s="5">
        <v>0.32777777777777778</v>
      </c>
      <c r="E244" s="4" t="s">
        <v>394</v>
      </c>
      <c r="F244" s="5">
        <v>0.87638888888888899</v>
      </c>
      <c r="G244" s="4" t="s">
        <v>336</v>
      </c>
      <c r="H244" s="4" t="s">
        <v>6</v>
      </c>
      <c r="I244" s="5">
        <v>0.6069444444444444</v>
      </c>
      <c r="J244" s="6" t="s">
        <v>206</v>
      </c>
      <c r="K244" s="7">
        <v>358656</v>
      </c>
      <c r="L244" s="8">
        <v>3.5000000000000003E-2</v>
      </c>
    </row>
    <row r="245" spans="1:12">
      <c r="A245" s="2" t="s">
        <v>52</v>
      </c>
      <c r="B245" s="2">
        <v>244</v>
      </c>
      <c r="C245" s="4">
        <v>1</v>
      </c>
      <c r="D245" s="5">
        <v>0.3840277777777778</v>
      </c>
      <c r="E245" s="4" t="s">
        <v>389</v>
      </c>
      <c r="F245" s="5">
        <v>0.89444444444444438</v>
      </c>
      <c r="G245" s="4" t="s">
        <v>390</v>
      </c>
      <c r="H245" s="4" t="s">
        <v>6</v>
      </c>
      <c r="I245" s="5">
        <v>0.64374999999999993</v>
      </c>
      <c r="J245" s="6" t="s">
        <v>197</v>
      </c>
      <c r="K245" s="7">
        <v>361988</v>
      </c>
      <c r="L245" s="8">
        <v>9.5000000000000001E-2</v>
      </c>
    </row>
    <row r="246" spans="1:12">
      <c r="A246" s="2" t="s">
        <v>52</v>
      </c>
      <c r="B246" s="2">
        <v>245</v>
      </c>
      <c r="C246" s="4">
        <v>2</v>
      </c>
      <c r="D246" s="5">
        <v>0.43958333333333338</v>
      </c>
      <c r="E246" s="4" t="s">
        <v>350</v>
      </c>
      <c r="F246" s="5">
        <v>0.91319444444444453</v>
      </c>
      <c r="G246" s="4" t="s">
        <v>391</v>
      </c>
      <c r="H246" s="4" t="s">
        <v>6</v>
      </c>
      <c r="I246" s="5">
        <v>0.68055555555555547</v>
      </c>
      <c r="J246" s="6" t="s">
        <v>157</v>
      </c>
      <c r="K246" s="7">
        <v>366796</v>
      </c>
      <c r="L246" s="8">
        <v>0.17799999999999999</v>
      </c>
    </row>
    <row r="247" spans="1:12">
      <c r="A247" s="2" t="s">
        <v>52</v>
      </c>
      <c r="B247" s="2">
        <v>246</v>
      </c>
      <c r="C247" s="4">
        <v>3</v>
      </c>
      <c r="D247" s="5">
        <v>0.49305555555555558</v>
      </c>
      <c r="E247" s="4" t="s">
        <v>278</v>
      </c>
      <c r="F247" s="5">
        <v>0.93263888888888891</v>
      </c>
      <c r="G247" s="4" t="s">
        <v>277</v>
      </c>
      <c r="H247" s="4" t="s">
        <v>6</v>
      </c>
      <c r="I247" s="5">
        <v>0.71666666666666667</v>
      </c>
      <c r="J247" s="6" t="s">
        <v>207</v>
      </c>
      <c r="K247" s="7">
        <v>372554</v>
      </c>
      <c r="L247" s="8">
        <v>0.27800000000000002</v>
      </c>
    </row>
    <row r="248" spans="1:12">
      <c r="A248" s="2" t="s">
        <v>52</v>
      </c>
      <c r="B248" s="2">
        <v>247</v>
      </c>
      <c r="C248" s="4">
        <v>4</v>
      </c>
      <c r="D248" s="5">
        <v>0.5444444444444444</v>
      </c>
      <c r="E248" s="4" t="s">
        <v>311</v>
      </c>
      <c r="F248" s="5">
        <v>0.95486111111111116</v>
      </c>
      <c r="G248" s="4" t="s">
        <v>314</v>
      </c>
      <c r="H248" s="4" t="s">
        <v>6</v>
      </c>
      <c r="I248" s="5">
        <v>0.75208333333333333</v>
      </c>
      <c r="J248" s="6" t="s">
        <v>180</v>
      </c>
      <c r="K248" s="7">
        <v>378714</v>
      </c>
      <c r="L248" s="8">
        <v>0.38600000000000001</v>
      </c>
    </row>
    <row r="249" spans="1:12">
      <c r="A249" s="2" t="s">
        <v>52</v>
      </c>
      <c r="B249" s="2">
        <v>248</v>
      </c>
      <c r="C249" s="4">
        <v>5</v>
      </c>
      <c r="D249" s="5">
        <v>0.59375</v>
      </c>
      <c r="E249" s="4" t="s">
        <v>266</v>
      </c>
      <c r="F249" s="5">
        <v>0.97916666666666663</v>
      </c>
      <c r="G249" s="4" t="s">
        <v>345</v>
      </c>
      <c r="H249" s="4" t="s">
        <v>6</v>
      </c>
      <c r="I249" s="5">
        <v>0.78819444444444453</v>
      </c>
      <c r="J249" s="6" t="s">
        <v>104</v>
      </c>
      <c r="K249" s="7">
        <v>384789</v>
      </c>
      <c r="L249" s="8">
        <v>0.496</v>
      </c>
    </row>
    <row r="250" spans="1:12">
      <c r="A250" s="2" t="s">
        <v>52</v>
      </c>
      <c r="B250" s="2">
        <v>249</v>
      </c>
      <c r="C250" s="4">
        <v>6</v>
      </c>
      <c r="D250" s="5">
        <v>0.63888888888888895</v>
      </c>
      <c r="E250" s="4" t="s">
        <v>270</v>
      </c>
      <c r="F250" s="4" t="s">
        <v>6</v>
      </c>
      <c r="G250" s="4" t="s">
        <v>6</v>
      </c>
      <c r="H250" s="5">
        <v>0.82500000000000007</v>
      </c>
      <c r="I250" s="6" t="s">
        <v>208</v>
      </c>
      <c r="J250" s="2"/>
      <c r="K250" s="7">
        <v>390393</v>
      </c>
      <c r="L250" s="8">
        <v>0.60199999999999998</v>
      </c>
    </row>
    <row r="251" spans="1:12">
      <c r="A251" s="2" t="s">
        <v>52</v>
      </c>
      <c r="B251" s="2">
        <v>250</v>
      </c>
      <c r="C251" s="4">
        <v>7</v>
      </c>
      <c r="D251" s="4" t="s">
        <v>6</v>
      </c>
      <c r="E251" s="5">
        <v>8.3333333333333332E-3</v>
      </c>
      <c r="F251" s="4" t="s">
        <v>365</v>
      </c>
      <c r="G251" s="5">
        <v>0.67986111111111114</v>
      </c>
      <c r="H251" s="4" t="s">
        <v>398</v>
      </c>
      <c r="I251" s="5">
        <v>0.86111111111111116</v>
      </c>
      <c r="J251" s="6" t="s">
        <v>209</v>
      </c>
      <c r="K251" s="7">
        <v>395266</v>
      </c>
      <c r="L251" s="8">
        <v>0.70099999999999996</v>
      </c>
    </row>
    <row r="252" spans="1:12">
      <c r="A252" s="2" t="s">
        <v>52</v>
      </c>
      <c r="B252" s="2">
        <v>251</v>
      </c>
      <c r="C252" s="4">
        <v>8</v>
      </c>
      <c r="D252" s="4" t="s">
        <v>6</v>
      </c>
      <c r="E252" s="5">
        <v>4.1666666666666664E-2</v>
      </c>
      <c r="F252" s="4" t="s">
        <v>392</v>
      </c>
      <c r="G252" s="5">
        <v>0.71458333333333324</v>
      </c>
      <c r="H252" s="4" t="s">
        <v>364</v>
      </c>
      <c r="I252" s="5">
        <v>0.89583333333333337</v>
      </c>
      <c r="J252" s="6" t="s">
        <v>179</v>
      </c>
      <c r="K252" s="7">
        <v>399261</v>
      </c>
      <c r="L252" s="8">
        <v>0.79</v>
      </c>
    </row>
    <row r="253" spans="1:12">
      <c r="A253" s="2" t="s">
        <v>52</v>
      </c>
      <c r="B253" s="2">
        <v>252</v>
      </c>
      <c r="C253" s="4">
        <v>9</v>
      </c>
      <c r="D253" s="4" t="s">
        <v>6</v>
      </c>
      <c r="E253" s="5">
        <v>7.8472222222222221E-2</v>
      </c>
      <c r="F253" s="4" t="s">
        <v>365</v>
      </c>
      <c r="G253" s="5">
        <v>0.74444444444444446</v>
      </c>
      <c r="H253" s="4" t="s">
        <v>268</v>
      </c>
      <c r="I253" s="5">
        <v>0.93055555555555547</v>
      </c>
      <c r="J253" s="6" t="s">
        <v>178</v>
      </c>
      <c r="K253" s="7">
        <v>402331</v>
      </c>
      <c r="L253" s="8">
        <v>0.86499999999999999</v>
      </c>
    </row>
    <row r="254" spans="1:12">
      <c r="A254" s="2" t="s">
        <v>52</v>
      </c>
      <c r="B254" s="2">
        <v>253</v>
      </c>
      <c r="C254" s="4">
        <v>10</v>
      </c>
      <c r="D254" s="4" t="s">
        <v>6</v>
      </c>
      <c r="E254" s="5">
        <v>0.11944444444444445</v>
      </c>
      <c r="F254" s="4" t="s">
        <v>345</v>
      </c>
      <c r="G254" s="5">
        <v>0.76874999999999993</v>
      </c>
      <c r="H254" s="4" t="s">
        <v>266</v>
      </c>
      <c r="I254" s="5">
        <v>0.96319444444444446</v>
      </c>
      <c r="J254" s="6" t="s">
        <v>122</v>
      </c>
      <c r="K254" s="7">
        <v>404497</v>
      </c>
      <c r="L254" s="8">
        <v>0.92400000000000004</v>
      </c>
    </row>
    <row r="255" spans="1:12">
      <c r="A255" s="2" t="s">
        <v>52</v>
      </c>
      <c r="B255" s="2">
        <v>254</v>
      </c>
      <c r="C255" s="4">
        <v>11</v>
      </c>
      <c r="D255" s="4" t="s">
        <v>6</v>
      </c>
      <c r="E255" s="5">
        <v>0.16180555555555556</v>
      </c>
      <c r="F255" s="4" t="s">
        <v>265</v>
      </c>
      <c r="G255" s="5">
        <v>0.7895833333333333</v>
      </c>
      <c r="H255" s="4" t="s">
        <v>370</v>
      </c>
      <c r="I255" s="5">
        <v>0.99513888888888891</v>
      </c>
      <c r="J255" s="6" t="s">
        <v>210</v>
      </c>
      <c r="K255" s="7">
        <v>405816</v>
      </c>
      <c r="L255" s="8">
        <v>0.96699999999999997</v>
      </c>
    </row>
    <row r="256" spans="1:12">
      <c r="A256" s="2" t="s">
        <v>52</v>
      </c>
      <c r="B256" s="2">
        <v>255</v>
      </c>
      <c r="C256" s="4">
        <v>12</v>
      </c>
      <c r="D256" s="4" t="s">
        <v>6</v>
      </c>
      <c r="E256" s="5">
        <v>0.20486111111111113</v>
      </c>
      <c r="F256" s="4" t="s">
        <v>371</v>
      </c>
      <c r="G256" s="5">
        <v>0.80763888888888891</v>
      </c>
      <c r="H256" s="4" t="s">
        <v>316</v>
      </c>
      <c r="I256" s="4" t="s">
        <v>25</v>
      </c>
      <c r="J256" s="2"/>
      <c r="K256" s="2"/>
      <c r="L256" s="2"/>
    </row>
    <row r="257" spans="1:12">
      <c r="A257" s="2" t="s">
        <v>52</v>
      </c>
      <c r="B257" s="2">
        <v>256</v>
      </c>
      <c r="C257" s="4">
        <v>13</v>
      </c>
      <c r="D257" s="4" t="s">
        <v>6</v>
      </c>
      <c r="E257" s="5">
        <v>0.24861111111111112</v>
      </c>
      <c r="F257" s="4" t="s">
        <v>317</v>
      </c>
      <c r="G257" s="5">
        <v>0.82291666666666663</v>
      </c>
      <c r="H257" s="4" t="s">
        <v>318</v>
      </c>
      <c r="I257" s="5">
        <v>2.4999999999999998E-2</v>
      </c>
      <c r="J257" s="6" t="s">
        <v>211</v>
      </c>
      <c r="K257" s="7">
        <v>406357</v>
      </c>
      <c r="L257" s="8">
        <v>0.99199999999999999</v>
      </c>
    </row>
    <row r="258" spans="1:12">
      <c r="A258" s="2" t="s">
        <v>52</v>
      </c>
      <c r="B258" s="2">
        <v>257</v>
      </c>
      <c r="C258" s="4">
        <v>14</v>
      </c>
      <c r="D258" s="4" t="s">
        <v>6</v>
      </c>
      <c r="E258" s="5">
        <v>0.29236111111111113</v>
      </c>
      <c r="F258" s="4" t="s">
        <v>319</v>
      </c>
      <c r="G258" s="5">
        <v>0.83750000000000002</v>
      </c>
      <c r="H258" s="4" t="s">
        <v>393</v>
      </c>
      <c r="I258" s="5">
        <v>5.4166666666666669E-2</v>
      </c>
      <c r="J258" s="6" t="s">
        <v>212</v>
      </c>
      <c r="K258" s="7">
        <v>406174</v>
      </c>
      <c r="L258" s="8">
        <v>0.998</v>
      </c>
    </row>
    <row r="259" spans="1:12">
      <c r="A259" s="2" t="s">
        <v>52</v>
      </c>
      <c r="B259" s="2">
        <v>258</v>
      </c>
      <c r="C259" s="4">
        <v>15</v>
      </c>
      <c r="D259" s="4" t="s">
        <v>6</v>
      </c>
      <c r="E259" s="5">
        <v>0.3354166666666667</v>
      </c>
      <c r="F259" s="4" t="s">
        <v>321</v>
      </c>
      <c r="G259" s="5">
        <v>0.85138888888888886</v>
      </c>
      <c r="H259" s="4" t="s">
        <v>322</v>
      </c>
      <c r="I259" s="5">
        <v>8.3333333333333329E-2</v>
      </c>
      <c r="J259" s="6" t="s">
        <v>213</v>
      </c>
      <c r="K259" s="7">
        <v>405296</v>
      </c>
      <c r="L259" s="8">
        <v>0.98599999999999999</v>
      </c>
    </row>
    <row r="260" spans="1:12">
      <c r="A260" s="2" t="s">
        <v>52</v>
      </c>
      <c r="B260" s="2">
        <v>259</v>
      </c>
      <c r="C260" s="4">
        <v>16</v>
      </c>
      <c r="D260" s="4" t="s">
        <v>6</v>
      </c>
      <c r="E260" s="5">
        <v>0.37916666666666665</v>
      </c>
      <c r="F260" s="4" t="s">
        <v>336</v>
      </c>
      <c r="G260" s="5">
        <v>0.86597222222222225</v>
      </c>
      <c r="H260" s="4" t="s">
        <v>324</v>
      </c>
      <c r="I260" s="5">
        <v>0.11180555555555556</v>
      </c>
      <c r="J260" s="6" t="s">
        <v>214</v>
      </c>
      <c r="K260" s="7">
        <v>403720</v>
      </c>
      <c r="L260" s="8">
        <v>0.95399999999999996</v>
      </c>
    </row>
    <row r="261" spans="1:12">
      <c r="A261" s="2" t="s">
        <v>52</v>
      </c>
      <c r="B261" s="2">
        <v>260</v>
      </c>
      <c r="C261" s="4">
        <v>17</v>
      </c>
      <c r="D261" s="4" t="s">
        <v>6</v>
      </c>
      <c r="E261" s="5">
        <v>0.4236111111111111</v>
      </c>
      <c r="F261" s="4" t="s">
        <v>374</v>
      </c>
      <c r="G261" s="5">
        <v>0.88124999999999998</v>
      </c>
      <c r="H261" s="4" t="s">
        <v>375</v>
      </c>
      <c r="I261" s="5">
        <v>0.14097222222222222</v>
      </c>
      <c r="J261" s="6" t="s">
        <v>215</v>
      </c>
      <c r="K261" s="7">
        <v>401419</v>
      </c>
      <c r="L261" s="8">
        <v>0.90500000000000003</v>
      </c>
    </row>
    <row r="262" spans="1:12">
      <c r="A262" s="2" t="s">
        <v>52</v>
      </c>
      <c r="B262" s="2">
        <v>261</v>
      </c>
      <c r="C262" s="4">
        <v>18</v>
      </c>
      <c r="D262" s="4" t="s">
        <v>6</v>
      </c>
      <c r="E262" s="5">
        <v>0.46875</v>
      </c>
      <c r="F262" s="4" t="s">
        <v>376</v>
      </c>
      <c r="G262" s="5">
        <v>0.89861111111111114</v>
      </c>
      <c r="H262" s="4" t="s">
        <v>301</v>
      </c>
      <c r="I262" s="5">
        <v>0.17083333333333331</v>
      </c>
      <c r="J262" s="6" t="s">
        <v>216</v>
      </c>
      <c r="K262" s="7">
        <v>398357</v>
      </c>
      <c r="L262" s="8">
        <v>0.83899999999999997</v>
      </c>
    </row>
    <row r="263" spans="1:12">
      <c r="A263" s="2" t="s">
        <v>52</v>
      </c>
      <c r="B263" s="2">
        <v>262</v>
      </c>
      <c r="C263" s="4">
        <v>19</v>
      </c>
      <c r="D263" s="4" t="s">
        <v>6</v>
      </c>
      <c r="E263" s="5">
        <v>0.51458333333333328</v>
      </c>
      <c r="F263" s="4" t="s">
        <v>377</v>
      </c>
      <c r="G263" s="5">
        <v>0.9194444444444444</v>
      </c>
      <c r="H263" s="4" t="s">
        <v>299</v>
      </c>
      <c r="I263" s="5">
        <v>0.20277777777777781</v>
      </c>
      <c r="J263" s="6" t="s">
        <v>128</v>
      </c>
      <c r="K263" s="7">
        <v>394514</v>
      </c>
      <c r="L263" s="8">
        <v>0.75800000000000001</v>
      </c>
    </row>
    <row r="264" spans="1:12">
      <c r="A264" s="2" t="s">
        <v>52</v>
      </c>
      <c r="B264" s="2">
        <v>263</v>
      </c>
      <c r="C264" s="4">
        <v>20</v>
      </c>
      <c r="D264" s="4" t="s">
        <v>6</v>
      </c>
      <c r="E264" s="5">
        <v>0.56111111111111112</v>
      </c>
      <c r="F264" s="4" t="s">
        <v>293</v>
      </c>
      <c r="G264" s="5">
        <v>0.94374999999999998</v>
      </c>
      <c r="H264" s="4" t="s">
        <v>294</v>
      </c>
      <c r="I264" s="5">
        <v>0.23680555555555557</v>
      </c>
      <c r="J264" s="6" t="s">
        <v>129</v>
      </c>
      <c r="K264" s="7">
        <v>389912</v>
      </c>
      <c r="L264" s="8">
        <v>0.66400000000000003</v>
      </c>
    </row>
    <row r="265" spans="1:12">
      <c r="A265" s="2" t="s">
        <v>52</v>
      </c>
      <c r="B265" s="2">
        <v>264</v>
      </c>
      <c r="C265" s="4">
        <v>21</v>
      </c>
      <c r="D265" s="4" t="s">
        <v>6</v>
      </c>
      <c r="E265" s="5">
        <v>0.60625000000000007</v>
      </c>
      <c r="F265" s="4" t="s">
        <v>295</v>
      </c>
      <c r="G265" s="5">
        <v>0.97499999999999998</v>
      </c>
      <c r="H265" s="4" t="s">
        <v>367</v>
      </c>
      <c r="I265" s="5">
        <v>0.2722222222222222</v>
      </c>
      <c r="J265" s="6" t="s">
        <v>217</v>
      </c>
      <c r="K265" s="7">
        <v>384649</v>
      </c>
      <c r="L265" s="8">
        <v>0.55900000000000005</v>
      </c>
    </row>
    <row r="266" spans="1:12">
      <c r="A266" s="2" t="s">
        <v>52</v>
      </c>
      <c r="B266" s="2">
        <v>265</v>
      </c>
      <c r="C266" s="4">
        <v>22</v>
      </c>
      <c r="D266" s="4" t="s">
        <v>6</v>
      </c>
      <c r="E266" s="5">
        <v>0.64861111111111114</v>
      </c>
      <c r="F266" s="4" t="s">
        <v>399</v>
      </c>
      <c r="G266" s="4" t="s">
        <v>6</v>
      </c>
      <c r="H266" s="5">
        <v>0.31041666666666667</v>
      </c>
      <c r="I266" s="6" t="s">
        <v>218</v>
      </c>
      <c r="J266" s="2"/>
      <c r="K266" s="7">
        <v>378929</v>
      </c>
      <c r="L266" s="8">
        <v>0.44800000000000001</v>
      </c>
    </row>
    <row r="267" spans="1:12">
      <c r="A267" s="2" t="s">
        <v>52</v>
      </c>
      <c r="B267" s="2">
        <v>266</v>
      </c>
      <c r="C267" s="4">
        <v>23</v>
      </c>
      <c r="D267" s="5">
        <v>1.2499999999999999E-2</v>
      </c>
      <c r="E267" s="4" t="s">
        <v>400</v>
      </c>
      <c r="F267" s="5">
        <v>0.68680555555555556</v>
      </c>
      <c r="G267" s="4" t="s">
        <v>378</v>
      </c>
      <c r="H267" s="4" t="s">
        <v>6</v>
      </c>
      <c r="I267" s="5">
        <v>0.35069444444444442</v>
      </c>
      <c r="J267" s="6" t="s">
        <v>202</v>
      </c>
      <c r="K267" s="7">
        <v>373078</v>
      </c>
      <c r="L267" s="8">
        <v>0.33600000000000002</v>
      </c>
    </row>
    <row r="268" spans="1:12">
      <c r="A268" s="2" t="s">
        <v>52</v>
      </c>
      <c r="B268" s="2">
        <v>267</v>
      </c>
      <c r="C268" s="4">
        <v>24</v>
      </c>
      <c r="D268" s="5">
        <v>5.8333333333333327E-2</v>
      </c>
      <c r="E268" s="4" t="s">
        <v>296</v>
      </c>
      <c r="F268" s="5">
        <v>0.71944444444444444</v>
      </c>
      <c r="G268" s="4" t="s">
        <v>293</v>
      </c>
      <c r="H268" s="4" t="s">
        <v>6</v>
      </c>
      <c r="I268" s="5">
        <v>0.39166666666666666</v>
      </c>
      <c r="J268" s="6" t="s">
        <v>151</v>
      </c>
      <c r="K268" s="7">
        <v>367536</v>
      </c>
      <c r="L268" s="8">
        <v>0.23</v>
      </c>
    </row>
    <row r="269" spans="1:12">
      <c r="A269" s="2" t="s">
        <v>52</v>
      </c>
      <c r="B269" s="2">
        <v>268</v>
      </c>
      <c r="C269" s="4">
        <v>25</v>
      </c>
      <c r="D269" s="5">
        <v>0.10972222222222222</v>
      </c>
      <c r="E269" s="4" t="s">
        <v>292</v>
      </c>
      <c r="F269" s="5">
        <v>0.74652777777777779</v>
      </c>
      <c r="G269" s="4" t="s">
        <v>377</v>
      </c>
      <c r="H269" s="4" t="s">
        <v>6</v>
      </c>
      <c r="I269" s="5">
        <v>0.43263888888888885</v>
      </c>
      <c r="J269" s="6" t="s">
        <v>184</v>
      </c>
      <c r="K269" s="7">
        <v>362824</v>
      </c>
      <c r="L269" s="8">
        <v>0.13500000000000001</v>
      </c>
    </row>
    <row r="270" spans="1:12">
      <c r="A270" s="2" t="s">
        <v>52</v>
      </c>
      <c r="B270" s="2">
        <v>269</v>
      </c>
      <c r="C270" s="4">
        <v>26</v>
      </c>
      <c r="D270" s="5">
        <v>0.16458333333333333</v>
      </c>
      <c r="E270" s="4" t="s">
        <v>360</v>
      </c>
      <c r="F270" s="5">
        <v>0.77013888888888893</v>
      </c>
      <c r="G270" s="4" t="s">
        <v>326</v>
      </c>
      <c r="H270" s="4" t="s">
        <v>6</v>
      </c>
      <c r="I270" s="5">
        <v>0.47222222222222227</v>
      </c>
      <c r="J270" s="6" t="s">
        <v>219</v>
      </c>
      <c r="K270" s="7">
        <v>359465</v>
      </c>
      <c r="L270" s="8">
        <v>6.2E-2</v>
      </c>
    </row>
    <row r="271" spans="1:12">
      <c r="A271" s="2" t="s">
        <v>52</v>
      </c>
      <c r="B271" s="2">
        <v>270</v>
      </c>
      <c r="C271" s="4">
        <v>27</v>
      </c>
      <c r="D271" s="5">
        <v>0.22222222222222221</v>
      </c>
      <c r="E271" s="4" t="s">
        <v>303</v>
      </c>
      <c r="F271" s="5">
        <v>0.79027777777777775</v>
      </c>
      <c r="G271" s="4" t="s">
        <v>304</v>
      </c>
      <c r="H271" s="4" t="s">
        <v>6</v>
      </c>
      <c r="I271" s="5">
        <v>0.51180555555555551</v>
      </c>
      <c r="J271" s="6" t="s">
        <v>220</v>
      </c>
      <c r="K271" s="7">
        <v>357886</v>
      </c>
      <c r="L271" s="8">
        <v>1.6E-2</v>
      </c>
    </row>
    <row r="272" spans="1:12">
      <c r="A272" s="2" t="s">
        <v>52</v>
      </c>
      <c r="B272" s="2">
        <v>271</v>
      </c>
      <c r="C272" s="4">
        <v>28</v>
      </c>
      <c r="D272" s="5">
        <v>0.27916666666666667</v>
      </c>
      <c r="E272" s="4" t="s">
        <v>381</v>
      </c>
      <c r="F272" s="5">
        <v>0.80972222222222223</v>
      </c>
      <c r="G272" s="4" t="s">
        <v>382</v>
      </c>
      <c r="H272" s="4" t="s">
        <v>6</v>
      </c>
      <c r="I272" s="5">
        <v>0.5493055555555556</v>
      </c>
      <c r="J272" s="6" t="s">
        <v>221</v>
      </c>
      <c r="K272" s="7">
        <v>358331</v>
      </c>
      <c r="L272" s="8">
        <v>2E-3</v>
      </c>
    </row>
    <row r="273" spans="1:12">
      <c r="A273" s="2" t="s">
        <v>52</v>
      </c>
      <c r="B273" s="2">
        <v>272</v>
      </c>
      <c r="C273" s="4">
        <v>29</v>
      </c>
      <c r="D273" s="5">
        <v>0.33611111111111108</v>
      </c>
      <c r="E273" s="4" t="s">
        <v>282</v>
      </c>
      <c r="F273" s="5">
        <v>0.82847222222222217</v>
      </c>
      <c r="G273" s="4" t="s">
        <v>401</v>
      </c>
      <c r="H273" s="4" t="s">
        <v>6</v>
      </c>
      <c r="I273" s="5">
        <v>0.58680555555555558</v>
      </c>
      <c r="J273" s="6" t="s">
        <v>86</v>
      </c>
      <c r="K273" s="7">
        <v>360795</v>
      </c>
      <c r="L273" s="8">
        <v>2.1000000000000001E-2</v>
      </c>
    </row>
    <row r="274" spans="1:12">
      <c r="A274" s="2" t="s">
        <v>52</v>
      </c>
      <c r="B274" s="2">
        <v>273</v>
      </c>
      <c r="C274" s="4">
        <v>30</v>
      </c>
      <c r="D274" s="5">
        <v>0.3923611111111111</v>
      </c>
      <c r="E274" s="4" t="s">
        <v>373</v>
      </c>
      <c r="F274" s="5">
        <v>0.84722222222222221</v>
      </c>
      <c r="G274" s="4" t="s">
        <v>317</v>
      </c>
      <c r="H274" s="4" t="s">
        <v>6</v>
      </c>
      <c r="I274" s="5">
        <v>0.62361111111111112</v>
      </c>
      <c r="J274" s="6" t="s">
        <v>222</v>
      </c>
      <c r="K274" s="7">
        <v>365024</v>
      </c>
      <c r="L274" s="8">
        <v>6.9000000000000006E-2</v>
      </c>
    </row>
    <row r="275" spans="1:12">
      <c r="A275" s="2" t="s">
        <v>53</v>
      </c>
      <c r="B275" s="2">
        <v>274</v>
      </c>
      <c r="C275" s="4">
        <v>1</v>
      </c>
      <c r="D275" s="5">
        <v>0.44722222222222219</v>
      </c>
      <c r="E275" s="4" t="s">
        <v>342</v>
      </c>
      <c r="F275" s="5">
        <v>0.86875000000000002</v>
      </c>
      <c r="G275" s="4" t="s">
        <v>343</v>
      </c>
      <c r="H275" s="4" t="s">
        <v>6</v>
      </c>
      <c r="I275" s="5">
        <v>0.66111111111111109</v>
      </c>
      <c r="J275" s="6" t="s">
        <v>176</v>
      </c>
      <c r="K275" s="7">
        <v>370569</v>
      </c>
      <c r="L275" s="8">
        <v>0.14199999999999999</v>
      </c>
    </row>
    <row r="276" spans="1:12">
      <c r="A276" s="2" t="s">
        <v>53</v>
      </c>
      <c r="B276" s="2">
        <v>275</v>
      </c>
      <c r="C276" s="4">
        <v>2</v>
      </c>
      <c r="D276" s="5">
        <v>0.4993055555555555</v>
      </c>
      <c r="E276" s="4" t="s">
        <v>274</v>
      </c>
      <c r="F276" s="5">
        <v>0.8930555555555556</v>
      </c>
      <c r="G276" s="4" t="s">
        <v>273</v>
      </c>
      <c r="H276" s="4" t="s">
        <v>6</v>
      </c>
      <c r="I276" s="5">
        <v>0.69861111111111107</v>
      </c>
      <c r="J276" s="6" t="s">
        <v>223</v>
      </c>
      <c r="K276" s="7">
        <v>376870</v>
      </c>
      <c r="L276" s="8">
        <v>0.23200000000000001</v>
      </c>
    </row>
    <row r="277" spans="1:12">
      <c r="A277" s="2" t="s">
        <v>53</v>
      </c>
      <c r="B277" s="2">
        <v>276</v>
      </c>
      <c r="C277" s="4">
        <v>3</v>
      </c>
      <c r="D277" s="5">
        <v>0.54791666666666672</v>
      </c>
      <c r="E277" s="4" t="s">
        <v>268</v>
      </c>
      <c r="F277" s="5">
        <v>0.92083333333333339</v>
      </c>
      <c r="G277" s="4" t="s">
        <v>269</v>
      </c>
      <c r="H277" s="4" t="s">
        <v>6</v>
      </c>
      <c r="I277" s="5">
        <v>0.73611111111111116</v>
      </c>
      <c r="J277" s="6" t="s">
        <v>57</v>
      </c>
      <c r="K277" s="7">
        <v>383353</v>
      </c>
      <c r="L277" s="8">
        <v>0.33200000000000002</v>
      </c>
    </row>
    <row r="278" spans="1:12">
      <c r="A278" s="2" t="s">
        <v>53</v>
      </c>
      <c r="B278" s="2">
        <v>277</v>
      </c>
      <c r="C278" s="4">
        <v>4</v>
      </c>
      <c r="D278" s="5">
        <v>0.59166666666666667</v>
      </c>
      <c r="E278" s="4" t="s">
        <v>398</v>
      </c>
      <c r="F278" s="5">
        <v>0.95347222222222217</v>
      </c>
      <c r="G278" s="4" t="s">
        <v>392</v>
      </c>
      <c r="H278" s="4" t="s">
        <v>6</v>
      </c>
      <c r="I278" s="5">
        <v>0.7729166666666667</v>
      </c>
      <c r="J278" s="6" t="s">
        <v>209</v>
      </c>
      <c r="K278" s="7">
        <v>389506</v>
      </c>
      <c r="L278" s="8">
        <v>0.437</v>
      </c>
    </row>
    <row r="279" spans="1:12">
      <c r="A279" s="2" t="s">
        <v>53</v>
      </c>
      <c r="B279" s="2">
        <v>278</v>
      </c>
      <c r="C279" s="4">
        <v>5</v>
      </c>
      <c r="D279" s="5">
        <v>0.62986111111111109</v>
      </c>
      <c r="E279" s="4" t="s">
        <v>398</v>
      </c>
      <c r="F279" s="5">
        <v>0.98958333333333337</v>
      </c>
      <c r="G279" s="4" t="s">
        <v>392</v>
      </c>
      <c r="H279" s="4" t="s">
        <v>6</v>
      </c>
      <c r="I279" s="5">
        <v>0.80972222222222223</v>
      </c>
      <c r="J279" s="6" t="s">
        <v>224</v>
      </c>
      <c r="K279" s="7">
        <v>394928</v>
      </c>
      <c r="L279" s="8">
        <v>0.54100000000000004</v>
      </c>
    </row>
    <row r="280" spans="1:12">
      <c r="A280" s="2" t="s">
        <v>53</v>
      </c>
      <c r="B280" s="2">
        <v>279</v>
      </c>
      <c r="C280" s="4">
        <v>6</v>
      </c>
      <c r="D280" s="5">
        <v>0.66111111111111109</v>
      </c>
      <c r="E280" s="4" t="s">
        <v>364</v>
      </c>
      <c r="F280" s="4" t="s">
        <v>6</v>
      </c>
      <c r="G280" s="4" t="s">
        <v>6</v>
      </c>
      <c r="H280" s="5">
        <v>0.84444444444444444</v>
      </c>
      <c r="I280" s="6" t="s">
        <v>10</v>
      </c>
      <c r="J280" s="2"/>
      <c r="K280" s="7">
        <v>399350</v>
      </c>
      <c r="L280" s="8">
        <v>0.64100000000000001</v>
      </c>
    </row>
    <row r="281" spans="1:12">
      <c r="A281" s="2" t="s">
        <v>53</v>
      </c>
      <c r="B281" s="2">
        <v>280</v>
      </c>
      <c r="C281" s="4">
        <v>7</v>
      </c>
      <c r="D281" s="4" t="s">
        <v>6</v>
      </c>
      <c r="E281" s="5">
        <v>2.9861111111111113E-2</v>
      </c>
      <c r="F281" s="4" t="s">
        <v>269</v>
      </c>
      <c r="G281" s="5">
        <v>0.6875</v>
      </c>
      <c r="H281" s="4" t="s">
        <v>313</v>
      </c>
      <c r="I281" s="5">
        <v>0.87777777777777777</v>
      </c>
      <c r="J281" s="6" t="s">
        <v>8</v>
      </c>
      <c r="K281" s="7">
        <v>402634</v>
      </c>
      <c r="L281" s="8">
        <v>0.73299999999999998</v>
      </c>
    </row>
    <row r="282" spans="1:12">
      <c r="A282" s="2" t="s">
        <v>53</v>
      </c>
      <c r="B282" s="2">
        <v>281</v>
      </c>
      <c r="C282" s="4">
        <v>8</v>
      </c>
      <c r="D282" s="4" t="s">
        <v>6</v>
      </c>
      <c r="E282" s="5">
        <v>7.2222222222222229E-2</v>
      </c>
      <c r="F282" s="4" t="s">
        <v>273</v>
      </c>
      <c r="G282" s="5">
        <v>0.7090277777777777</v>
      </c>
      <c r="H282" s="4" t="s">
        <v>397</v>
      </c>
      <c r="I282" s="5">
        <v>0.90972222222222221</v>
      </c>
      <c r="J282" s="6" t="s">
        <v>225</v>
      </c>
      <c r="K282" s="7">
        <v>404755</v>
      </c>
      <c r="L282" s="8">
        <v>0.81399999999999995</v>
      </c>
    </row>
    <row r="283" spans="1:12">
      <c r="A283" s="2" t="s">
        <v>53</v>
      </c>
      <c r="B283" s="2">
        <v>282</v>
      </c>
      <c r="C283" s="4">
        <v>9</v>
      </c>
      <c r="D283" s="4" t="s">
        <v>6</v>
      </c>
      <c r="E283" s="5">
        <v>0.11527777777777777</v>
      </c>
      <c r="F283" s="4" t="s">
        <v>343</v>
      </c>
      <c r="G283" s="5">
        <v>0.72777777777777775</v>
      </c>
      <c r="H283" s="4" t="s">
        <v>342</v>
      </c>
      <c r="I283" s="5">
        <v>0.94027777777777777</v>
      </c>
      <c r="J283" s="6" t="s">
        <v>226</v>
      </c>
      <c r="K283" s="7">
        <v>405771</v>
      </c>
      <c r="L283" s="8">
        <v>0.88300000000000001</v>
      </c>
    </row>
    <row r="284" spans="1:12">
      <c r="A284" s="2" t="s">
        <v>53</v>
      </c>
      <c r="B284" s="2">
        <v>283</v>
      </c>
      <c r="C284" s="4">
        <v>10</v>
      </c>
      <c r="D284" s="4" t="s">
        <v>6</v>
      </c>
      <c r="E284" s="5">
        <v>0.15902777777777777</v>
      </c>
      <c r="F284" s="4" t="s">
        <v>341</v>
      </c>
      <c r="G284" s="5">
        <v>0.74375000000000002</v>
      </c>
      <c r="H284" s="4" t="s">
        <v>348</v>
      </c>
      <c r="I284" s="5">
        <v>0.97013888888888899</v>
      </c>
      <c r="J284" s="6" t="s">
        <v>182</v>
      </c>
      <c r="K284" s="7">
        <v>405797</v>
      </c>
      <c r="L284" s="8">
        <v>0.93700000000000006</v>
      </c>
    </row>
    <row r="285" spans="1:12">
      <c r="A285" s="2" t="s">
        <v>53</v>
      </c>
      <c r="B285" s="2">
        <v>284</v>
      </c>
      <c r="C285" s="4">
        <v>11</v>
      </c>
      <c r="D285" s="4" t="s">
        <v>6</v>
      </c>
      <c r="E285" s="5">
        <v>0.20277777777777781</v>
      </c>
      <c r="F285" s="4" t="s">
        <v>349</v>
      </c>
      <c r="G285" s="5">
        <v>0.7583333333333333</v>
      </c>
      <c r="H285" s="4" t="s">
        <v>350</v>
      </c>
      <c r="I285" s="5">
        <v>0.99861111111111101</v>
      </c>
      <c r="J285" s="6" t="s">
        <v>86</v>
      </c>
      <c r="K285" s="7">
        <v>404975</v>
      </c>
      <c r="L285" s="8">
        <v>0.97499999999999998</v>
      </c>
    </row>
    <row r="286" spans="1:12">
      <c r="A286" s="2" t="s">
        <v>53</v>
      </c>
      <c r="B286" s="2">
        <v>285</v>
      </c>
      <c r="C286" s="4">
        <v>12</v>
      </c>
      <c r="D286" s="4" t="s">
        <v>6</v>
      </c>
      <c r="E286" s="5">
        <v>0.24652777777777779</v>
      </c>
      <c r="F286" s="4" t="s">
        <v>390</v>
      </c>
      <c r="G286" s="5">
        <v>0.77222222222222225</v>
      </c>
      <c r="H286" s="4" t="s">
        <v>352</v>
      </c>
      <c r="I286" s="4" t="s">
        <v>25</v>
      </c>
      <c r="J286" s="2"/>
      <c r="K286" s="2"/>
      <c r="L286" s="2"/>
    </row>
    <row r="287" spans="1:12">
      <c r="A287" s="2" t="s">
        <v>53</v>
      </c>
      <c r="B287" s="2">
        <v>286</v>
      </c>
      <c r="C287" s="4">
        <v>13</v>
      </c>
      <c r="D287" s="4" t="s">
        <v>6</v>
      </c>
      <c r="E287" s="5">
        <v>0.2902777777777778</v>
      </c>
      <c r="F287" s="4" t="s">
        <v>402</v>
      </c>
      <c r="G287" s="5">
        <v>0.78680555555555554</v>
      </c>
      <c r="H287" s="4" t="s">
        <v>305</v>
      </c>
      <c r="I287" s="5">
        <v>2.7777777777777776E-2</v>
      </c>
      <c r="J287" s="6" t="s">
        <v>227</v>
      </c>
      <c r="K287" s="7">
        <v>403449</v>
      </c>
      <c r="L287" s="8">
        <v>0.995</v>
      </c>
    </row>
    <row r="288" spans="1:12">
      <c r="A288" s="2" t="s">
        <v>53</v>
      </c>
      <c r="B288" s="2">
        <v>287</v>
      </c>
      <c r="C288" s="4">
        <v>14</v>
      </c>
      <c r="D288" s="4" t="s">
        <v>6</v>
      </c>
      <c r="E288" s="5">
        <v>0.3354166666666667</v>
      </c>
      <c r="F288" s="4" t="s">
        <v>361</v>
      </c>
      <c r="G288" s="5">
        <v>0.80138888888888893</v>
      </c>
      <c r="H288" s="4" t="s">
        <v>380</v>
      </c>
      <c r="I288" s="5">
        <v>5.6944444444444443E-2</v>
      </c>
      <c r="J288" s="6" t="s">
        <v>228</v>
      </c>
      <c r="K288" s="7">
        <v>401342</v>
      </c>
      <c r="L288" s="8">
        <v>0.996</v>
      </c>
    </row>
    <row r="289" spans="1:12">
      <c r="A289" s="2" t="s">
        <v>53</v>
      </c>
      <c r="B289" s="2">
        <v>288</v>
      </c>
      <c r="C289" s="4">
        <v>15</v>
      </c>
      <c r="D289" s="4" t="s">
        <v>6</v>
      </c>
      <c r="E289" s="5">
        <v>0.38055555555555554</v>
      </c>
      <c r="F289" s="4" t="s">
        <v>302</v>
      </c>
      <c r="G289" s="5">
        <v>0.81805555555555554</v>
      </c>
      <c r="H289" s="4" t="s">
        <v>327</v>
      </c>
      <c r="I289" s="5">
        <v>8.6805555555555566E-2</v>
      </c>
      <c r="J289" s="6" t="s">
        <v>229</v>
      </c>
      <c r="K289" s="7">
        <v>398744</v>
      </c>
      <c r="L289" s="8">
        <v>0.97699999999999998</v>
      </c>
    </row>
    <row r="290" spans="1:12">
      <c r="A290" s="2" t="s">
        <v>53</v>
      </c>
      <c r="B290" s="2">
        <v>289</v>
      </c>
      <c r="C290" s="4">
        <v>16</v>
      </c>
      <c r="D290" s="4" t="s">
        <v>6</v>
      </c>
      <c r="E290" s="5">
        <v>0.42638888888888887</v>
      </c>
      <c r="F290" s="4" t="s">
        <v>379</v>
      </c>
      <c r="G290" s="5">
        <v>0.83750000000000002</v>
      </c>
      <c r="H290" s="4" t="s">
        <v>328</v>
      </c>
      <c r="I290" s="5">
        <v>0.11805555555555557</v>
      </c>
      <c r="J290" s="6" t="s">
        <v>230</v>
      </c>
      <c r="K290" s="7">
        <v>395710</v>
      </c>
      <c r="L290" s="8">
        <v>0.93799999999999994</v>
      </c>
    </row>
    <row r="291" spans="1:12">
      <c r="A291" s="2" t="s">
        <v>53</v>
      </c>
      <c r="B291" s="2">
        <v>290</v>
      </c>
      <c r="C291" s="4">
        <v>17</v>
      </c>
      <c r="D291" s="4" t="s">
        <v>6</v>
      </c>
      <c r="E291" s="5">
        <v>0.47291666666666665</v>
      </c>
      <c r="F291" s="4" t="s">
        <v>298</v>
      </c>
      <c r="G291" s="5">
        <v>0.86041666666666661</v>
      </c>
      <c r="H291" s="4" t="s">
        <v>329</v>
      </c>
      <c r="I291" s="5">
        <v>0.15138888888888888</v>
      </c>
      <c r="J291" s="6" t="s">
        <v>231</v>
      </c>
      <c r="K291" s="7">
        <v>392265</v>
      </c>
      <c r="L291" s="8">
        <v>0.88</v>
      </c>
    </row>
    <row r="292" spans="1:12">
      <c r="A292" s="2" t="s">
        <v>53</v>
      </c>
      <c r="B292" s="2">
        <v>291</v>
      </c>
      <c r="C292" s="4">
        <v>18</v>
      </c>
      <c r="D292" s="4" t="s">
        <v>6</v>
      </c>
      <c r="E292" s="5">
        <v>0.51874999999999993</v>
      </c>
      <c r="F292" s="4" t="s">
        <v>295</v>
      </c>
      <c r="G292" s="5">
        <v>0.88888888888888884</v>
      </c>
      <c r="H292" s="4" t="s">
        <v>367</v>
      </c>
      <c r="I292" s="5">
        <v>0.18680555555555556</v>
      </c>
      <c r="J292" s="6" t="s">
        <v>151</v>
      </c>
      <c r="K292" s="7">
        <v>388427</v>
      </c>
      <c r="L292" s="8">
        <v>0.80400000000000005</v>
      </c>
    </row>
    <row r="293" spans="1:12">
      <c r="A293" s="2" t="s">
        <v>53</v>
      </c>
      <c r="B293" s="2">
        <v>292</v>
      </c>
      <c r="C293" s="4">
        <v>19</v>
      </c>
      <c r="D293" s="4" t="s">
        <v>6</v>
      </c>
      <c r="E293" s="5">
        <v>0.56180555555555556</v>
      </c>
      <c r="F293" s="4" t="s">
        <v>399</v>
      </c>
      <c r="G293" s="5">
        <v>0.92361111111111116</v>
      </c>
      <c r="H293" s="4" t="s">
        <v>400</v>
      </c>
      <c r="I293" s="5">
        <v>0.22361111111111109</v>
      </c>
      <c r="J293" s="6" t="s">
        <v>218</v>
      </c>
      <c r="K293" s="7">
        <v>384227</v>
      </c>
      <c r="L293" s="8">
        <v>0.71199999999999997</v>
      </c>
    </row>
    <row r="294" spans="1:12">
      <c r="A294" s="2" t="s">
        <v>53</v>
      </c>
      <c r="B294" s="2">
        <v>293</v>
      </c>
      <c r="C294" s="4">
        <v>20</v>
      </c>
      <c r="D294" s="4" t="s">
        <v>6</v>
      </c>
      <c r="E294" s="5">
        <v>0.60069444444444442</v>
      </c>
      <c r="F294" s="4" t="s">
        <v>399</v>
      </c>
      <c r="G294" s="5">
        <v>0.96527777777777779</v>
      </c>
      <c r="H294" s="4" t="s">
        <v>367</v>
      </c>
      <c r="I294" s="5">
        <v>0.26250000000000001</v>
      </c>
      <c r="J294" s="6" t="s">
        <v>232</v>
      </c>
      <c r="K294" s="7">
        <v>379747</v>
      </c>
      <c r="L294" s="8">
        <v>0.60699999999999998</v>
      </c>
    </row>
    <row r="295" spans="1:12">
      <c r="A295" s="2" t="s">
        <v>53</v>
      </c>
      <c r="B295" s="2">
        <v>294</v>
      </c>
      <c r="C295" s="4">
        <v>21</v>
      </c>
      <c r="D295" s="4" t="s">
        <v>6</v>
      </c>
      <c r="E295" s="5">
        <v>0.63402777777777775</v>
      </c>
      <c r="F295" s="4" t="s">
        <v>297</v>
      </c>
      <c r="G295" s="4" t="s">
        <v>6</v>
      </c>
      <c r="H295" s="5">
        <v>0.30208333333333331</v>
      </c>
      <c r="I295" s="6" t="s">
        <v>233</v>
      </c>
      <c r="J295" s="2"/>
      <c r="K295" s="7">
        <v>375147</v>
      </c>
      <c r="L295" s="8">
        <v>0.49399999999999999</v>
      </c>
    </row>
    <row r="296" spans="1:12">
      <c r="A296" s="2" t="s">
        <v>53</v>
      </c>
      <c r="B296" s="2">
        <v>295</v>
      </c>
      <c r="C296" s="4">
        <v>22</v>
      </c>
      <c r="D296" s="5">
        <v>1.3194444444444444E-2</v>
      </c>
      <c r="E296" s="4" t="s">
        <v>294</v>
      </c>
      <c r="F296" s="5">
        <v>0.66180555555555554</v>
      </c>
      <c r="G296" s="4" t="s">
        <v>387</v>
      </c>
      <c r="H296" s="4" t="s">
        <v>6</v>
      </c>
      <c r="I296" s="5">
        <v>0.34166666666666662</v>
      </c>
      <c r="J296" s="6" t="s">
        <v>22</v>
      </c>
      <c r="K296" s="7">
        <v>370678</v>
      </c>
      <c r="L296" s="8">
        <v>0.378</v>
      </c>
    </row>
    <row r="297" spans="1:12">
      <c r="A297" s="2" t="s">
        <v>53</v>
      </c>
      <c r="B297" s="2">
        <v>296</v>
      </c>
      <c r="C297" s="4">
        <v>23</v>
      </c>
      <c r="D297" s="5">
        <v>6.5277777777777782E-2</v>
      </c>
      <c r="E297" s="4" t="s">
        <v>332</v>
      </c>
      <c r="F297" s="5">
        <v>0.68611111111111101</v>
      </c>
      <c r="G297" s="4" t="s">
        <v>333</v>
      </c>
      <c r="H297" s="4" t="s">
        <v>6</v>
      </c>
      <c r="I297" s="5">
        <v>0.38055555555555554</v>
      </c>
      <c r="J297" s="6" t="s">
        <v>234</v>
      </c>
      <c r="K297" s="7">
        <v>366682</v>
      </c>
      <c r="L297" s="8">
        <v>0.26600000000000001</v>
      </c>
    </row>
    <row r="298" spans="1:12">
      <c r="A298" s="2" t="s">
        <v>53</v>
      </c>
      <c r="B298" s="2">
        <v>297</v>
      </c>
      <c r="C298" s="4">
        <v>24</v>
      </c>
      <c r="D298" s="5">
        <v>0.12013888888888889</v>
      </c>
      <c r="E298" s="4" t="s">
        <v>334</v>
      </c>
      <c r="F298" s="5">
        <v>0.70624999999999993</v>
      </c>
      <c r="G298" s="4" t="s">
        <v>287</v>
      </c>
      <c r="H298" s="4" t="s">
        <v>6</v>
      </c>
      <c r="I298" s="5">
        <v>0.41805555555555557</v>
      </c>
      <c r="J298" s="6" t="s">
        <v>114</v>
      </c>
      <c r="K298" s="7">
        <v>363555</v>
      </c>
      <c r="L298" s="8">
        <v>0.16600000000000001</v>
      </c>
    </row>
    <row r="299" spans="1:12">
      <c r="A299" s="2" t="s">
        <v>53</v>
      </c>
      <c r="B299" s="2">
        <v>298</v>
      </c>
      <c r="C299" s="4">
        <v>25</v>
      </c>
      <c r="D299" s="5">
        <v>0.17569444444444446</v>
      </c>
      <c r="E299" s="4" t="s">
        <v>286</v>
      </c>
      <c r="F299" s="5">
        <v>0.72499999999999998</v>
      </c>
      <c r="G299" s="4" t="s">
        <v>336</v>
      </c>
      <c r="H299" s="4" t="s">
        <v>6</v>
      </c>
      <c r="I299" s="5">
        <v>0.45555555555555555</v>
      </c>
      <c r="J299" s="6" t="s">
        <v>235</v>
      </c>
      <c r="K299" s="7">
        <v>361691</v>
      </c>
      <c r="L299" s="8">
        <v>8.5000000000000006E-2</v>
      </c>
    </row>
    <row r="300" spans="1:12">
      <c r="A300" s="2" t="s">
        <v>53</v>
      </c>
      <c r="B300" s="2">
        <v>299</v>
      </c>
      <c r="C300" s="4">
        <v>26</v>
      </c>
      <c r="D300" s="5">
        <v>0.23194444444444443</v>
      </c>
      <c r="E300" s="4" t="s">
        <v>322</v>
      </c>
      <c r="F300" s="5">
        <v>0.74305555555555547</v>
      </c>
      <c r="G300" s="4" t="s">
        <v>390</v>
      </c>
      <c r="H300" s="4" t="s">
        <v>6</v>
      </c>
      <c r="I300" s="5">
        <v>0.49236111111111108</v>
      </c>
      <c r="J300" s="6" t="s">
        <v>107</v>
      </c>
      <c r="K300" s="7">
        <v>361404</v>
      </c>
      <c r="L300" s="8">
        <v>2.9000000000000001E-2</v>
      </c>
    </row>
    <row r="301" spans="1:12">
      <c r="A301" s="2" t="s">
        <v>53</v>
      </c>
      <c r="B301" s="2">
        <v>300</v>
      </c>
      <c r="C301" s="4">
        <v>27</v>
      </c>
      <c r="D301" s="5">
        <v>0.28819444444444448</v>
      </c>
      <c r="E301" s="4" t="s">
        <v>350</v>
      </c>
      <c r="F301" s="5">
        <v>0.76180555555555562</v>
      </c>
      <c r="G301" s="4" t="s">
        <v>391</v>
      </c>
      <c r="H301" s="4" t="s">
        <v>6</v>
      </c>
      <c r="I301" s="5">
        <v>0.52916666666666667</v>
      </c>
      <c r="J301" s="6" t="s">
        <v>163</v>
      </c>
      <c r="K301" s="7">
        <v>362857</v>
      </c>
      <c r="L301" s="8">
        <v>3.0000000000000001E-3</v>
      </c>
    </row>
    <row r="302" spans="1:12">
      <c r="A302" s="2" t="s">
        <v>53</v>
      </c>
      <c r="B302" s="2">
        <v>301</v>
      </c>
      <c r="C302" s="4">
        <v>28</v>
      </c>
      <c r="D302" s="5">
        <v>0.34375</v>
      </c>
      <c r="E302" s="4" t="s">
        <v>310</v>
      </c>
      <c r="F302" s="5">
        <v>0.78194444444444444</v>
      </c>
      <c r="G302" s="4" t="s">
        <v>277</v>
      </c>
      <c r="H302" s="4" t="s">
        <v>6</v>
      </c>
      <c r="I302" s="5">
        <v>0.56666666666666665</v>
      </c>
      <c r="J302" s="6" t="s">
        <v>236</v>
      </c>
      <c r="K302" s="7">
        <v>366007</v>
      </c>
      <c r="L302" s="8">
        <v>8.0000000000000002E-3</v>
      </c>
    </row>
    <row r="303" spans="1:12">
      <c r="A303" s="2" t="s">
        <v>53</v>
      </c>
      <c r="B303" s="2">
        <v>302</v>
      </c>
      <c r="C303" s="4">
        <v>29</v>
      </c>
      <c r="D303" s="5">
        <v>0.39861111111111108</v>
      </c>
      <c r="E303" s="4" t="s">
        <v>370</v>
      </c>
      <c r="F303" s="5">
        <v>0.80486111111111114</v>
      </c>
      <c r="G303" s="4" t="s">
        <v>265</v>
      </c>
      <c r="H303" s="4" t="s">
        <v>6</v>
      </c>
      <c r="I303" s="5">
        <v>0.60416666666666663</v>
      </c>
      <c r="J303" s="6" t="s">
        <v>13</v>
      </c>
      <c r="K303" s="7">
        <v>370602</v>
      </c>
      <c r="L303" s="8">
        <v>4.2999999999999997E-2</v>
      </c>
    </row>
    <row r="304" spans="1:12">
      <c r="A304" s="2" t="s">
        <v>53</v>
      </c>
      <c r="B304" s="2">
        <v>303</v>
      </c>
      <c r="C304" s="4">
        <v>30</v>
      </c>
      <c r="D304" s="5">
        <v>0.45069444444444445</v>
      </c>
      <c r="E304" s="4" t="s">
        <v>272</v>
      </c>
      <c r="F304" s="5">
        <v>0.83124999999999993</v>
      </c>
      <c r="G304" s="4" t="s">
        <v>271</v>
      </c>
      <c r="H304" s="4" t="s">
        <v>6</v>
      </c>
      <c r="I304" s="5">
        <v>0.6430555555555556</v>
      </c>
      <c r="J304" s="6" t="s">
        <v>237</v>
      </c>
      <c r="K304" s="7">
        <v>376219</v>
      </c>
      <c r="L304" s="8">
        <v>0.10199999999999999</v>
      </c>
    </row>
    <row r="305" spans="1:12">
      <c r="A305" s="2" t="s">
        <v>53</v>
      </c>
      <c r="B305" s="2">
        <v>304</v>
      </c>
      <c r="C305" s="4">
        <v>31</v>
      </c>
      <c r="D305" s="5">
        <v>0.49861111111111112</v>
      </c>
      <c r="E305" s="4" t="s">
        <v>364</v>
      </c>
      <c r="F305" s="5">
        <v>0.86249999999999993</v>
      </c>
      <c r="G305" s="4" t="s">
        <v>392</v>
      </c>
      <c r="H305" s="4" t="s">
        <v>6</v>
      </c>
      <c r="I305" s="5">
        <v>0.68125000000000002</v>
      </c>
      <c r="J305" s="6" t="s">
        <v>160</v>
      </c>
      <c r="K305" s="7">
        <v>382334</v>
      </c>
      <c r="L305" s="8">
        <v>0.17899999999999999</v>
      </c>
    </row>
    <row r="306" spans="1:12">
      <c r="A306" s="2" t="s">
        <v>54</v>
      </c>
      <c r="B306" s="2">
        <v>305</v>
      </c>
      <c r="C306" s="4">
        <v>1</v>
      </c>
      <c r="D306" s="5">
        <v>0.54027777777777775</v>
      </c>
      <c r="E306" s="4" t="s">
        <v>403</v>
      </c>
      <c r="F306" s="5">
        <v>0.8979166666666667</v>
      </c>
      <c r="G306" s="4" t="s">
        <v>404</v>
      </c>
      <c r="H306" s="4" t="s">
        <v>6</v>
      </c>
      <c r="I306" s="5">
        <v>0.71944444444444444</v>
      </c>
      <c r="J306" s="6" t="s">
        <v>238</v>
      </c>
      <c r="K306" s="7">
        <v>388406</v>
      </c>
      <c r="L306" s="8">
        <v>0.27</v>
      </c>
    </row>
    <row r="307" spans="1:12">
      <c r="A307" s="2" t="s">
        <v>54</v>
      </c>
      <c r="B307" s="2">
        <v>306</v>
      </c>
      <c r="C307" s="4">
        <v>2</v>
      </c>
      <c r="D307" s="5">
        <v>0.5756944444444444</v>
      </c>
      <c r="E307" s="4" t="s">
        <v>398</v>
      </c>
      <c r="F307" s="5">
        <v>0.93819444444444444</v>
      </c>
      <c r="G307" s="4" t="s">
        <v>365</v>
      </c>
      <c r="H307" s="4" t="s">
        <v>6</v>
      </c>
      <c r="I307" s="5">
        <v>0.75624999999999998</v>
      </c>
      <c r="J307" s="6" t="s">
        <v>239</v>
      </c>
      <c r="K307" s="7">
        <v>393947</v>
      </c>
      <c r="L307" s="8">
        <v>0.36699999999999999</v>
      </c>
    </row>
    <row r="308" spans="1:12">
      <c r="A308" s="2" t="s">
        <v>54</v>
      </c>
      <c r="B308" s="2">
        <v>307</v>
      </c>
      <c r="C308" s="4">
        <v>3</v>
      </c>
      <c r="D308" s="5">
        <v>0.5625</v>
      </c>
      <c r="E308" s="4" t="s">
        <v>268</v>
      </c>
      <c r="F308" s="5">
        <v>0.93888888888888899</v>
      </c>
      <c r="G308" s="4" t="s">
        <v>345</v>
      </c>
      <c r="H308" s="4" t="s">
        <v>6</v>
      </c>
      <c r="I308" s="5">
        <v>0.74930555555555556</v>
      </c>
      <c r="J308" s="6" t="s">
        <v>36</v>
      </c>
      <c r="K308" s="7">
        <v>398576</v>
      </c>
      <c r="L308" s="8">
        <v>0.46700000000000003</v>
      </c>
    </row>
    <row r="309" spans="1:12">
      <c r="A309" s="2" t="s">
        <v>54</v>
      </c>
      <c r="B309" s="2">
        <v>308</v>
      </c>
      <c r="C309" s="4">
        <v>4</v>
      </c>
      <c r="D309" s="5">
        <v>0.58611111111111114</v>
      </c>
      <c r="E309" s="4" t="s">
        <v>312</v>
      </c>
      <c r="F309" s="5">
        <v>0.98263888888888884</v>
      </c>
      <c r="G309" s="4" t="s">
        <v>314</v>
      </c>
      <c r="H309" s="4" t="s">
        <v>6</v>
      </c>
      <c r="I309" s="5">
        <v>0.78194444444444444</v>
      </c>
      <c r="J309" s="6" t="s">
        <v>240</v>
      </c>
      <c r="K309" s="7">
        <v>402033</v>
      </c>
      <c r="L309" s="8">
        <v>0.56699999999999995</v>
      </c>
    </row>
    <row r="310" spans="1:12">
      <c r="A310" s="2" t="s">
        <v>54</v>
      </c>
      <c r="B310" s="2">
        <v>309</v>
      </c>
      <c r="C310" s="4">
        <v>5</v>
      </c>
      <c r="D310" s="5">
        <v>0.60555555555555551</v>
      </c>
      <c r="E310" s="4" t="s">
        <v>311</v>
      </c>
      <c r="F310" s="4" t="s">
        <v>6</v>
      </c>
      <c r="G310" s="4" t="s">
        <v>6</v>
      </c>
      <c r="H310" s="5">
        <v>0.81319444444444444</v>
      </c>
      <c r="I310" s="6" t="s">
        <v>241</v>
      </c>
      <c r="J310" s="2"/>
      <c r="K310" s="7">
        <v>404191</v>
      </c>
      <c r="L310" s="8">
        <v>0.66200000000000003</v>
      </c>
    </row>
    <row r="311" spans="1:12">
      <c r="A311" s="2" t="s">
        <v>54</v>
      </c>
      <c r="B311" s="2">
        <v>310</v>
      </c>
      <c r="C311" s="4">
        <v>6</v>
      </c>
      <c r="D311" s="4" t="s">
        <v>6</v>
      </c>
      <c r="E311" s="5">
        <v>2.6388888888888889E-2</v>
      </c>
      <c r="F311" s="4" t="s">
        <v>315</v>
      </c>
      <c r="G311" s="5">
        <v>0.62222222222222223</v>
      </c>
      <c r="H311" s="4" t="s">
        <v>310</v>
      </c>
      <c r="I311" s="5">
        <v>0.84305555555555556</v>
      </c>
      <c r="J311" s="6" t="s">
        <v>175</v>
      </c>
      <c r="K311" s="7">
        <v>405039</v>
      </c>
      <c r="L311" s="8">
        <v>0.75</v>
      </c>
    </row>
    <row r="312" spans="1:12">
      <c r="A312" s="2" t="s">
        <v>54</v>
      </c>
      <c r="B312" s="2">
        <v>311</v>
      </c>
      <c r="C312" s="4">
        <v>7</v>
      </c>
      <c r="D312" s="4" t="s">
        <v>6</v>
      </c>
      <c r="E312" s="5">
        <v>7.013888888888889E-2</v>
      </c>
      <c r="F312" s="4" t="s">
        <v>279</v>
      </c>
      <c r="G312" s="5">
        <v>0.63750000000000007</v>
      </c>
      <c r="H312" s="4" t="s">
        <v>280</v>
      </c>
      <c r="I312" s="5">
        <v>0.87222222222222223</v>
      </c>
      <c r="J312" s="6" t="s">
        <v>77</v>
      </c>
      <c r="K312" s="7">
        <v>404664</v>
      </c>
      <c r="L312" s="8">
        <v>0.82799999999999996</v>
      </c>
    </row>
    <row r="313" spans="1:12">
      <c r="A313" s="2" t="s">
        <v>54</v>
      </c>
      <c r="B313" s="2">
        <v>312</v>
      </c>
      <c r="C313" s="4">
        <v>8</v>
      </c>
      <c r="D313" s="4" t="s">
        <v>6</v>
      </c>
      <c r="E313" s="5">
        <v>0.11388888888888889</v>
      </c>
      <c r="F313" s="4" t="s">
        <v>281</v>
      </c>
      <c r="G313" s="5">
        <v>0.65138888888888891</v>
      </c>
      <c r="H313" s="4" t="s">
        <v>282</v>
      </c>
      <c r="I313" s="5">
        <v>0.90069444444444446</v>
      </c>
      <c r="J313" s="6" t="s">
        <v>197</v>
      </c>
      <c r="K313" s="7">
        <v>403229</v>
      </c>
      <c r="L313" s="8">
        <v>0.89500000000000002</v>
      </c>
    </row>
    <row r="314" spans="1:12">
      <c r="A314" s="2" t="s">
        <v>54</v>
      </c>
      <c r="B314" s="2">
        <v>313</v>
      </c>
      <c r="C314" s="4">
        <v>9</v>
      </c>
      <c r="D314" s="4" t="s">
        <v>6</v>
      </c>
      <c r="E314" s="5">
        <v>0.15763888888888888</v>
      </c>
      <c r="F314" s="4" t="s">
        <v>283</v>
      </c>
      <c r="G314" s="5">
        <v>0.66527777777777775</v>
      </c>
      <c r="H314" s="4" t="s">
        <v>366</v>
      </c>
      <c r="I314" s="5">
        <v>0.92986111111111114</v>
      </c>
      <c r="J314" s="6" t="s">
        <v>108</v>
      </c>
      <c r="K314" s="7">
        <v>400947</v>
      </c>
      <c r="L314" s="8">
        <v>0.94699999999999995</v>
      </c>
    </row>
    <row r="315" spans="1:12">
      <c r="A315" s="2" t="s">
        <v>54</v>
      </c>
      <c r="B315" s="2">
        <v>314</v>
      </c>
      <c r="C315" s="4">
        <v>10</v>
      </c>
      <c r="D315" s="4" t="s">
        <v>6</v>
      </c>
      <c r="E315" s="5">
        <v>0.20208333333333331</v>
      </c>
      <c r="F315" s="4" t="s">
        <v>285</v>
      </c>
      <c r="G315" s="5">
        <v>0.67986111111111114</v>
      </c>
      <c r="H315" s="4" t="s">
        <v>395</v>
      </c>
      <c r="I315" s="5">
        <v>0.95972222222222225</v>
      </c>
      <c r="J315" s="6" t="s">
        <v>242</v>
      </c>
      <c r="K315" s="7">
        <v>398051</v>
      </c>
      <c r="L315" s="8">
        <v>0.98199999999999998</v>
      </c>
    </row>
    <row r="316" spans="1:12">
      <c r="A316" s="2" t="s">
        <v>54</v>
      </c>
      <c r="B316" s="2">
        <v>315</v>
      </c>
      <c r="C316" s="4">
        <v>11</v>
      </c>
      <c r="D316" s="4" t="s">
        <v>6</v>
      </c>
      <c r="E316" s="5">
        <v>0.24791666666666667</v>
      </c>
      <c r="F316" s="4" t="s">
        <v>287</v>
      </c>
      <c r="G316" s="5">
        <v>0.69513888888888886</v>
      </c>
      <c r="H316" s="4" t="s">
        <v>288</v>
      </c>
      <c r="I316" s="5">
        <v>0.9902777777777777</v>
      </c>
      <c r="J316" s="6" t="s">
        <v>243</v>
      </c>
      <c r="K316" s="7">
        <v>394772</v>
      </c>
      <c r="L316" s="8">
        <v>0.998</v>
      </c>
    </row>
    <row r="317" spans="1:12">
      <c r="A317" s="2" t="s">
        <v>54</v>
      </c>
      <c r="B317" s="2">
        <v>316</v>
      </c>
      <c r="C317" s="4">
        <v>12</v>
      </c>
      <c r="D317" s="4" t="s">
        <v>6</v>
      </c>
      <c r="E317" s="5">
        <v>0.29444444444444445</v>
      </c>
      <c r="F317" s="4" t="s">
        <v>333</v>
      </c>
      <c r="G317" s="5">
        <v>0.71388888888888891</v>
      </c>
      <c r="H317" s="4" t="s">
        <v>357</v>
      </c>
      <c r="I317" s="4" t="s">
        <v>25</v>
      </c>
      <c r="J317" s="2"/>
      <c r="K317" s="2"/>
      <c r="L317" s="2"/>
    </row>
    <row r="318" spans="1:12">
      <c r="A318" s="2" t="s">
        <v>54</v>
      </c>
      <c r="B318" s="2">
        <v>317</v>
      </c>
      <c r="C318" s="4">
        <v>13</v>
      </c>
      <c r="D318" s="4" t="s">
        <v>6</v>
      </c>
      <c r="E318" s="5">
        <v>0.34166666666666662</v>
      </c>
      <c r="F318" s="4" t="s">
        <v>331</v>
      </c>
      <c r="G318" s="5">
        <v>0.73541666666666661</v>
      </c>
      <c r="H318" s="4" t="s">
        <v>358</v>
      </c>
      <c r="I318" s="5">
        <v>2.361111111111111E-2</v>
      </c>
      <c r="J318" s="6" t="s">
        <v>244</v>
      </c>
      <c r="K318" s="7">
        <v>391308</v>
      </c>
      <c r="L318" s="8">
        <v>0.99299999999999999</v>
      </c>
    </row>
    <row r="319" spans="1:12">
      <c r="A319" s="2" t="s">
        <v>54</v>
      </c>
      <c r="B319" s="2">
        <v>318</v>
      </c>
      <c r="C319" s="4">
        <v>14</v>
      </c>
      <c r="D319" s="4" t="s">
        <v>6</v>
      </c>
      <c r="E319" s="5">
        <v>0.3888888888888889</v>
      </c>
      <c r="F319" s="4" t="s">
        <v>297</v>
      </c>
      <c r="G319" s="5">
        <v>0.76250000000000007</v>
      </c>
      <c r="H319" s="4" t="s">
        <v>296</v>
      </c>
      <c r="I319" s="5">
        <v>5.8333333333333327E-2</v>
      </c>
      <c r="J319" s="6" t="s">
        <v>245</v>
      </c>
      <c r="K319" s="7">
        <v>387814</v>
      </c>
      <c r="L319" s="8">
        <v>0.96499999999999997</v>
      </c>
    </row>
    <row r="320" spans="1:12">
      <c r="A320" s="2" t="s">
        <v>54</v>
      </c>
      <c r="B320" s="2">
        <v>319</v>
      </c>
      <c r="C320" s="4">
        <v>15</v>
      </c>
      <c r="D320" s="4" t="s">
        <v>6</v>
      </c>
      <c r="E320" s="5">
        <v>0.43333333333333335</v>
      </c>
      <c r="F320" s="4" t="s">
        <v>399</v>
      </c>
      <c r="G320" s="5">
        <v>0.79513888888888884</v>
      </c>
      <c r="H320" s="4" t="s">
        <v>400</v>
      </c>
      <c r="I320" s="5">
        <v>9.5833333333333326E-2</v>
      </c>
      <c r="J320" s="6" t="s">
        <v>170</v>
      </c>
      <c r="K320" s="7">
        <v>384388</v>
      </c>
      <c r="L320" s="8">
        <v>0.91500000000000004</v>
      </c>
    </row>
    <row r="321" spans="1:12">
      <c r="A321" s="2" t="s">
        <v>54</v>
      </c>
      <c r="B321" s="2">
        <v>320</v>
      </c>
      <c r="C321" s="4">
        <v>16</v>
      </c>
      <c r="D321" s="4" t="s">
        <v>6</v>
      </c>
      <c r="E321" s="5">
        <v>0.47430555555555554</v>
      </c>
      <c r="F321" s="4" t="s">
        <v>399</v>
      </c>
      <c r="G321" s="5">
        <v>0.83472222222222225</v>
      </c>
      <c r="H321" s="4" t="s">
        <v>400</v>
      </c>
      <c r="I321" s="5">
        <v>0.13472222222222222</v>
      </c>
      <c r="J321" s="6" t="s">
        <v>246</v>
      </c>
      <c r="K321" s="7">
        <v>381086</v>
      </c>
      <c r="L321" s="8">
        <v>0.84399999999999997</v>
      </c>
    </row>
    <row r="322" spans="1:12">
      <c r="A322" s="2" t="s">
        <v>54</v>
      </c>
      <c r="B322" s="2">
        <v>321</v>
      </c>
      <c r="C322" s="4">
        <v>17</v>
      </c>
      <c r="D322" s="4" t="s">
        <v>6</v>
      </c>
      <c r="E322" s="5">
        <v>0.50902777777777775</v>
      </c>
      <c r="F322" s="4" t="s">
        <v>378</v>
      </c>
      <c r="G322" s="5">
        <v>0.88055555555555554</v>
      </c>
      <c r="H322" s="4" t="s">
        <v>296</v>
      </c>
      <c r="I322" s="5">
        <v>0.17361111111111113</v>
      </c>
      <c r="J322" s="6" t="s">
        <v>218</v>
      </c>
      <c r="K322" s="7">
        <v>377933</v>
      </c>
      <c r="L322" s="8">
        <v>0.754</v>
      </c>
    </row>
    <row r="323" spans="1:12">
      <c r="A323" s="2" t="s">
        <v>54</v>
      </c>
      <c r="B323" s="2">
        <v>322</v>
      </c>
      <c r="C323" s="4">
        <v>18</v>
      </c>
      <c r="D323" s="4" t="s">
        <v>6</v>
      </c>
      <c r="E323" s="5">
        <v>0.53888888888888886</v>
      </c>
      <c r="F323" s="4" t="s">
        <v>293</v>
      </c>
      <c r="G323" s="5">
        <v>0.93125000000000002</v>
      </c>
      <c r="H323" s="4" t="s">
        <v>292</v>
      </c>
      <c r="I323" s="5">
        <v>0.21319444444444444</v>
      </c>
      <c r="J323" s="6" t="s">
        <v>185</v>
      </c>
      <c r="K323" s="7">
        <v>374959</v>
      </c>
      <c r="L323" s="8">
        <v>0.64900000000000002</v>
      </c>
    </row>
    <row r="324" spans="1:12">
      <c r="A324" s="2" t="s">
        <v>54</v>
      </c>
      <c r="B324" s="2">
        <v>323</v>
      </c>
      <c r="C324" s="4">
        <v>19</v>
      </c>
      <c r="D324" s="4" t="s">
        <v>6</v>
      </c>
      <c r="E324" s="5">
        <v>0.56319444444444444</v>
      </c>
      <c r="F324" s="4" t="s">
        <v>300</v>
      </c>
      <c r="G324" s="5">
        <v>0.98402777777777783</v>
      </c>
      <c r="H324" s="4" t="s">
        <v>301</v>
      </c>
      <c r="I324" s="5">
        <v>0.25138888888888888</v>
      </c>
      <c r="J324" s="6" t="s">
        <v>247</v>
      </c>
      <c r="K324" s="7">
        <v>372226</v>
      </c>
      <c r="L324" s="8">
        <v>0.53500000000000003</v>
      </c>
    </row>
    <row r="325" spans="1:12">
      <c r="A325" s="2" t="s">
        <v>54</v>
      </c>
      <c r="B325" s="2">
        <v>324</v>
      </c>
      <c r="C325" s="4">
        <v>20</v>
      </c>
      <c r="D325" s="4" t="s">
        <v>6</v>
      </c>
      <c r="E325" s="5">
        <v>0.58402777777777781</v>
      </c>
      <c r="F325" s="4" t="s">
        <v>302</v>
      </c>
      <c r="G325" s="4" t="s">
        <v>6</v>
      </c>
      <c r="H325" s="5">
        <v>0.28888888888888892</v>
      </c>
      <c r="I325" s="6" t="s">
        <v>110</v>
      </c>
      <c r="J325" s="2"/>
      <c r="K325" s="7">
        <v>369848</v>
      </c>
      <c r="L325" s="8">
        <v>0.41699999999999998</v>
      </c>
    </row>
    <row r="326" spans="1:12">
      <c r="A326" s="2" t="s">
        <v>54</v>
      </c>
      <c r="B326" s="2">
        <v>325</v>
      </c>
      <c r="C326" s="4">
        <v>21</v>
      </c>
      <c r="D326" s="5">
        <v>3.7499999999999999E-2</v>
      </c>
      <c r="E326" s="4" t="s">
        <v>380</v>
      </c>
      <c r="F326" s="5">
        <v>0.6020833333333333</v>
      </c>
      <c r="G326" s="4" t="s">
        <v>304</v>
      </c>
      <c r="H326" s="4" t="s">
        <v>6</v>
      </c>
      <c r="I326" s="5">
        <v>0.32500000000000001</v>
      </c>
      <c r="J326" s="6" t="s">
        <v>134</v>
      </c>
      <c r="K326" s="7">
        <v>368003</v>
      </c>
      <c r="L326" s="8">
        <v>0.30299999999999999</v>
      </c>
    </row>
    <row r="327" spans="1:12">
      <c r="A327" s="2" t="s">
        <v>54</v>
      </c>
      <c r="B327" s="2">
        <v>326</v>
      </c>
      <c r="C327" s="4">
        <v>22</v>
      </c>
      <c r="D327" s="5">
        <v>9.1666666666666674E-2</v>
      </c>
      <c r="E327" s="4" t="s">
        <v>381</v>
      </c>
      <c r="F327" s="5">
        <v>0.61944444444444446</v>
      </c>
      <c r="G327" s="4" t="s">
        <v>283</v>
      </c>
      <c r="H327" s="4" t="s">
        <v>6</v>
      </c>
      <c r="I327" s="5">
        <v>0.36041666666666666</v>
      </c>
      <c r="J327" s="6" t="s">
        <v>248</v>
      </c>
      <c r="K327" s="7">
        <v>366912</v>
      </c>
      <c r="L327" s="8">
        <v>0.19900000000000001</v>
      </c>
    </row>
    <row r="328" spans="1:12">
      <c r="A328" s="2" t="s">
        <v>54</v>
      </c>
      <c r="B328" s="2">
        <v>327</v>
      </c>
      <c r="C328" s="4">
        <v>23</v>
      </c>
      <c r="D328" s="5">
        <v>0.14583333333333334</v>
      </c>
      <c r="E328" s="4" t="s">
        <v>282</v>
      </c>
      <c r="F328" s="5">
        <v>0.63680555555555551</v>
      </c>
      <c r="G328" s="4" t="s">
        <v>401</v>
      </c>
      <c r="H328" s="4" t="s">
        <v>6</v>
      </c>
      <c r="I328" s="5">
        <v>0.39583333333333331</v>
      </c>
      <c r="J328" s="6" t="s">
        <v>183</v>
      </c>
      <c r="K328" s="7">
        <v>366805</v>
      </c>
      <c r="L328" s="8">
        <v>0.112</v>
      </c>
    </row>
    <row r="329" spans="1:12">
      <c r="A329" s="2" t="s">
        <v>54</v>
      </c>
      <c r="B329" s="2">
        <v>328</v>
      </c>
      <c r="C329" s="4">
        <v>24</v>
      </c>
      <c r="D329" s="5">
        <v>0.20069444444444443</v>
      </c>
      <c r="E329" s="4" t="s">
        <v>373</v>
      </c>
      <c r="F329" s="5">
        <v>0.65555555555555556</v>
      </c>
      <c r="G329" s="4" t="s">
        <v>317</v>
      </c>
      <c r="H329" s="4" t="s">
        <v>6</v>
      </c>
      <c r="I329" s="5">
        <v>0.43194444444444446</v>
      </c>
      <c r="J329" s="6" t="s">
        <v>222</v>
      </c>
      <c r="K329" s="7">
        <v>367866</v>
      </c>
      <c r="L329" s="8">
        <v>4.7E-2</v>
      </c>
    </row>
    <row r="330" spans="1:12">
      <c r="A330" s="2" t="s">
        <v>54</v>
      </c>
      <c r="B330" s="2">
        <v>329</v>
      </c>
      <c r="C330" s="4">
        <v>25</v>
      </c>
      <c r="D330" s="5">
        <v>0.25486111111111109</v>
      </c>
      <c r="E330" s="4" t="s">
        <v>342</v>
      </c>
      <c r="F330" s="5">
        <v>0.67569444444444438</v>
      </c>
      <c r="G330" s="4" t="s">
        <v>343</v>
      </c>
      <c r="H330" s="4" t="s">
        <v>6</v>
      </c>
      <c r="I330" s="5">
        <v>0.46875</v>
      </c>
      <c r="J330" s="6" t="s">
        <v>60</v>
      </c>
      <c r="K330" s="7">
        <v>370181</v>
      </c>
      <c r="L330" s="8">
        <v>0.01</v>
      </c>
    </row>
    <row r="331" spans="1:12">
      <c r="A331" s="2" t="s">
        <v>54</v>
      </c>
      <c r="B331" s="2">
        <v>330</v>
      </c>
      <c r="C331" s="4">
        <v>26</v>
      </c>
      <c r="D331" s="5">
        <v>0.30833333333333335</v>
      </c>
      <c r="E331" s="4" t="s">
        <v>312</v>
      </c>
      <c r="F331" s="5">
        <v>0.70000000000000007</v>
      </c>
      <c r="G331" s="4" t="s">
        <v>267</v>
      </c>
      <c r="H331" s="4" t="s">
        <v>6</v>
      </c>
      <c r="I331" s="5">
        <v>0.50694444444444442</v>
      </c>
      <c r="J331" s="6" t="s">
        <v>120</v>
      </c>
      <c r="K331" s="7">
        <v>373691</v>
      </c>
      <c r="L331" s="8">
        <v>1E-3</v>
      </c>
    </row>
    <row r="332" spans="1:12">
      <c r="A332" s="2" t="s">
        <v>54</v>
      </c>
      <c r="B332" s="2">
        <v>331</v>
      </c>
      <c r="C332" s="4">
        <v>27</v>
      </c>
      <c r="D332" s="5">
        <v>0.35902777777777778</v>
      </c>
      <c r="E332" s="4" t="s">
        <v>270</v>
      </c>
      <c r="F332" s="5">
        <v>0.72916666666666663</v>
      </c>
      <c r="G332" s="4" t="s">
        <v>365</v>
      </c>
      <c r="H332" s="4" t="s">
        <v>6</v>
      </c>
      <c r="I332" s="5">
        <v>0.54583333333333328</v>
      </c>
      <c r="J332" s="6" t="s">
        <v>208</v>
      </c>
      <c r="K332" s="7">
        <v>378185</v>
      </c>
      <c r="L332" s="8">
        <v>0.02</v>
      </c>
    </row>
    <row r="333" spans="1:12">
      <c r="A333" s="2" t="s">
        <v>54</v>
      </c>
      <c r="B333" s="2">
        <v>332</v>
      </c>
      <c r="C333" s="4">
        <v>28</v>
      </c>
      <c r="D333" s="5">
        <v>0.40486111111111112</v>
      </c>
      <c r="E333" s="4" t="s">
        <v>398</v>
      </c>
      <c r="F333" s="5">
        <v>0.7631944444444444</v>
      </c>
      <c r="G333" s="4" t="s">
        <v>404</v>
      </c>
      <c r="H333" s="4" t="s">
        <v>6</v>
      </c>
      <c r="I333" s="5">
        <v>0.58472222222222225</v>
      </c>
      <c r="J333" s="6" t="s">
        <v>238</v>
      </c>
      <c r="K333" s="7">
        <v>383315</v>
      </c>
      <c r="L333" s="8">
        <v>6.3E-2</v>
      </c>
    </row>
    <row r="334" spans="1:12">
      <c r="A334" s="2" t="s">
        <v>54</v>
      </c>
      <c r="B334" s="2">
        <v>333</v>
      </c>
      <c r="C334" s="4">
        <v>29</v>
      </c>
      <c r="D334" s="5">
        <v>0.44444444444444442</v>
      </c>
      <c r="E334" s="4" t="s">
        <v>403</v>
      </c>
      <c r="F334" s="5">
        <v>0.80208333333333337</v>
      </c>
      <c r="G334" s="4" t="s">
        <v>392</v>
      </c>
      <c r="H334" s="4" t="s">
        <v>6</v>
      </c>
      <c r="I334" s="5">
        <v>0.62291666666666667</v>
      </c>
      <c r="J334" s="6" t="s">
        <v>238</v>
      </c>
      <c r="K334" s="7">
        <v>388648</v>
      </c>
      <c r="L334" s="8">
        <v>0.125</v>
      </c>
    </row>
    <row r="335" spans="1:12">
      <c r="A335" s="2" t="s">
        <v>54</v>
      </c>
      <c r="B335" s="2">
        <v>334</v>
      </c>
      <c r="C335" s="4">
        <v>30</v>
      </c>
      <c r="D335" s="5">
        <v>0.47638888888888892</v>
      </c>
      <c r="E335" s="4" t="s">
        <v>364</v>
      </c>
      <c r="F335" s="5">
        <v>0.84444444444444444</v>
      </c>
      <c r="G335" s="4" t="s">
        <v>269</v>
      </c>
      <c r="H335" s="4" t="s">
        <v>6</v>
      </c>
      <c r="I335" s="5">
        <v>0.65902777777777777</v>
      </c>
      <c r="J335" s="6" t="s">
        <v>193</v>
      </c>
      <c r="K335" s="7">
        <v>393729</v>
      </c>
      <c r="L335" s="8">
        <v>0.20300000000000001</v>
      </c>
    </row>
    <row r="336" spans="1:12">
      <c r="A336" s="2" t="s">
        <v>55</v>
      </c>
      <c r="B336" s="2">
        <v>335</v>
      </c>
      <c r="C336" s="4">
        <v>1</v>
      </c>
      <c r="D336" s="5">
        <v>0.50277777777777777</v>
      </c>
      <c r="E336" s="4" t="s">
        <v>272</v>
      </c>
      <c r="F336" s="5">
        <v>0.8881944444444444</v>
      </c>
      <c r="G336" s="4" t="s">
        <v>273</v>
      </c>
      <c r="H336" s="4" t="s">
        <v>6</v>
      </c>
      <c r="I336" s="5">
        <v>0.69374999999999998</v>
      </c>
      <c r="J336" s="6" t="s">
        <v>12</v>
      </c>
      <c r="K336" s="7">
        <v>398137</v>
      </c>
      <c r="L336" s="8">
        <v>0.29099999999999998</v>
      </c>
    </row>
    <row r="337" spans="1:12">
      <c r="A337" s="2" t="s">
        <v>55</v>
      </c>
      <c r="B337" s="2">
        <v>336</v>
      </c>
      <c r="C337" s="4">
        <v>2</v>
      </c>
      <c r="D337" s="5">
        <v>0.52430555555555558</v>
      </c>
      <c r="E337" s="4" t="s">
        <v>397</v>
      </c>
      <c r="F337" s="5">
        <v>0.93333333333333324</v>
      </c>
      <c r="G337" s="4" t="s">
        <v>346</v>
      </c>
      <c r="H337" s="4" t="s">
        <v>6</v>
      </c>
      <c r="I337" s="5">
        <v>0.72569444444444453</v>
      </c>
      <c r="J337" s="6" t="s">
        <v>249</v>
      </c>
      <c r="K337" s="7">
        <v>401531</v>
      </c>
      <c r="L337" s="8">
        <v>0.38500000000000001</v>
      </c>
    </row>
    <row r="338" spans="1:12">
      <c r="A338" s="2" t="s">
        <v>55</v>
      </c>
      <c r="B338" s="2">
        <v>337</v>
      </c>
      <c r="C338" s="4">
        <v>3</v>
      </c>
      <c r="D338" s="5">
        <v>0.54166666666666663</v>
      </c>
      <c r="E338" s="4" t="s">
        <v>347</v>
      </c>
      <c r="F338" s="5">
        <v>0.9770833333333333</v>
      </c>
      <c r="G338" s="4" t="s">
        <v>396</v>
      </c>
      <c r="H338" s="4" t="s">
        <v>6</v>
      </c>
      <c r="I338" s="5">
        <v>0.75624999999999998</v>
      </c>
      <c r="J338" s="6" t="s">
        <v>33</v>
      </c>
      <c r="K338" s="7">
        <v>403674</v>
      </c>
      <c r="L338" s="8">
        <v>0.48199999999999998</v>
      </c>
    </row>
    <row r="339" spans="1:12">
      <c r="A339" s="2" t="s">
        <v>55</v>
      </c>
      <c r="B339" s="2">
        <v>338</v>
      </c>
      <c r="C339" s="4">
        <v>4</v>
      </c>
      <c r="D339" s="5">
        <v>0.55763888888888891</v>
      </c>
      <c r="E339" s="4" t="s">
        <v>373</v>
      </c>
      <c r="F339" s="4" t="s">
        <v>6</v>
      </c>
      <c r="G339" s="4" t="s">
        <v>6</v>
      </c>
      <c r="H339" s="5">
        <v>0.78611111111111109</v>
      </c>
      <c r="I339" s="6" t="s">
        <v>250</v>
      </c>
      <c r="J339" s="2"/>
      <c r="K339" s="7">
        <v>404444</v>
      </c>
      <c r="L339" s="8">
        <v>0.57899999999999996</v>
      </c>
    </row>
    <row r="340" spans="1:12">
      <c r="A340" s="2" t="s">
        <v>55</v>
      </c>
      <c r="B340" s="2">
        <v>339</v>
      </c>
      <c r="C340" s="4">
        <v>5</v>
      </c>
      <c r="D340" s="4" t="s">
        <v>6</v>
      </c>
      <c r="E340" s="5">
        <v>2.0833333333333332E-2</v>
      </c>
      <c r="F340" s="4" t="s">
        <v>339</v>
      </c>
      <c r="G340" s="5">
        <v>0.57152777777777775</v>
      </c>
      <c r="H340" s="4" t="s">
        <v>338</v>
      </c>
      <c r="I340" s="5">
        <v>0.81458333333333333</v>
      </c>
      <c r="J340" s="6" t="s">
        <v>251</v>
      </c>
      <c r="K340" s="7">
        <v>403833</v>
      </c>
      <c r="L340" s="8">
        <v>0.67300000000000004</v>
      </c>
    </row>
    <row r="341" spans="1:12">
      <c r="A341" s="2" t="s">
        <v>55</v>
      </c>
      <c r="B341" s="2">
        <v>340</v>
      </c>
      <c r="C341" s="4">
        <v>6</v>
      </c>
      <c r="D341" s="4" t="s">
        <v>6</v>
      </c>
      <c r="E341" s="5">
        <v>6.458333333333334E-2</v>
      </c>
      <c r="F341" s="4" t="s">
        <v>337</v>
      </c>
      <c r="G341" s="5">
        <v>0.5854166666666667</v>
      </c>
      <c r="H341" s="4" t="s">
        <v>389</v>
      </c>
      <c r="I341" s="5">
        <v>0.84305555555555556</v>
      </c>
      <c r="J341" s="6" t="s">
        <v>252</v>
      </c>
      <c r="K341" s="7">
        <v>401945</v>
      </c>
      <c r="L341" s="8">
        <v>0.76100000000000001</v>
      </c>
    </row>
    <row r="342" spans="1:12">
      <c r="A342" s="2" t="s">
        <v>55</v>
      </c>
      <c r="B342" s="2">
        <v>341</v>
      </c>
      <c r="C342" s="4">
        <v>7</v>
      </c>
      <c r="D342" s="4" t="s">
        <v>6</v>
      </c>
      <c r="E342" s="5">
        <v>0.10902777777777778</v>
      </c>
      <c r="F342" s="4" t="s">
        <v>323</v>
      </c>
      <c r="G342" s="5">
        <v>0.59930555555555554</v>
      </c>
      <c r="H342" s="4" t="s">
        <v>324</v>
      </c>
      <c r="I342" s="5">
        <v>0.87222222222222223</v>
      </c>
      <c r="J342" s="6" t="s">
        <v>65</v>
      </c>
      <c r="K342" s="7">
        <v>398976</v>
      </c>
      <c r="L342" s="8">
        <v>0.84</v>
      </c>
    </row>
    <row r="343" spans="1:12">
      <c r="A343" s="2" t="s">
        <v>55</v>
      </c>
      <c r="B343" s="2">
        <v>342</v>
      </c>
      <c r="C343" s="4">
        <v>8</v>
      </c>
      <c r="D343" s="4" t="s">
        <v>6</v>
      </c>
      <c r="E343" s="5">
        <v>0.15347222222222223</v>
      </c>
      <c r="F343" s="4" t="s">
        <v>325</v>
      </c>
      <c r="G343" s="5">
        <v>0.61388888888888882</v>
      </c>
      <c r="H343" s="4" t="s">
        <v>375</v>
      </c>
      <c r="I343" s="5">
        <v>0.90277777777777779</v>
      </c>
      <c r="J343" s="6" t="s">
        <v>253</v>
      </c>
      <c r="K343" s="7">
        <v>395204</v>
      </c>
      <c r="L343" s="8">
        <v>0.90700000000000003</v>
      </c>
    </row>
    <row r="344" spans="1:12">
      <c r="A344" s="2" t="s">
        <v>55</v>
      </c>
      <c r="B344" s="2">
        <v>343</v>
      </c>
      <c r="C344" s="4">
        <v>9</v>
      </c>
      <c r="D344" s="4" t="s">
        <v>6</v>
      </c>
      <c r="E344" s="5">
        <v>0.19999999999999998</v>
      </c>
      <c r="F344" s="4" t="s">
        <v>326</v>
      </c>
      <c r="G344" s="5">
        <v>0.63124999999999998</v>
      </c>
      <c r="H344" s="4" t="s">
        <v>301</v>
      </c>
      <c r="I344" s="5">
        <v>0.93472222222222223</v>
      </c>
      <c r="J344" s="6" t="s">
        <v>73</v>
      </c>
      <c r="K344" s="7">
        <v>390954</v>
      </c>
      <c r="L344" s="8">
        <v>0.95799999999999996</v>
      </c>
    </row>
    <row r="345" spans="1:12">
      <c r="A345" s="2" t="s">
        <v>55</v>
      </c>
      <c r="B345" s="2">
        <v>344</v>
      </c>
      <c r="C345" s="4">
        <v>10</v>
      </c>
      <c r="D345" s="4" t="s">
        <v>6</v>
      </c>
      <c r="E345" s="5">
        <v>0.24722222222222223</v>
      </c>
      <c r="F345" s="4" t="s">
        <v>377</v>
      </c>
      <c r="G345" s="5">
        <v>0.65138888888888891</v>
      </c>
      <c r="H345" s="4" t="s">
        <v>299</v>
      </c>
      <c r="I345" s="5">
        <v>0.96944444444444444</v>
      </c>
      <c r="J345" s="6" t="s">
        <v>254</v>
      </c>
      <c r="K345" s="7">
        <v>386573</v>
      </c>
      <c r="L345" s="8">
        <v>0.99</v>
      </c>
    </row>
    <row r="346" spans="1:12">
      <c r="A346" s="2" t="s">
        <v>55</v>
      </c>
      <c r="B346" s="2">
        <v>345</v>
      </c>
      <c r="C346" s="4">
        <v>11</v>
      </c>
      <c r="D346" s="4" t="s">
        <v>6</v>
      </c>
      <c r="E346" s="5">
        <v>0.2951388888888889</v>
      </c>
      <c r="F346" s="4" t="s">
        <v>293</v>
      </c>
      <c r="G346" s="5">
        <v>0.67638888888888893</v>
      </c>
      <c r="H346" s="4" t="s">
        <v>359</v>
      </c>
      <c r="I346" s="4" t="s">
        <v>25</v>
      </c>
      <c r="J346" s="2"/>
      <c r="K346" s="2"/>
      <c r="L346" s="2"/>
    </row>
    <row r="347" spans="1:12">
      <c r="A347" s="2" t="s">
        <v>55</v>
      </c>
      <c r="B347" s="2">
        <v>346</v>
      </c>
      <c r="C347" s="4">
        <v>12</v>
      </c>
      <c r="D347" s="4" t="s">
        <v>6</v>
      </c>
      <c r="E347" s="5">
        <v>0.34236111111111112</v>
      </c>
      <c r="F347" s="4" t="s">
        <v>378</v>
      </c>
      <c r="G347" s="5">
        <v>0.70763888888888893</v>
      </c>
      <c r="H347" s="4" t="s">
        <v>400</v>
      </c>
      <c r="I347" s="5">
        <v>6.2499999999999995E-3</v>
      </c>
      <c r="J347" s="6" t="s">
        <v>92</v>
      </c>
      <c r="K347" s="7">
        <v>382386</v>
      </c>
      <c r="L347" s="8">
        <v>1</v>
      </c>
    </row>
    <row r="348" spans="1:12">
      <c r="A348" s="2" t="s">
        <v>55</v>
      </c>
      <c r="B348" s="2">
        <v>347</v>
      </c>
      <c r="C348" s="4">
        <v>13</v>
      </c>
      <c r="D348" s="4" t="s">
        <v>6</v>
      </c>
      <c r="E348" s="5">
        <v>0.38611111111111113</v>
      </c>
      <c r="F348" s="4" t="s">
        <v>405</v>
      </c>
      <c r="G348" s="5">
        <v>0.74583333333333324</v>
      </c>
      <c r="H348" s="4" t="s">
        <v>406</v>
      </c>
      <c r="I348" s="5">
        <v>4.5833333333333337E-2</v>
      </c>
      <c r="J348" s="6" t="s">
        <v>255</v>
      </c>
      <c r="K348" s="7">
        <v>378665</v>
      </c>
      <c r="L348" s="8">
        <v>0.98399999999999999</v>
      </c>
    </row>
    <row r="349" spans="1:12">
      <c r="A349" s="2" t="s">
        <v>55</v>
      </c>
      <c r="B349" s="2">
        <v>348</v>
      </c>
      <c r="C349" s="4">
        <v>14</v>
      </c>
      <c r="D349" s="4" t="s">
        <v>6</v>
      </c>
      <c r="E349" s="5">
        <v>0.42430555555555555</v>
      </c>
      <c r="F349" s="4" t="s">
        <v>399</v>
      </c>
      <c r="G349" s="5">
        <v>0.79027777777777775</v>
      </c>
      <c r="H349" s="4" t="s">
        <v>367</v>
      </c>
      <c r="I349" s="5">
        <v>8.6111111111111124E-2</v>
      </c>
      <c r="J349" s="6" t="s">
        <v>255</v>
      </c>
      <c r="K349" s="7">
        <v>375592</v>
      </c>
      <c r="L349" s="8">
        <v>0.94299999999999995</v>
      </c>
    </row>
    <row r="350" spans="1:12">
      <c r="A350" s="2" t="s">
        <v>55</v>
      </c>
      <c r="B350" s="2">
        <v>349</v>
      </c>
      <c r="C350" s="4">
        <v>15</v>
      </c>
      <c r="D350" s="4" t="s">
        <v>6</v>
      </c>
      <c r="E350" s="5">
        <v>0.45555555555555555</v>
      </c>
      <c r="F350" s="4" t="s">
        <v>330</v>
      </c>
      <c r="G350" s="5">
        <v>0.84027777777777779</v>
      </c>
      <c r="H350" s="4" t="s">
        <v>329</v>
      </c>
      <c r="I350" s="5">
        <v>0.12638888888888888</v>
      </c>
      <c r="J350" s="6" t="s">
        <v>24</v>
      </c>
      <c r="K350" s="7">
        <v>373252</v>
      </c>
      <c r="L350" s="8">
        <v>0.878</v>
      </c>
    </row>
    <row r="351" spans="1:12">
      <c r="A351" s="2" t="s">
        <v>55</v>
      </c>
      <c r="B351" s="2">
        <v>350</v>
      </c>
      <c r="C351" s="4">
        <v>16</v>
      </c>
      <c r="D351" s="4" t="s">
        <v>6</v>
      </c>
      <c r="E351" s="5">
        <v>0.48194444444444445</v>
      </c>
      <c r="F351" s="4" t="s">
        <v>291</v>
      </c>
      <c r="G351" s="5">
        <v>0.8930555555555556</v>
      </c>
      <c r="H351" s="4" t="s">
        <v>290</v>
      </c>
      <c r="I351" s="5">
        <v>0.16527777777777777</v>
      </c>
      <c r="J351" s="6" t="s">
        <v>256</v>
      </c>
      <c r="K351" s="7">
        <v>371636</v>
      </c>
      <c r="L351" s="8">
        <v>0.79100000000000004</v>
      </c>
    </row>
    <row r="352" spans="1:12">
      <c r="A352" s="2" t="s">
        <v>55</v>
      </c>
      <c r="B352" s="2">
        <v>351</v>
      </c>
      <c r="C352" s="4">
        <v>17</v>
      </c>
      <c r="D352" s="4" t="s">
        <v>6</v>
      </c>
      <c r="E352" s="5">
        <v>0.50416666666666665</v>
      </c>
      <c r="F352" s="4" t="s">
        <v>376</v>
      </c>
      <c r="G352" s="5">
        <v>0.94652777777777775</v>
      </c>
      <c r="H352" s="4" t="s">
        <v>388</v>
      </c>
      <c r="I352" s="5">
        <v>0.20347222222222219</v>
      </c>
      <c r="J352" s="6" t="s">
        <v>230</v>
      </c>
      <c r="K352" s="7">
        <v>370675</v>
      </c>
      <c r="L352" s="8">
        <v>0.68799999999999994</v>
      </c>
    </row>
    <row r="353" spans="1:12">
      <c r="A353" s="2" t="s">
        <v>55</v>
      </c>
      <c r="B353" s="2">
        <v>352</v>
      </c>
      <c r="C353" s="4">
        <v>18</v>
      </c>
      <c r="D353" s="4" t="s">
        <v>6</v>
      </c>
      <c r="E353" s="5">
        <v>0.5229166666666667</v>
      </c>
      <c r="F353" s="4" t="s">
        <v>325</v>
      </c>
      <c r="G353" s="4" t="s">
        <v>6</v>
      </c>
      <c r="H353" s="5">
        <v>0.23958333333333334</v>
      </c>
      <c r="I353" s="6" t="s">
        <v>154</v>
      </c>
      <c r="J353" s="2"/>
      <c r="K353" s="7">
        <v>370282</v>
      </c>
      <c r="L353" s="8">
        <v>0.57299999999999995</v>
      </c>
    </row>
    <row r="354" spans="1:12">
      <c r="A354" s="2" t="s">
        <v>55</v>
      </c>
      <c r="B354" s="2">
        <v>353</v>
      </c>
      <c r="C354" s="4">
        <v>19</v>
      </c>
      <c r="D354" s="5">
        <v>0</v>
      </c>
      <c r="E354" s="4" t="s">
        <v>324</v>
      </c>
      <c r="F354" s="5">
        <v>0.5395833333333333</v>
      </c>
      <c r="G354" s="4" t="s">
        <v>402</v>
      </c>
      <c r="H354" s="4" t="s">
        <v>6</v>
      </c>
      <c r="I354" s="5">
        <v>0.27430555555555552</v>
      </c>
      <c r="J354" s="6" t="s">
        <v>108</v>
      </c>
      <c r="K354" s="7">
        <v>370395</v>
      </c>
      <c r="L354" s="8">
        <v>0.45500000000000002</v>
      </c>
    </row>
    <row r="355" spans="1:12">
      <c r="A355" s="2" t="s">
        <v>55</v>
      </c>
      <c r="B355" s="2">
        <v>354</v>
      </c>
      <c r="C355" s="4">
        <v>20</v>
      </c>
      <c r="D355" s="5">
        <v>5.2777777777777778E-2</v>
      </c>
      <c r="E355" s="4" t="s">
        <v>352</v>
      </c>
      <c r="F355" s="5">
        <v>0.55625000000000002</v>
      </c>
      <c r="G355" s="4" t="s">
        <v>351</v>
      </c>
      <c r="H355" s="4" t="s">
        <v>6</v>
      </c>
      <c r="I355" s="5">
        <v>0.30902777777777779</v>
      </c>
      <c r="J355" s="6" t="s">
        <v>257</v>
      </c>
      <c r="K355" s="7">
        <v>370992</v>
      </c>
      <c r="L355" s="8">
        <v>0.34</v>
      </c>
    </row>
    <row r="356" spans="1:12">
      <c r="A356" s="2" t="s">
        <v>55</v>
      </c>
      <c r="B356" s="2">
        <v>355</v>
      </c>
      <c r="C356" s="4">
        <v>21</v>
      </c>
      <c r="D356" s="5">
        <v>0.10555555555555556</v>
      </c>
      <c r="E356" s="4" t="s">
        <v>280</v>
      </c>
      <c r="F356" s="5">
        <v>0.57361111111111118</v>
      </c>
      <c r="G356" s="4" t="s">
        <v>309</v>
      </c>
      <c r="H356" s="4" t="s">
        <v>6</v>
      </c>
      <c r="I356" s="5">
        <v>0.34375</v>
      </c>
      <c r="J356" s="6" t="s">
        <v>258</v>
      </c>
      <c r="K356" s="7">
        <v>372106</v>
      </c>
      <c r="L356" s="8">
        <v>0.23400000000000001</v>
      </c>
    </row>
    <row r="357" spans="1:12">
      <c r="A357" s="2" t="s">
        <v>55</v>
      </c>
      <c r="B357" s="2">
        <v>356</v>
      </c>
      <c r="C357" s="4">
        <v>22</v>
      </c>
      <c r="D357" s="5">
        <v>0.15833333333333333</v>
      </c>
      <c r="E357" s="4" t="s">
        <v>316</v>
      </c>
      <c r="F357" s="5">
        <v>0.59236111111111112</v>
      </c>
      <c r="G357" s="4" t="s">
        <v>315</v>
      </c>
      <c r="H357" s="4" t="s">
        <v>6</v>
      </c>
      <c r="I357" s="5">
        <v>0.37916666666666665</v>
      </c>
      <c r="J357" s="6" t="s">
        <v>226</v>
      </c>
      <c r="K357" s="7">
        <v>373799</v>
      </c>
      <c r="L357" s="8">
        <v>0.14199999999999999</v>
      </c>
    </row>
    <row r="358" spans="1:12">
      <c r="A358" s="2" t="s">
        <v>55</v>
      </c>
      <c r="B358" s="2">
        <v>357</v>
      </c>
      <c r="C358" s="4">
        <v>23</v>
      </c>
      <c r="D358" s="5">
        <v>0.21111111111111111</v>
      </c>
      <c r="E358" s="4" t="s">
        <v>264</v>
      </c>
      <c r="F358" s="5">
        <v>0.61458333333333337</v>
      </c>
      <c r="G358" s="4" t="s">
        <v>265</v>
      </c>
      <c r="H358" s="4" t="s">
        <v>6</v>
      </c>
      <c r="I358" s="5">
        <v>0.4152777777777778</v>
      </c>
      <c r="J358" s="6" t="s">
        <v>259</v>
      </c>
      <c r="K358" s="7">
        <v>376134</v>
      </c>
      <c r="L358" s="8">
        <v>7.0999999999999994E-2</v>
      </c>
    </row>
    <row r="359" spans="1:12">
      <c r="A359" s="2" t="s">
        <v>55</v>
      </c>
      <c r="B359" s="2">
        <v>358</v>
      </c>
      <c r="C359" s="4">
        <v>24</v>
      </c>
      <c r="D359" s="5">
        <v>0.26180555555555557</v>
      </c>
      <c r="E359" s="4" t="s">
        <v>313</v>
      </c>
      <c r="F359" s="5">
        <v>0.64027777777777783</v>
      </c>
      <c r="G359" s="4" t="s">
        <v>271</v>
      </c>
      <c r="H359" s="4" t="s">
        <v>6</v>
      </c>
      <c r="I359" s="5">
        <v>0.45347222222222222</v>
      </c>
      <c r="J359" s="6" t="s">
        <v>81</v>
      </c>
      <c r="K359" s="7">
        <v>379131</v>
      </c>
      <c r="L359" s="8">
        <v>2.4E-2</v>
      </c>
    </row>
    <row r="360" spans="1:12">
      <c r="A360" s="2" t="s">
        <v>55</v>
      </c>
      <c r="B360" s="2">
        <v>359</v>
      </c>
      <c r="C360" s="4">
        <v>25</v>
      </c>
      <c r="D360" s="5">
        <v>0.30972222222222223</v>
      </c>
      <c r="E360" s="4" t="s">
        <v>364</v>
      </c>
      <c r="F360" s="5">
        <v>0.67152777777777783</v>
      </c>
      <c r="G360" s="4" t="s">
        <v>392</v>
      </c>
      <c r="H360" s="4" t="s">
        <v>6</v>
      </c>
      <c r="I360" s="5">
        <v>0.4916666666666667</v>
      </c>
      <c r="J360" s="6" t="s">
        <v>209</v>
      </c>
      <c r="K360" s="7">
        <v>382735</v>
      </c>
      <c r="L360" s="8">
        <v>2E-3</v>
      </c>
    </row>
    <row r="361" spans="1:12">
      <c r="A361" s="2" t="s">
        <v>55</v>
      </c>
      <c r="B361" s="2">
        <v>360</v>
      </c>
      <c r="C361" s="4">
        <v>26</v>
      </c>
      <c r="D361" s="5">
        <v>0.3520833333333333</v>
      </c>
      <c r="E361" s="4" t="s">
        <v>403</v>
      </c>
      <c r="F361" s="5">
        <v>0.70833333333333337</v>
      </c>
      <c r="G361" s="4" t="s">
        <v>404</v>
      </c>
      <c r="H361" s="4" t="s">
        <v>6</v>
      </c>
      <c r="I361" s="5">
        <v>0.53055555555555556</v>
      </c>
      <c r="J361" s="6" t="s">
        <v>260</v>
      </c>
      <c r="K361" s="7">
        <v>386796</v>
      </c>
      <c r="L361" s="8">
        <v>5.0000000000000001E-3</v>
      </c>
    </row>
    <row r="362" spans="1:12">
      <c r="A362" s="2" t="s">
        <v>55</v>
      </c>
      <c r="B362" s="2">
        <v>361</v>
      </c>
      <c r="C362" s="4">
        <v>27</v>
      </c>
      <c r="D362" s="5">
        <v>0.38819444444444445</v>
      </c>
      <c r="E362" s="4" t="s">
        <v>398</v>
      </c>
      <c r="F362" s="5">
        <v>0.74930555555555556</v>
      </c>
      <c r="G362" s="4" t="s">
        <v>365</v>
      </c>
      <c r="H362" s="4" t="s">
        <v>6</v>
      </c>
      <c r="I362" s="5">
        <v>0.56805555555555554</v>
      </c>
      <c r="J362" s="6" t="s">
        <v>209</v>
      </c>
      <c r="K362" s="7">
        <v>391071</v>
      </c>
      <c r="L362" s="8">
        <v>3.1E-2</v>
      </c>
    </row>
    <row r="363" spans="1:12">
      <c r="A363" s="2" t="s">
        <v>55</v>
      </c>
      <c r="B363" s="2">
        <v>362</v>
      </c>
      <c r="C363" s="4">
        <v>28</v>
      </c>
      <c r="D363" s="5">
        <v>0.41666666666666669</v>
      </c>
      <c r="E363" s="4" t="s">
        <v>268</v>
      </c>
      <c r="F363" s="5">
        <v>0.79375000000000007</v>
      </c>
      <c r="G363" s="4" t="s">
        <v>345</v>
      </c>
      <c r="H363" s="4" t="s">
        <v>6</v>
      </c>
      <c r="I363" s="5">
        <v>0.60347222222222219</v>
      </c>
      <c r="J363" s="6" t="s">
        <v>36</v>
      </c>
      <c r="K363" s="7">
        <v>395249</v>
      </c>
      <c r="L363" s="8">
        <v>7.6999999999999999E-2</v>
      </c>
    </row>
    <row r="364" spans="1:12">
      <c r="A364" s="2" t="s">
        <v>55</v>
      </c>
      <c r="B364" s="2">
        <v>363</v>
      </c>
      <c r="C364" s="4">
        <v>29</v>
      </c>
      <c r="D364" s="5">
        <v>0.44027777777777777</v>
      </c>
      <c r="E364" s="4" t="s">
        <v>312</v>
      </c>
      <c r="F364" s="5">
        <v>0.83888888888888891</v>
      </c>
      <c r="G364" s="4" t="s">
        <v>314</v>
      </c>
      <c r="H364" s="4" t="s">
        <v>6</v>
      </c>
      <c r="I364" s="5">
        <v>0.63750000000000007</v>
      </c>
      <c r="J364" s="6" t="s">
        <v>261</v>
      </c>
      <c r="K364" s="7">
        <v>398992</v>
      </c>
      <c r="L364" s="8">
        <v>0.14000000000000001</v>
      </c>
    </row>
    <row r="365" spans="1:12">
      <c r="A365" s="2" t="s">
        <v>55</v>
      </c>
      <c r="B365" s="2">
        <v>364</v>
      </c>
      <c r="C365" s="4">
        <v>30</v>
      </c>
      <c r="D365" s="5">
        <v>0.4597222222222222</v>
      </c>
      <c r="E365" s="4" t="s">
        <v>276</v>
      </c>
      <c r="F365" s="5">
        <v>0.8833333333333333</v>
      </c>
      <c r="G365" s="4" t="s">
        <v>277</v>
      </c>
      <c r="H365" s="4" t="s">
        <v>6</v>
      </c>
      <c r="I365" s="5">
        <v>0.66875000000000007</v>
      </c>
      <c r="J365" s="6" t="s">
        <v>195</v>
      </c>
      <c r="K365" s="7">
        <v>401971</v>
      </c>
      <c r="L365" s="8">
        <v>0.216</v>
      </c>
    </row>
    <row r="366" spans="1:12">
      <c r="A366" s="2" t="s">
        <v>55</v>
      </c>
      <c r="B366" s="2">
        <v>365</v>
      </c>
      <c r="C366" s="4">
        <v>31</v>
      </c>
      <c r="D366" s="5">
        <v>0.47638888888888892</v>
      </c>
      <c r="E366" s="4" t="s">
        <v>278</v>
      </c>
      <c r="F366" s="5">
        <v>0.9277777777777777</v>
      </c>
      <c r="G366" s="4" t="s">
        <v>309</v>
      </c>
      <c r="H366" s="4" t="s">
        <v>6</v>
      </c>
      <c r="I366" s="5">
        <v>0.69861111111111107</v>
      </c>
      <c r="J366" s="6" t="s">
        <v>262</v>
      </c>
      <c r="K366" s="7">
        <v>403903</v>
      </c>
      <c r="L366" s="8">
        <v>0.30199999999999999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32FDE-32C9-314B-9DB7-AF2487B92F97}">
  <dimension ref="A3:A4"/>
  <sheetViews>
    <sheetView workbookViewId="0">
      <selection activeCell="A4" sqref="A4"/>
    </sheetView>
  </sheetViews>
  <sheetFormatPr baseColWidth="10" defaultRowHeight="13"/>
  <sheetData>
    <row r="3" spans="1:1">
      <c r="A3" t="s">
        <v>409</v>
      </c>
    </row>
    <row r="4" spans="1:1">
      <c r="A4" t="s">
        <v>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FTL</vt:lpstr>
      <vt:lpstr>MoonphaseSeattle2019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2021-01-17T03:16:08Z</dcterms:created>
  <dcterms:modified xsi:type="dcterms:W3CDTF">2021-01-17T20:34:27Z</dcterms:modified>
</cp:coreProperties>
</file>