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sonm/Dropbox (APSU GIS)/Projects (DB)/Dissertation/3DP_Experiments/Data/"/>
    </mc:Choice>
  </mc:AlternateContent>
  <xr:revisionPtr revIDLastSave="0" documentId="13_ncr:1_{5E067FB8-BC66-F14A-BC4D-47151F863DD2}" xr6:coauthVersionLast="47" xr6:coauthVersionMax="47" xr10:uidLastSave="{00000000-0000-0000-0000-000000000000}"/>
  <bookViews>
    <workbookView xWindow="980" yWindow="460" windowWidth="32620" windowHeight="20540" xr2:uid="{00000000-000D-0000-FFFF-FFFF00000000}"/>
  </bookViews>
  <sheets>
    <sheet name="CR-6 SE" sheetId="2" r:id="rId1"/>
    <sheet name="SWX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1" l="1"/>
  <c r="K86" i="1"/>
  <c r="M26" i="1"/>
  <c r="K26" i="1"/>
  <c r="M31" i="1"/>
  <c r="M86" i="1"/>
  <c r="I86" i="1"/>
  <c r="G86" i="1"/>
  <c r="E86" i="1"/>
  <c r="E81" i="1"/>
  <c r="G81" i="1"/>
  <c r="I81" i="1"/>
  <c r="K81" i="1"/>
  <c r="M81" i="1"/>
  <c r="M76" i="1"/>
  <c r="K76" i="1"/>
  <c r="I76" i="1"/>
  <c r="G76" i="1"/>
  <c r="E76" i="1"/>
  <c r="E71" i="1"/>
  <c r="G71" i="1"/>
  <c r="I71" i="1"/>
  <c r="K71" i="1"/>
  <c r="M71" i="1"/>
  <c r="M66" i="1"/>
  <c r="K66" i="1"/>
  <c r="I66" i="1"/>
  <c r="G66" i="1"/>
  <c r="E66" i="1"/>
  <c r="E61" i="1"/>
  <c r="G61" i="1"/>
  <c r="I61" i="1"/>
  <c r="K61" i="1"/>
  <c r="M61" i="1"/>
  <c r="M56" i="1"/>
  <c r="K56" i="1"/>
  <c r="I56" i="1"/>
  <c r="G56" i="1"/>
  <c r="E56" i="1"/>
  <c r="E51" i="1"/>
  <c r="G51" i="1"/>
  <c r="I51" i="1"/>
  <c r="K51" i="1"/>
  <c r="M51" i="1"/>
  <c r="M46" i="1"/>
  <c r="K46" i="1"/>
  <c r="I46" i="1"/>
  <c r="G46" i="1"/>
  <c r="E46" i="1"/>
  <c r="E41" i="1"/>
  <c r="G41" i="1"/>
  <c r="I41" i="1"/>
  <c r="K41" i="1"/>
  <c r="M41" i="1"/>
  <c r="K36" i="1"/>
  <c r="I36" i="1"/>
  <c r="G36" i="1"/>
  <c r="E36" i="1"/>
  <c r="E31" i="1"/>
  <c r="G31" i="1"/>
  <c r="I31" i="1"/>
  <c r="K31" i="1"/>
  <c r="I26" i="1"/>
  <c r="G26" i="1"/>
  <c r="E26" i="1"/>
  <c r="E21" i="1"/>
  <c r="G21" i="1"/>
  <c r="I21" i="1"/>
  <c r="K21" i="1"/>
  <c r="M21" i="1"/>
  <c r="M11" i="1"/>
  <c r="M16" i="1"/>
  <c r="K16" i="1"/>
  <c r="I16" i="1"/>
  <c r="G16" i="1"/>
  <c r="E16" i="1"/>
  <c r="K11" i="1"/>
  <c r="I11" i="1"/>
  <c r="G11" i="1"/>
  <c r="E11" i="1"/>
  <c r="E12" i="1"/>
  <c r="M6" i="1"/>
  <c r="K6" i="1"/>
  <c r="I6" i="1"/>
  <c r="G6" i="1"/>
  <c r="E6" i="1"/>
  <c r="E6" i="2"/>
  <c r="C90" i="2"/>
  <c r="M89" i="2"/>
  <c r="K89" i="2"/>
  <c r="I89" i="2"/>
  <c r="G89" i="2"/>
  <c r="E89" i="2"/>
  <c r="M88" i="2"/>
  <c r="K88" i="2"/>
  <c r="I88" i="2"/>
  <c r="G88" i="2"/>
  <c r="E88" i="2"/>
  <c r="M87" i="2"/>
  <c r="K87" i="2"/>
  <c r="I87" i="2"/>
  <c r="G87" i="2"/>
  <c r="G90" i="2" s="1"/>
  <c r="E87" i="2"/>
  <c r="M86" i="2"/>
  <c r="M90" i="2" s="1"/>
  <c r="K86" i="2"/>
  <c r="K90" i="2" s="1"/>
  <c r="I86" i="2"/>
  <c r="I90" i="2" s="1"/>
  <c r="G86" i="2"/>
  <c r="E86" i="2"/>
  <c r="C85" i="2"/>
  <c r="M84" i="2"/>
  <c r="K84" i="2"/>
  <c r="I84" i="2"/>
  <c r="G84" i="2"/>
  <c r="E84" i="2"/>
  <c r="M83" i="2"/>
  <c r="K83" i="2"/>
  <c r="I83" i="2"/>
  <c r="G83" i="2"/>
  <c r="E83" i="2"/>
  <c r="M82" i="2"/>
  <c r="K82" i="2"/>
  <c r="I82" i="2"/>
  <c r="G82" i="2"/>
  <c r="G85" i="2" s="1"/>
  <c r="E82" i="2"/>
  <c r="M81" i="2"/>
  <c r="K81" i="2"/>
  <c r="K85" i="2" s="1"/>
  <c r="I81" i="2"/>
  <c r="I85" i="2" s="1"/>
  <c r="G81" i="2"/>
  <c r="E81" i="2"/>
  <c r="C80" i="2"/>
  <c r="M79" i="2"/>
  <c r="K79" i="2"/>
  <c r="I79" i="2"/>
  <c r="G79" i="2"/>
  <c r="E79" i="2"/>
  <c r="M78" i="2"/>
  <c r="K78" i="2"/>
  <c r="I78" i="2"/>
  <c r="G78" i="2"/>
  <c r="E78" i="2"/>
  <c r="M77" i="2"/>
  <c r="K77" i="2"/>
  <c r="I77" i="2"/>
  <c r="G77" i="2"/>
  <c r="G80" i="2" s="1"/>
  <c r="E77" i="2"/>
  <c r="E80" i="2" s="1"/>
  <c r="M76" i="2"/>
  <c r="M80" i="2" s="1"/>
  <c r="K76" i="2"/>
  <c r="K80" i="2" s="1"/>
  <c r="I76" i="2"/>
  <c r="I80" i="2" s="1"/>
  <c r="G76" i="2"/>
  <c r="E76" i="2"/>
  <c r="C75" i="2"/>
  <c r="M74" i="2"/>
  <c r="K74" i="2"/>
  <c r="I74" i="2"/>
  <c r="G74" i="2"/>
  <c r="E74" i="2"/>
  <c r="M73" i="2"/>
  <c r="K73" i="2"/>
  <c r="I73" i="2"/>
  <c r="G73" i="2"/>
  <c r="E73" i="2"/>
  <c r="M72" i="2"/>
  <c r="K72" i="2"/>
  <c r="I72" i="2"/>
  <c r="G72" i="2"/>
  <c r="G75" i="2" s="1"/>
  <c r="E72" i="2"/>
  <c r="E75" i="2" s="1"/>
  <c r="M71" i="2"/>
  <c r="M75" i="2" s="1"/>
  <c r="K71" i="2"/>
  <c r="K75" i="2" s="1"/>
  <c r="I71" i="2"/>
  <c r="I75" i="2" s="1"/>
  <c r="G71" i="2"/>
  <c r="E71" i="2"/>
  <c r="C70" i="2"/>
  <c r="M69" i="2"/>
  <c r="K69" i="2"/>
  <c r="I69" i="2"/>
  <c r="G69" i="2"/>
  <c r="G70" i="2" s="1"/>
  <c r="E69" i="2"/>
  <c r="M68" i="2"/>
  <c r="K68" i="2"/>
  <c r="I68" i="2"/>
  <c r="G68" i="2"/>
  <c r="E68" i="2"/>
  <c r="M67" i="2"/>
  <c r="K67" i="2"/>
  <c r="I67" i="2"/>
  <c r="G67" i="2"/>
  <c r="E67" i="2"/>
  <c r="M66" i="2"/>
  <c r="M70" i="2" s="1"/>
  <c r="K66" i="2"/>
  <c r="K70" i="2" s="1"/>
  <c r="I66" i="2"/>
  <c r="I70" i="2" s="1"/>
  <c r="G66" i="2"/>
  <c r="E66" i="2"/>
  <c r="E70" i="2" s="1"/>
  <c r="C65" i="2"/>
  <c r="M64" i="2"/>
  <c r="K64" i="2"/>
  <c r="I64" i="2"/>
  <c r="G64" i="2"/>
  <c r="E64" i="2"/>
  <c r="M63" i="2"/>
  <c r="K63" i="2"/>
  <c r="I63" i="2"/>
  <c r="G63" i="2"/>
  <c r="E63" i="2"/>
  <c r="M62" i="2"/>
  <c r="K62" i="2"/>
  <c r="I62" i="2"/>
  <c r="G62" i="2"/>
  <c r="E62" i="2"/>
  <c r="M61" i="2"/>
  <c r="K61" i="2"/>
  <c r="I61" i="2"/>
  <c r="I65" i="2" s="1"/>
  <c r="G61" i="2"/>
  <c r="G65" i="2" s="1"/>
  <c r="E61" i="2"/>
  <c r="C60" i="2"/>
  <c r="M59" i="2"/>
  <c r="K59" i="2"/>
  <c r="I59" i="2"/>
  <c r="G59" i="2"/>
  <c r="E59" i="2"/>
  <c r="M58" i="2"/>
  <c r="K58" i="2"/>
  <c r="I58" i="2"/>
  <c r="G58" i="2"/>
  <c r="E58" i="2"/>
  <c r="M57" i="2"/>
  <c r="K57" i="2"/>
  <c r="I57" i="2"/>
  <c r="G57" i="2"/>
  <c r="G60" i="2" s="1"/>
  <c r="E57" i="2"/>
  <c r="E60" i="2" s="1"/>
  <c r="M56" i="2"/>
  <c r="M60" i="2" s="1"/>
  <c r="K56" i="2"/>
  <c r="K60" i="2" s="1"/>
  <c r="I56" i="2"/>
  <c r="G56" i="2"/>
  <c r="E56" i="2"/>
  <c r="C55" i="2"/>
  <c r="M54" i="2"/>
  <c r="K54" i="2"/>
  <c r="I54" i="2"/>
  <c r="G54" i="2"/>
  <c r="E54" i="2"/>
  <c r="M53" i="2"/>
  <c r="K53" i="2"/>
  <c r="I53" i="2"/>
  <c r="G53" i="2"/>
  <c r="E53" i="2"/>
  <c r="M52" i="2"/>
  <c r="K52" i="2"/>
  <c r="I52" i="2"/>
  <c r="G52" i="2"/>
  <c r="G55" i="2" s="1"/>
  <c r="E52" i="2"/>
  <c r="E55" i="2" s="1"/>
  <c r="M51" i="2"/>
  <c r="M55" i="2" s="1"/>
  <c r="K51" i="2"/>
  <c r="K55" i="2" s="1"/>
  <c r="I51" i="2"/>
  <c r="I55" i="2" s="1"/>
  <c r="G51" i="2"/>
  <c r="E51" i="2"/>
  <c r="C50" i="2"/>
  <c r="M49" i="2"/>
  <c r="K49" i="2"/>
  <c r="I49" i="2"/>
  <c r="G49" i="2"/>
  <c r="E49" i="2"/>
  <c r="M48" i="2"/>
  <c r="K48" i="2"/>
  <c r="I48" i="2"/>
  <c r="G48" i="2"/>
  <c r="E48" i="2"/>
  <c r="M47" i="2"/>
  <c r="K47" i="2"/>
  <c r="I47" i="2"/>
  <c r="G47" i="2"/>
  <c r="E47" i="2"/>
  <c r="E50" i="2" s="1"/>
  <c r="M46" i="2"/>
  <c r="M50" i="2" s="1"/>
  <c r="K46" i="2"/>
  <c r="K50" i="2" s="1"/>
  <c r="I46" i="2"/>
  <c r="I50" i="2" s="1"/>
  <c r="G46" i="2"/>
  <c r="E46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E45" i="2" s="1"/>
  <c r="M41" i="2"/>
  <c r="M45" i="2" s="1"/>
  <c r="K41" i="2"/>
  <c r="K45" i="2" s="1"/>
  <c r="I41" i="2"/>
  <c r="I45" i="2" s="1"/>
  <c r="G41" i="2"/>
  <c r="G45" i="2" s="1"/>
  <c r="E41" i="2"/>
  <c r="C40" i="2"/>
  <c r="M39" i="2"/>
  <c r="K39" i="2"/>
  <c r="I39" i="2"/>
  <c r="G39" i="2"/>
  <c r="G40" i="2" s="1"/>
  <c r="E39" i="2"/>
  <c r="M38" i="2"/>
  <c r="K38" i="2"/>
  <c r="I38" i="2"/>
  <c r="G38" i="2"/>
  <c r="E38" i="2"/>
  <c r="M37" i="2"/>
  <c r="K37" i="2"/>
  <c r="I37" i="2"/>
  <c r="G37" i="2"/>
  <c r="E37" i="2"/>
  <c r="E40" i="2" s="1"/>
  <c r="M36" i="2"/>
  <c r="M40" i="2" s="1"/>
  <c r="K36" i="2"/>
  <c r="K40" i="2" s="1"/>
  <c r="I36" i="2"/>
  <c r="I40" i="2" s="1"/>
  <c r="G36" i="2"/>
  <c r="E36" i="2"/>
  <c r="C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M35" i="2" s="1"/>
  <c r="K31" i="2"/>
  <c r="K35" i="2" s="1"/>
  <c r="I31" i="2"/>
  <c r="I35" i="2" s="1"/>
  <c r="G31" i="2"/>
  <c r="G35" i="2" s="1"/>
  <c r="E31" i="2"/>
  <c r="E35" i="2" s="1"/>
  <c r="C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G30" i="2" s="1"/>
  <c r="E27" i="2"/>
  <c r="M26" i="2"/>
  <c r="K26" i="2"/>
  <c r="K30" i="2" s="1"/>
  <c r="I26" i="2"/>
  <c r="G26" i="2"/>
  <c r="E26" i="2"/>
  <c r="C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E25" i="2" s="1"/>
  <c r="M21" i="2"/>
  <c r="M25" i="2" s="1"/>
  <c r="K21" i="2"/>
  <c r="K25" i="2" s="1"/>
  <c r="I21" i="2"/>
  <c r="I25" i="2" s="1"/>
  <c r="G21" i="2"/>
  <c r="G25" i="2" s="1"/>
  <c r="E21" i="2"/>
  <c r="C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G20" i="2" s="1"/>
  <c r="E17" i="2"/>
  <c r="E20" i="2" s="1"/>
  <c r="M16" i="2"/>
  <c r="M20" i="2" s="1"/>
  <c r="K16" i="2"/>
  <c r="K20" i="2" s="1"/>
  <c r="I16" i="2"/>
  <c r="I20" i="2" s="1"/>
  <c r="G16" i="2"/>
  <c r="E16" i="2"/>
  <c r="C15" i="2"/>
  <c r="M14" i="2"/>
  <c r="K14" i="2"/>
  <c r="I14" i="2"/>
  <c r="G14" i="2"/>
  <c r="E14" i="2"/>
  <c r="M13" i="2"/>
  <c r="K13" i="2"/>
  <c r="I13" i="2"/>
  <c r="G13" i="2"/>
  <c r="E13" i="2"/>
  <c r="M12" i="2"/>
  <c r="K12" i="2"/>
  <c r="I12" i="2"/>
  <c r="G12" i="2"/>
  <c r="G15" i="2" s="1"/>
  <c r="E12" i="2"/>
  <c r="E15" i="2" s="1"/>
  <c r="M11" i="2"/>
  <c r="M15" i="2" s="1"/>
  <c r="K11" i="2"/>
  <c r="K15" i="2" s="1"/>
  <c r="I11" i="2"/>
  <c r="I15" i="2" s="1"/>
  <c r="G11" i="2"/>
  <c r="E11" i="2"/>
  <c r="M6" i="2"/>
  <c r="K6" i="2"/>
  <c r="I6" i="2"/>
  <c r="G6" i="2"/>
  <c r="C10" i="2"/>
  <c r="M7" i="2"/>
  <c r="E22" i="1"/>
  <c r="E23" i="1"/>
  <c r="E24" i="1"/>
  <c r="A11" i="2"/>
  <c r="A16" i="2" s="1"/>
  <c r="A21" i="2" s="1"/>
  <c r="A26" i="2" s="1"/>
  <c r="A31" i="2" s="1"/>
  <c r="A36" i="2" s="1"/>
  <c r="A41" i="2" s="1"/>
  <c r="A46" i="2" s="1"/>
  <c r="A51" i="2" s="1"/>
  <c r="A56" i="2" s="1"/>
  <c r="A61" i="2" s="1"/>
  <c r="A66" i="2" s="1"/>
  <c r="A71" i="2" s="1"/>
  <c r="A76" i="2" s="1"/>
  <c r="A81" i="2" s="1"/>
  <c r="A86" i="2" s="1"/>
  <c r="M9" i="2"/>
  <c r="K9" i="2"/>
  <c r="I9" i="2"/>
  <c r="G9" i="2"/>
  <c r="E9" i="2"/>
  <c r="M8" i="2"/>
  <c r="K8" i="2"/>
  <c r="I8" i="2"/>
  <c r="G8" i="2"/>
  <c r="E8" i="2"/>
  <c r="K7" i="2"/>
  <c r="I7" i="2"/>
  <c r="G7" i="2"/>
  <c r="E7" i="2"/>
  <c r="C90" i="1"/>
  <c r="M89" i="1"/>
  <c r="K89" i="1"/>
  <c r="I89" i="1"/>
  <c r="G89" i="1"/>
  <c r="E89" i="1"/>
  <c r="M88" i="1"/>
  <c r="M90" i="1" s="1"/>
  <c r="K88" i="1"/>
  <c r="I88" i="1"/>
  <c r="G88" i="1"/>
  <c r="E88" i="1"/>
  <c r="M87" i="1"/>
  <c r="K87" i="1"/>
  <c r="I87" i="1"/>
  <c r="G87" i="1"/>
  <c r="E87" i="1"/>
  <c r="A86" i="1"/>
  <c r="A81" i="1"/>
  <c r="A56" i="1"/>
  <c r="A61" i="1" s="1"/>
  <c r="A66" i="1" s="1"/>
  <c r="A71" i="1" s="1"/>
  <c r="A76" i="1" s="1"/>
  <c r="A41" i="1"/>
  <c r="A46" i="1"/>
  <c r="A51" i="1" s="1"/>
  <c r="A31" i="1"/>
  <c r="A36" i="1" s="1"/>
  <c r="A16" i="1"/>
  <c r="A21" i="1" s="1"/>
  <c r="A26" i="1" s="1"/>
  <c r="A11" i="1"/>
  <c r="C85" i="1"/>
  <c r="M84" i="1"/>
  <c r="K84" i="1"/>
  <c r="I84" i="1"/>
  <c r="G84" i="1"/>
  <c r="E84" i="1"/>
  <c r="M83" i="1"/>
  <c r="K83" i="1"/>
  <c r="I83" i="1"/>
  <c r="G83" i="1"/>
  <c r="E83" i="1"/>
  <c r="M82" i="1"/>
  <c r="K82" i="1"/>
  <c r="I82" i="1"/>
  <c r="G82" i="1"/>
  <c r="E82" i="1"/>
  <c r="C80" i="1"/>
  <c r="M79" i="1"/>
  <c r="K79" i="1"/>
  <c r="I79" i="1"/>
  <c r="G79" i="1"/>
  <c r="E79" i="1"/>
  <c r="M78" i="1"/>
  <c r="K78" i="1"/>
  <c r="I78" i="1"/>
  <c r="G78" i="1"/>
  <c r="E78" i="1"/>
  <c r="M77" i="1"/>
  <c r="K77" i="1"/>
  <c r="I77" i="1"/>
  <c r="G77" i="1"/>
  <c r="E77" i="1"/>
  <c r="C75" i="1"/>
  <c r="M74" i="1"/>
  <c r="K74" i="1"/>
  <c r="I74" i="1"/>
  <c r="G74" i="1"/>
  <c r="E74" i="1"/>
  <c r="M73" i="1"/>
  <c r="K73" i="1"/>
  <c r="I73" i="1"/>
  <c r="G73" i="1"/>
  <c r="E73" i="1"/>
  <c r="M72" i="1"/>
  <c r="K72" i="1"/>
  <c r="I72" i="1"/>
  <c r="G72" i="1"/>
  <c r="G75" i="1" s="1"/>
  <c r="E72" i="1"/>
  <c r="C70" i="1"/>
  <c r="M69" i="1"/>
  <c r="K69" i="1"/>
  <c r="I69" i="1"/>
  <c r="G69" i="1"/>
  <c r="E69" i="1"/>
  <c r="M68" i="1"/>
  <c r="M70" i="1" s="1"/>
  <c r="K68" i="1"/>
  <c r="I68" i="1"/>
  <c r="G68" i="1"/>
  <c r="E68" i="1"/>
  <c r="M67" i="1"/>
  <c r="K67" i="1"/>
  <c r="I67" i="1"/>
  <c r="G67" i="1"/>
  <c r="E67" i="1"/>
  <c r="C65" i="1"/>
  <c r="M64" i="1"/>
  <c r="K64" i="1"/>
  <c r="I64" i="1"/>
  <c r="G64" i="1"/>
  <c r="E64" i="1"/>
  <c r="M63" i="1"/>
  <c r="K63" i="1"/>
  <c r="I63" i="1"/>
  <c r="G63" i="1"/>
  <c r="E63" i="1"/>
  <c r="M62" i="1"/>
  <c r="K62" i="1"/>
  <c r="K65" i="1" s="1"/>
  <c r="I62" i="1"/>
  <c r="G62" i="1"/>
  <c r="E62" i="1"/>
  <c r="C60" i="1"/>
  <c r="M59" i="1"/>
  <c r="K59" i="1"/>
  <c r="I59" i="1"/>
  <c r="G59" i="1"/>
  <c r="E59" i="1"/>
  <c r="M58" i="1"/>
  <c r="K58" i="1"/>
  <c r="I58" i="1"/>
  <c r="G58" i="1"/>
  <c r="E58" i="1"/>
  <c r="M57" i="1"/>
  <c r="K57" i="1"/>
  <c r="I57" i="1"/>
  <c r="I60" i="1" s="1"/>
  <c r="G57" i="1"/>
  <c r="G60" i="1" s="1"/>
  <c r="E57" i="1"/>
  <c r="C55" i="1"/>
  <c r="M54" i="1"/>
  <c r="K54" i="1"/>
  <c r="I54" i="1"/>
  <c r="G54" i="1"/>
  <c r="E54" i="1"/>
  <c r="M53" i="1"/>
  <c r="K53" i="1"/>
  <c r="I53" i="1"/>
  <c r="G53" i="1"/>
  <c r="E53" i="1"/>
  <c r="M52" i="1"/>
  <c r="K52" i="1"/>
  <c r="I52" i="1"/>
  <c r="G52" i="1"/>
  <c r="E52" i="1"/>
  <c r="C50" i="1"/>
  <c r="M49" i="1"/>
  <c r="K49" i="1"/>
  <c r="I49" i="1"/>
  <c r="G49" i="1"/>
  <c r="E49" i="1"/>
  <c r="M48" i="1"/>
  <c r="K48" i="1"/>
  <c r="I48" i="1"/>
  <c r="G48" i="1"/>
  <c r="E48" i="1"/>
  <c r="M47" i="1"/>
  <c r="K47" i="1"/>
  <c r="I47" i="1"/>
  <c r="G47" i="1"/>
  <c r="E47" i="1"/>
  <c r="C45" i="1"/>
  <c r="M44" i="1"/>
  <c r="K44" i="1"/>
  <c r="I44" i="1"/>
  <c r="G44" i="1"/>
  <c r="E44" i="1"/>
  <c r="M43" i="1"/>
  <c r="K43" i="1"/>
  <c r="I43" i="1"/>
  <c r="G43" i="1"/>
  <c r="E43" i="1"/>
  <c r="M42" i="1"/>
  <c r="K42" i="1"/>
  <c r="I42" i="1"/>
  <c r="G42" i="1"/>
  <c r="E42" i="1"/>
  <c r="C40" i="1"/>
  <c r="M39" i="1"/>
  <c r="K39" i="1"/>
  <c r="I39" i="1"/>
  <c r="G39" i="1"/>
  <c r="E39" i="1"/>
  <c r="M38" i="1"/>
  <c r="K38" i="1"/>
  <c r="I38" i="1"/>
  <c r="G38" i="1"/>
  <c r="E38" i="1"/>
  <c r="M37" i="1"/>
  <c r="K37" i="1"/>
  <c r="I37" i="1"/>
  <c r="G37" i="1"/>
  <c r="E37" i="1"/>
  <c r="C35" i="1"/>
  <c r="M34" i="1"/>
  <c r="K34" i="1"/>
  <c r="I34" i="1"/>
  <c r="G34" i="1"/>
  <c r="E34" i="1"/>
  <c r="M33" i="1"/>
  <c r="K33" i="1"/>
  <c r="I33" i="1"/>
  <c r="G33" i="1"/>
  <c r="E33" i="1"/>
  <c r="M32" i="1"/>
  <c r="K32" i="1"/>
  <c r="I32" i="1"/>
  <c r="G32" i="1"/>
  <c r="E32" i="1"/>
  <c r="C30" i="1"/>
  <c r="M29" i="1"/>
  <c r="K29" i="1"/>
  <c r="I29" i="1"/>
  <c r="G29" i="1"/>
  <c r="E29" i="1"/>
  <c r="M28" i="1"/>
  <c r="K28" i="1"/>
  <c r="I28" i="1"/>
  <c r="G28" i="1"/>
  <c r="E28" i="1"/>
  <c r="M27" i="1"/>
  <c r="K27" i="1"/>
  <c r="I27" i="1"/>
  <c r="G27" i="1"/>
  <c r="E27" i="1"/>
  <c r="C25" i="1"/>
  <c r="M24" i="1"/>
  <c r="K24" i="1"/>
  <c r="I24" i="1"/>
  <c r="G24" i="1"/>
  <c r="M23" i="1"/>
  <c r="K23" i="1"/>
  <c r="I23" i="1"/>
  <c r="G23" i="1"/>
  <c r="M22" i="1"/>
  <c r="K22" i="1"/>
  <c r="I22" i="1"/>
  <c r="I25" i="1" s="1"/>
  <c r="G22" i="1"/>
  <c r="C20" i="1"/>
  <c r="M19" i="1"/>
  <c r="K19" i="1"/>
  <c r="I19" i="1"/>
  <c r="G19" i="1"/>
  <c r="E19" i="1"/>
  <c r="M18" i="1"/>
  <c r="K18" i="1"/>
  <c r="I18" i="1"/>
  <c r="G18" i="1"/>
  <c r="E18" i="1"/>
  <c r="M17" i="1"/>
  <c r="K17" i="1"/>
  <c r="I17" i="1"/>
  <c r="G17" i="1"/>
  <c r="E17" i="1"/>
  <c r="C15" i="1"/>
  <c r="M14" i="1"/>
  <c r="M15" i="1" s="1"/>
  <c r="K14" i="1"/>
  <c r="I14" i="1"/>
  <c r="G14" i="1"/>
  <c r="E14" i="1"/>
  <c r="M13" i="1"/>
  <c r="K13" i="1"/>
  <c r="I13" i="1"/>
  <c r="G13" i="1"/>
  <c r="E13" i="1"/>
  <c r="M12" i="1"/>
  <c r="K12" i="1"/>
  <c r="I12" i="1"/>
  <c r="G12" i="1"/>
  <c r="M9" i="1"/>
  <c r="M8" i="1"/>
  <c r="M7" i="1"/>
  <c r="K7" i="1"/>
  <c r="K8" i="1"/>
  <c r="K9" i="1"/>
  <c r="E9" i="1"/>
  <c r="E8" i="1"/>
  <c r="E7" i="1"/>
  <c r="E10" i="1" s="1"/>
  <c r="G9" i="1"/>
  <c r="G8" i="1"/>
  <c r="G7" i="1"/>
  <c r="I8" i="1"/>
  <c r="I9" i="1"/>
  <c r="I7" i="1"/>
  <c r="C10" i="1"/>
  <c r="I10" i="1"/>
  <c r="G50" i="2" l="1"/>
  <c r="M65" i="2"/>
  <c r="M35" i="1"/>
  <c r="K65" i="2"/>
  <c r="K15" i="1"/>
  <c r="M20" i="1"/>
  <c r="M85" i="1"/>
  <c r="K70" i="1"/>
  <c r="E65" i="2"/>
  <c r="M75" i="1"/>
  <c r="I70" i="1"/>
  <c r="M55" i="1"/>
  <c r="M80" i="1"/>
  <c r="M65" i="1"/>
  <c r="M85" i="2"/>
  <c r="K85" i="1"/>
  <c r="K80" i="1"/>
  <c r="I80" i="1"/>
  <c r="K75" i="1"/>
  <c r="G80" i="1"/>
  <c r="I75" i="1"/>
  <c r="I60" i="2"/>
  <c r="M60" i="1"/>
  <c r="M50" i="1"/>
  <c r="E30" i="2"/>
  <c r="I85" i="1"/>
  <c r="K60" i="1"/>
  <c r="G85" i="1"/>
  <c r="G70" i="1"/>
  <c r="E85" i="1"/>
  <c r="E70" i="1"/>
  <c r="E75" i="1"/>
  <c r="K55" i="1"/>
  <c r="I65" i="1"/>
  <c r="G65" i="1"/>
  <c r="I55" i="1"/>
  <c r="E80" i="1"/>
  <c r="E60" i="1"/>
  <c r="G55" i="1"/>
  <c r="M30" i="2"/>
  <c r="I30" i="2"/>
  <c r="E55" i="1"/>
  <c r="E85" i="2"/>
  <c r="E90" i="2"/>
  <c r="I10" i="2"/>
  <c r="G10" i="2"/>
  <c r="E65" i="1"/>
  <c r="E30" i="1"/>
  <c r="E15" i="1"/>
  <c r="G25" i="1"/>
  <c r="K90" i="1"/>
  <c r="I90" i="1"/>
  <c r="G90" i="1"/>
  <c r="E90" i="1"/>
  <c r="G40" i="1"/>
  <c r="E40" i="1"/>
  <c r="M10" i="1"/>
  <c r="K10" i="1"/>
  <c r="G10" i="1"/>
  <c r="M10" i="2"/>
  <c r="K10" i="2"/>
  <c r="E10" i="2"/>
  <c r="K25" i="1"/>
  <c r="G30" i="1"/>
  <c r="M40" i="1"/>
  <c r="E45" i="1"/>
  <c r="I15" i="1"/>
  <c r="K40" i="1"/>
  <c r="I30" i="1"/>
  <c r="I45" i="1"/>
  <c r="I40" i="1"/>
  <c r="M25" i="1"/>
  <c r="G45" i="1"/>
  <c r="E20" i="1"/>
  <c r="G20" i="1"/>
  <c r="I20" i="1"/>
  <c r="M45" i="1"/>
  <c r="M30" i="1"/>
  <c r="K20" i="1"/>
  <c r="G35" i="1"/>
  <c r="K45" i="1"/>
  <c r="E35" i="1"/>
  <c r="I35" i="1"/>
  <c r="G15" i="1"/>
  <c r="E25" i="1"/>
  <c r="K35" i="1"/>
  <c r="K50" i="1"/>
  <c r="E50" i="1"/>
  <c r="G50" i="1"/>
  <c r="I50" i="1"/>
  <c r="K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Giacomo Rambaldi</author>
  </authors>
  <commentList>
    <comment ref="C4" authorId="0" shapeId="0" xr:uid="{C27C3A21-62CB-7F4B-81AC-C91C75F9A12B}">
      <text>
        <r>
          <rPr>
            <b/>
            <sz val="8"/>
            <color rgb="FF000000"/>
            <rFont val="Tahoma"/>
            <family val="2"/>
          </rPr>
          <t>Giacomo Rambaldi: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The weight should be modified to match the perceived importance of the criterion in meeting the set purpose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Giacomo Rambaldi</author>
  </authors>
  <commentList>
    <comment ref="C4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Giacomo Rambaldi: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The weight should be modified to match the perceived importance of the criterion in meeting the set purpose</t>
        </r>
      </text>
    </comment>
  </commentList>
</comments>
</file>

<file path=xl/sharedStrings.xml><?xml version="1.0" encoding="utf-8"?>
<sst xmlns="http://schemas.openxmlformats.org/spreadsheetml/2006/main" count="213" uniqueCount="29">
  <si>
    <t>weight</t>
  </si>
  <si>
    <t>weighted score</t>
  </si>
  <si>
    <t>Option 1</t>
  </si>
  <si>
    <t>Option 2</t>
  </si>
  <si>
    <t>Option 3</t>
  </si>
  <si>
    <t>Option 4</t>
  </si>
  <si>
    <t>rating</t>
  </si>
  <si>
    <t>Totals</t>
  </si>
  <si>
    <t>Tactile Roughness Perception</t>
  </si>
  <si>
    <t>Criteria</t>
  </si>
  <si>
    <t>Hedonic Tactile Appreciation</t>
  </si>
  <si>
    <t>Visual Impression of Roughness</t>
  </si>
  <si>
    <t>Option 5</t>
  </si>
  <si>
    <t>Run</t>
  </si>
  <si>
    <t>CR-6 SE Inspection Score Card</t>
  </si>
  <si>
    <t>SWX1 Inspection Score Card</t>
  </si>
  <si>
    <t>Stringing</t>
  </si>
  <si>
    <t>Look and feel layers</t>
  </si>
  <si>
    <t>Infill visible</t>
  </si>
  <si>
    <t>Workable with finishing</t>
  </si>
  <si>
    <t>Shadowing</t>
  </si>
  <si>
    <t>Pimpling</t>
  </si>
  <si>
    <t>Slight pimpling</t>
  </si>
  <si>
    <t>Slight stringing</t>
  </si>
  <si>
    <t>Slight external pimple</t>
  </si>
  <si>
    <t>Comments</t>
  </si>
  <si>
    <t>Functional</t>
  </si>
  <si>
    <t>Nonfunctional</t>
  </si>
  <si>
    <t>Functional (0) / Non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</si>
</sst>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30"/>
      <name val="Arial"/>
      <family val="2"/>
    </font>
    <font>
      <b/>
      <sz val="14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12"/>
      <color indexed="3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wrapText="1"/>
    </xf>
    <xf numFmtId="0" fontId="3" fillId="0" borderId="0" xfId="0" applyFont="1"/>
    <xf numFmtId="0" fontId="3" fillId="2" borderId="1" xfId="0" applyFont="1" applyFill="1" applyBorder="1" applyAlignment="1" applyProtection="1">
      <alignment vertical="top" wrapText="1"/>
      <protection locked="0"/>
    </xf>
    <xf numFmtId="9" fontId="3" fillId="0" borderId="1" xfId="0" applyNumberFormat="1" applyFont="1" applyBorder="1" applyAlignment="1" applyProtection="1">
      <alignment vertical="top" wrapText="1"/>
      <protection locked="0"/>
    </xf>
    <xf numFmtId="0" fontId="5" fillId="0" borderId="1" xfId="0" applyFont="1" applyBorder="1" applyAlignment="1">
      <alignment vertical="top" wrapText="1"/>
    </xf>
    <xf numFmtId="0" fontId="4" fillId="0" borderId="1" xfId="0" applyFont="1" applyBorder="1" applyAlignment="1" applyProtection="1">
      <alignment vertical="top" wrapText="1"/>
      <protection locked="0"/>
    </xf>
    <xf numFmtId="0" fontId="4" fillId="3" borderId="9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3" fillId="2" borderId="3" xfId="0" applyFont="1" applyFill="1" applyBorder="1"/>
    <xf numFmtId="0" fontId="5" fillId="0" borderId="14" xfId="0" applyFont="1" applyBorder="1" applyAlignment="1">
      <alignment vertical="top" wrapText="1"/>
    </xf>
    <xf numFmtId="0" fontId="4" fillId="0" borderId="9" xfId="0" applyFont="1" applyBorder="1" applyAlignment="1">
      <alignment horizontal="right" vertical="top" wrapText="1"/>
    </xf>
    <xf numFmtId="0" fontId="4" fillId="2" borderId="9" xfId="0" applyFont="1" applyFill="1" applyBorder="1" applyAlignment="1">
      <alignment vertical="top"/>
    </xf>
    <xf numFmtId="0" fontId="4" fillId="4" borderId="15" xfId="0" applyFont="1" applyFill="1" applyBorder="1" applyAlignment="1">
      <alignment vertical="top"/>
    </xf>
    <xf numFmtId="0" fontId="9" fillId="0" borderId="9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1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/>
    <xf numFmtId="0" fontId="4" fillId="0" borderId="3" xfId="0" applyFont="1" applyBorder="1" applyAlignment="1">
      <alignment wrapText="1"/>
    </xf>
    <xf numFmtId="0" fontId="3" fillId="0" borderId="11" xfId="0" applyNumberFormat="1" applyFont="1" applyBorder="1" applyAlignment="1">
      <alignment horizontal="right"/>
    </xf>
    <xf numFmtId="0" fontId="3" fillId="0" borderId="11" xfId="0" applyNumberFormat="1" applyFont="1" applyBorder="1"/>
    <xf numFmtId="9" fontId="3" fillId="6" borderId="11" xfId="0" applyNumberFormat="1" applyFont="1" applyFill="1" applyBorder="1"/>
    <xf numFmtId="0" fontId="3" fillId="6" borderId="3" xfId="0" applyFont="1" applyFill="1" applyBorder="1"/>
    <xf numFmtId="9" fontId="3" fillId="6" borderId="1" xfId="0" applyNumberFormat="1" applyFont="1" applyFill="1" applyBorder="1" applyAlignment="1" applyProtection="1">
      <alignment vertical="top" wrapText="1"/>
      <protection locked="0"/>
    </xf>
    <xf numFmtId="0" fontId="5" fillId="6" borderId="1" xfId="0" applyFont="1" applyFill="1" applyBorder="1" applyAlignment="1">
      <alignment vertical="top" wrapText="1"/>
    </xf>
    <xf numFmtId="0" fontId="3" fillId="6" borderId="11" xfId="0" applyNumberFormat="1" applyFont="1" applyFill="1" applyBorder="1" applyAlignment="1">
      <alignment horizontal="right"/>
    </xf>
    <xf numFmtId="0" fontId="3" fillId="6" borderId="11" xfId="0" applyNumberFormat="1" applyFont="1" applyFill="1" applyBorder="1"/>
    <xf numFmtId="0" fontId="3" fillId="6" borderId="12" xfId="0" applyFont="1" applyFill="1" applyBorder="1"/>
    <xf numFmtId="0" fontId="5" fillId="6" borderId="14" xfId="0" applyFont="1" applyFill="1" applyBorder="1" applyAlignment="1">
      <alignment vertical="top" wrapText="1"/>
    </xf>
    <xf numFmtId="0" fontId="0" fillId="6" borderId="0" xfId="0" applyFill="1"/>
    <xf numFmtId="0" fontId="4" fillId="6" borderId="15" xfId="0" applyFont="1" applyFill="1" applyBorder="1" applyAlignment="1">
      <alignment vertical="top"/>
    </xf>
    <xf numFmtId="0" fontId="9" fillId="6" borderId="9" xfId="0" applyFont="1" applyFill="1" applyBorder="1" applyAlignment="1">
      <alignment vertical="top"/>
    </xf>
    <xf numFmtId="0" fontId="3" fillId="0" borderId="3" xfId="0" applyNumberFormat="1" applyFont="1" applyBorder="1"/>
    <xf numFmtId="0" fontId="3" fillId="0" borderId="12" xfId="0" applyNumberFormat="1" applyFont="1" applyBorder="1"/>
    <xf numFmtId="0" fontId="3" fillId="6" borderId="3" xfId="0" applyNumberFormat="1" applyFont="1" applyFill="1" applyBorder="1"/>
    <xf numFmtId="0" fontId="3" fillId="6" borderId="12" xfId="0" applyNumberFormat="1" applyFont="1" applyFill="1" applyBorder="1"/>
    <xf numFmtId="0" fontId="3" fillId="7" borderId="11" xfId="0" applyNumberFormat="1" applyFont="1" applyFill="1" applyBorder="1"/>
    <xf numFmtId="0" fontId="3" fillId="7" borderId="12" xfId="0" applyNumberFormat="1" applyFont="1" applyFill="1" applyBorder="1"/>
    <xf numFmtId="9" fontId="3" fillId="7" borderId="1" xfId="0" applyNumberFormat="1" applyFont="1" applyFill="1" applyBorder="1" applyAlignment="1" applyProtection="1">
      <alignment vertical="top" wrapText="1"/>
      <protection locked="0"/>
    </xf>
    <xf numFmtId="0" fontId="5" fillId="7" borderId="14" xfId="0" applyFont="1" applyFill="1" applyBorder="1" applyAlignment="1">
      <alignment vertical="top" wrapText="1"/>
    </xf>
    <xf numFmtId="0" fontId="4" fillId="5" borderId="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16" xfId="0" applyFont="1" applyFill="1" applyBorder="1" applyAlignment="1"/>
    <xf numFmtId="0" fontId="4" fillId="5" borderId="17" xfId="0" applyFont="1" applyFill="1" applyBorder="1" applyAlignment="1"/>
    <xf numFmtId="0" fontId="4" fillId="5" borderId="18" xfId="0" applyFont="1" applyFill="1" applyBorder="1" applyAlignment="1"/>
    <xf numFmtId="0" fontId="3" fillId="0" borderId="7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4" fillId="2" borderId="6" xfId="0" applyFont="1" applyFill="1" applyBorder="1" applyAlignment="1" applyProtection="1">
      <alignment horizontal="center" vertical="top" wrapText="1"/>
      <protection locked="0"/>
    </xf>
    <xf numFmtId="0" fontId="6" fillId="5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5" borderId="16" xfId="0" applyFont="1" applyFill="1" applyBorder="1" applyAlignment="1"/>
    <xf numFmtId="0" fontId="6" fillId="5" borderId="17" xfId="0" applyFont="1" applyFill="1" applyBorder="1" applyAlignment="1"/>
    <xf numFmtId="0" fontId="6" fillId="5" borderId="18" xfId="0" applyFont="1" applyFill="1" applyBorder="1" applyAlignment="1"/>
    <xf numFmtId="0" fontId="6" fillId="5" borderId="13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1F7E-1678-B640-951D-9748FEED45C5}">
  <sheetPr>
    <pageSetUpPr fitToPage="1"/>
  </sheetPr>
  <dimension ref="A1:N93"/>
  <sheetViews>
    <sheetView tabSelected="1" workbookViewId="0">
      <selection activeCell="L11" sqref="L11:M14"/>
    </sheetView>
  </sheetViews>
  <sheetFormatPr baseColWidth="10" defaultColWidth="8.83203125" defaultRowHeight="16" x14ac:dyDescent="0.2"/>
  <cols>
    <col min="1" max="1" width="5.83203125" style="5" bestFit="1" customWidth="1"/>
    <col min="2" max="2" width="32.5" style="4" bestFit="1" customWidth="1"/>
    <col min="3" max="3" width="7.33203125" style="5" bestFit="1" customWidth="1"/>
    <col min="4" max="4" width="6.6640625" style="5" bestFit="1" customWidth="1"/>
    <col min="5" max="5" width="9.33203125" style="5" bestFit="1" customWidth="1"/>
    <col min="6" max="6" width="6.6640625" style="5" bestFit="1" customWidth="1"/>
    <col min="7" max="7" width="8.5" style="5" bestFit="1" customWidth="1"/>
    <col min="8" max="8" width="6.6640625" style="5" bestFit="1" customWidth="1"/>
    <col min="9" max="9" width="8.5" style="5" bestFit="1" customWidth="1"/>
    <col min="10" max="10" width="6.6640625" style="5" bestFit="1" customWidth="1"/>
    <col min="11" max="11" width="8.5" style="5" bestFit="1" customWidth="1"/>
    <col min="12" max="12" width="6.6640625" style="5" bestFit="1" customWidth="1"/>
    <col min="13" max="13" width="8.5" style="5" bestFit="1" customWidth="1"/>
    <col min="14" max="14" width="24" style="5" customWidth="1"/>
    <col min="15" max="16384" width="8.83203125" style="5"/>
  </cols>
  <sheetData>
    <row r="1" spans="1:14" ht="17" thickBot="1" x14ac:dyDescent="0.25"/>
    <row r="2" spans="1:14" ht="17" thickBot="1" x14ac:dyDescent="0.25">
      <c r="A2" s="50" t="s">
        <v>14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4" ht="17" thickBot="1" x14ac:dyDescent="0.25"/>
    <row r="4" spans="1:14" x14ac:dyDescent="0.2">
      <c r="A4" s="47" t="s">
        <v>13</v>
      </c>
      <c r="B4" s="54" t="s">
        <v>9</v>
      </c>
      <c r="C4" s="56" t="s">
        <v>0</v>
      </c>
      <c r="D4" s="58" t="s">
        <v>2</v>
      </c>
      <c r="E4" s="59"/>
      <c r="F4" s="58" t="s">
        <v>3</v>
      </c>
      <c r="G4" s="59"/>
      <c r="H4" s="58" t="s">
        <v>4</v>
      </c>
      <c r="I4" s="59"/>
      <c r="J4" s="58" t="s">
        <v>5</v>
      </c>
      <c r="K4" s="59"/>
      <c r="L4" s="58" t="s">
        <v>12</v>
      </c>
      <c r="M4" s="60"/>
      <c r="N4" s="24" t="s">
        <v>25</v>
      </c>
    </row>
    <row r="5" spans="1:14" ht="35" thickBot="1" x14ac:dyDescent="0.25">
      <c r="A5" s="53"/>
      <c r="B5" s="55"/>
      <c r="C5" s="57"/>
      <c r="D5" s="10" t="s">
        <v>6</v>
      </c>
      <c r="E5" s="11" t="s">
        <v>1</v>
      </c>
      <c r="F5" s="10" t="s">
        <v>6</v>
      </c>
      <c r="G5" s="11" t="s">
        <v>1</v>
      </c>
      <c r="H5" s="10" t="s">
        <v>6</v>
      </c>
      <c r="I5" s="11" t="s">
        <v>1</v>
      </c>
      <c r="J5" s="10" t="s">
        <v>6</v>
      </c>
      <c r="K5" s="11" t="s">
        <v>1</v>
      </c>
      <c r="L5" s="10" t="s">
        <v>6</v>
      </c>
      <c r="M5" s="12" t="s">
        <v>1</v>
      </c>
    </row>
    <row r="6" spans="1:14" ht="17" x14ac:dyDescent="0.2">
      <c r="A6" s="47">
        <v>1</v>
      </c>
      <c r="B6" s="25" t="s">
        <v>28</v>
      </c>
      <c r="C6" s="14"/>
      <c r="D6" s="26">
        <v>0</v>
      </c>
      <c r="E6" s="8">
        <f>IF(D6=$C$93,-450,0)</f>
        <v>0</v>
      </c>
      <c r="F6" s="27">
        <v>0</v>
      </c>
      <c r="G6" s="8">
        <f>IF(F6=$C$93,-450,0)</f>
        <v>0</v>
      </c>
      <c r="H6" s="27">
        <v>0</v>
      </c>
      <c r="I6" s="8">
        <f>IF(H6=$C$93,-450,0)</f>
        <v>0</v>
      </c>
      <c r="J6" s="27">
        <v>0</v>
      </c>
      <c r="K6" s="8">
        <f>IF(J6=$C$93,-450,0)</f>
        <v>0</v>
      </c>
      <c r="L6" s="27">
        <v>0</v>
      </c>
      <c r="M6" s="8">
        <f>IF(L6=$C$93,-450,0)</f>
        <v>0</v>
      </c>
    </row>
    <row r="7" spans="1:14" s="22" customFormat="1" ht="17" x14ac:dyDescent="0.15">
      <c r="A7" s="48"/>
      <c r="B7" s="9" t="s">
        <v>8</v>
      </c>
      <c r="C7" s="6">
        <v>200</v>
      </c>
      <c r="D7" s="7">
        <v>1</v>
      </c>
      <c r="E7" s="8">
        <f>$C7*D7</f>
        <v>200</v>
      </c>
      <c r="F7" s="7">
        <v>1</v>
      </c>
      <c r="G7" s="8">
        <f>$C7*F7</f>
        <v>200</v>
      </c>
      <c r="H7" s="7">
        <v>1</v>
      </c>
      <c r="I7" s="8">
        <f>$C7*H7</f>
        <v>200</v>
      </c>
      <c r="J7" s="7">
        <v>1</v>
      </c>
      <c r="K7" s="8">
        <f>$C7*J7</f>
        <v>200</v>
      </c>
      <c r="L7" s="7">
        <v>1</v>
      </c>
      <c r="M7" s="15">
        <f>$C7*L7</f>
        <v>200</v>
      </c>
    </row>
    <row r="8" spans="1:14" s="22" customFormat="1" ht="17" x14ac:dyDescent="0.15">
      <c r="A8" s="48"/>
      <c r="B8" s="9" t="s">
        <v>10</v>
      </c>
      <c r="C8" s="6">
        <v>150</v>
      </c>
      <c r="D8" s="7">
        <v>1</v>
      </c>
      <c r="E8" s="8">
        <f>$C8*D8</f>
        <v>150</v>
      </c>
      <c r="F8" s="7">
        <v>1</v>
      </c>
      <c r="G8" s="8">
        <f t="shared" ref="G8:I9" si="0">$C8*F8</f>
        <v>150</v>
      </c>
      <c r="H8" s="7">
        <v>1</v>
      </c>
      <c r="I8" s="8">
        <f t="shared" si="0"/>
        <v>150</v>
      </c>
      <c r="J8" s="7">
        <v>1</v>
      </c>
      <c r="K8" s="8">
        <f>$C8*J8</f>
        <v>150</v>
      </c>
      <c r="L8" s="7">
        <v>1</v>
      </c>
      <c r="M8" s="15">
        <f>$C8*L8</f>
        <v>150</v>
      </c>
    </row>
    <row r="9" spans="1:14" s="22" customFormat="1" ht="17" x14ac:dyDescent="0.15">
      <c r="A9" s="48"/>
      <c r="B9" s="9" t="s">
        <v>11</v>
      </c>
      <c r="C9" s="6">
        <v>100</v>
      </c>
      <c r="D9" s="7">
        <v>1</v>
      </c>
      <c r="E9" s="8">
        <f>$C9*D9</f>
        <v>100</v>
      </c>
      <c r="F9" s="7">
        <v>1</v>
      </c>
      <c r="G9" s="8">
        <f t="shared" si="0"/>
        <v>100</v>
      </c>
      <c r="H9" s="7">
        <v>1</v>
      </c>
      <c r="I9" s="8">
        <f t="shared" si="0"/>
        <v>100</v>
      </c>
      <c r="J9" s="7">
        <v>1</v>
      </c>
      <c r="K9" s="8">
        <f>$C9*J9</f>
        <v>100</v>
      </c>
      <c r="L9" s="7">
        <v>1</v>
      </c>
      <c r="M9" s="15">
        <f>$C9*L9</f>
        <v>100</v>
      </c>
    </row>
    <row r="10" spans="1:14" s="23" customFormat="1" ht="18" thickBot="1" x14ac:dyDescent="0.2">
      <c r="A10" s="49"/>
      <c r="B10" s="16" t="s">
        <v>7</v>
      </c>
      <c r="C10" s="17">
        <f>SUM(C7:C9)</f>
        <v>450</v>
      </c>
      <c r="D10" s="18"/>
      <c r="E10" s="19">
        <f>SUM(E6:E9)</f>
        <v>450</v>
      </c>
      <c r="F10" s="18"/>
      <c r="G10" s="19">
        <f>SUM(G6:G9)</f>
        <v>450</v>
      </c>
      <c r="H10" s="18"/>
      <c r="I10" s="19">
        <f>SUM(I6:I9)</f>
        <v>450</v>
      </c>
      <c r="J10" s="18"/>
      <c r="K10" s="19">
        <f>SUM(K6:K9)</f>
        <v>450</v>
      </c>
      <c r="L10" s="18"/>
      <c r="M10" s="20">
        <f>SUM(M6:M9)</f>
        <v>450</v>
      </c>
    </row>
    <row r="11" spans="1:14" ht="17" x14ac:dyDescent="0.2">
      <c r="A11" s="47">
        <f>A6+1</f>
        <v>2</v>
      </c>
      <c r="B11" s="25" t="s">
        <v>26</v>
      </c>
      <c r="C11" s="14"/>
      <c r="D11" s="32">
        <v>0</v>
      </c>
      <c r="E11" s="31">
        <f>IF(D11=$C$93,-450,0)</f>
        <v>0</v>
      </c>
      <c r="F11" s="33">
        <v>0</v>
      </c>
      <c r="G11" s="31">
        <f>IF(F11=$C$93,-450,0)</f>
        <v>0</v>
      </c>
      <c r="H11" s="33">
        <v>0</v>
      </c>
      <c r="I11" s="31">
        <f>IF(H11=$C$93,-450,0)</f>
        <v>0</v>
      </c>
      <c r="J11" s="33">
        <v>0</v>
      </c>
      <c r="K11" s="31">
        <f>IF(J11=$C$93,-450,0)</f>
        <v>0</v>
      </c>
      <c r="L11" s="33">
        <v>0</v>
      </c>
      <c r="M11" s="31">
        <f>IF(L11=$C$93,-450,0)</f>
        <v>0</v>
      </c>
    </row>
    <row r="12" spans="1:14" ht="17" x14ac:dyDescent="0.2">
      <c r="A12" s="48"/>
      <c r="B12" s="9" t="s">
        <v>8</v>
      </c>
      <c r="C12" s="6">
        <v>200</v>
      </c>
      <c r="D12" s="30">
        <v>1</v>
      </c>
      <c r="E12" s="31">
        <f>$C12*D12</f>
        <v>200</v>
      </c>
      <c r="F12" s="30">
        <v>1</v>
      </c>
      <c r="G12" s="31">
        <f>$C12*F12</f>
        <v>200</v>
      </c>
      <c r="H12" s="30">
        <v>1</v>
      </c>
      <c r="I12" s="31">
        <f>$C12*H12</f>
        <v>200</v>
      </c>
      <c r="J12" s="30">
        <v>1</v>
      </c>
      <c r="K12" s="31">
        <f>$C12*J12</f>
        <v>200</v>
      </c>
      <c r="L12" s="30">
        <v>1</v>
      </c>
      <c r="M12" s="35">
        <f>$C12*L12</f>
        <v>200</v>
      </c>
    </row>
    <row r="13" spans="1:14" ht="17" x14ac:dyDescent="0.2">
      <c r="A13" s="48"/>
      <c r="B13" s="9" t="s">
        <v>10</v>
      </c>
      <c r="C13" s="6">
        <v>150</v>
      </c>
      <c r="D13" s="30">
        <v>1</v>
      </c>
      <c r="E13" s="31">
        <f>$C13*D13</f>
        <v>150</v>
      </c>
      <c r="F13" s="30">
        <v>1</v>
      </c>
      <c r="G13" s="31">
        <f t="shared" ref="G13:G14" si="1">$C13*F13</f>
        <v>150</v>
      </c>
      <c r="H13" s="30">
        <v>1</v>
      </c>
      <c r="I13" s="31">
        <f t="shared" ref="I13:I14" si="2">$C13*H13</f>
        <v>150</v>
      </c>
      <c r="J13" s="30">
        <v>1</v>
      </c>
      <c r="K13" s="31">
        <f>$C13*J13</f>
        <v>150</v>
      </c>
      <c r="L13" s="30">
        <v>1</v>
      </c>
      <c r="M13" s="35">
        <f>$C13*L13</f>
        <v>150</v>
      </c>
    </row>
    <row r="14" spans="1:14" ht="17" x14ac:dyDescent="0.2">
      <c r="A14" s="48"/>
      <c r="B14" s="9" t="s">
        <v>11</v>
      </c>
      <c r="C14" s="6">
        <v>100</v>
      </c>
      <c r="D14" s="30">
        <v>1</v>
      </c>
      <c r="E14" s="31">
        <f>$C14*D14</f>
        <v>100</v>
      </c>
      <c r="F14" s="30">
        <v>1</v>
      </c>
      <c r="G14" s="31">
        <f t="shared" si="1"/>
        <v>100</v>
      </c>
      <c r="H14" s="30">
        <v>1</v>
      </c>
      <c r="I14" s="31">
        <f t="shared" si="2"/>
        <v>100</v>
      </c>
      <c r="J14" s="30">
        <v>1</v>
      </c>
      <c r="K14" s="31">
        <f>$C14*J14</f>
        <v>100</v>
      </c>
      <c r="L14" s="30">
        <v>1</v>
      </c>
      <c r="M14" s="35">
        <f>$C14*L14</f>
        <v>100</v>
      </c>
    </row>
    <row r="15" spans="1:14" ht="18" thickBot="1" x14ac:dyDescent="0.25">
      <c r="A15" s="49"/>
      <c r="B15" s="16" t="s">
        <v>7</v>
      </c>
      <c r="C15" s="17">
        <f>SUM(C12:C14)</f>
        <v>450</v>
      </c>
      <c r="D15" s="18"/>
      <c r="E15" s="19">
        <f>SUM(E11:E14)</f>
        <v>450</v>
      </c>
      <c r="F15" s="18"/>
      <c r="G15" s="19">
        <f>SUM(G11:G14)</f>
        <v>450</v>
      </c>
      <c r="H15" s="18"/>
      <c r="I15" s="19">
        <f>SUM(I11:I14)</f>
        <v>450</v>
      </c>
      <c r="J15" s="18"/>
      <c r="K15" s="19">
        <f>SUM(K11:K14)</f>
        <v>450</v>
      </c>
      <c r="L15" s="18"/>
      <c r="M15" s="20">
        <f>SUM(M11:M14)</f>
        <v>450</v>
      </c>
    </row>
    <row r="16" spans="1:14" ht="17" x14ac:dyDescent="0.2">
      <c r="A16" s="47">
        <f t="shared" ref="A16" si="3">A11+1</f>
        <v>3</v>
      </c>
      <c r="B16" s="25" t="s">
        <v>26</v>
      </c>
      <c r="C16" s="14"/>
      <c r="D16" s="32">
        <v>0</v>
      </c>
      <c r="E16" s="31">
        <f>IF(D16=$C$93,-450,0)</f>
        <v>0</v>
      </c>
      <c r="F16" s="33">
        <v>0</v>
      </c>
      <c r="G16" s="31">
        <f>IF(F16=$C$93,-450,0)</f>
        <v>0</v>
      </c>
      <c r="H16" s="33">
        <v>0</v>
      </c>
      <c r="I16" s="31">
        <f>IF(H16=$C$93,-450,0)</f>
        <v>0</v>
      </c>
      <c r="J16" s="33">
        <v>0</v>
      </c>
      <c r="K16" s="31">
        <f>IF(J16=$C$93,-450,0)</f>
        <v>0</v>
      </c>
      <c r="L16" s="33">
        <v>0</v>
      </c>
      <c r="M16" s="31">
        <f>IF(L16=$C$93,-450,0)</f>
        <v>0</v>
      </c>
    </row>
    <row r="17" spans="1:14" ht="17" x14ac:dyDescent="0.2">
      <c r="A17" s="48"/>
      <c r="B17" s="9" t="s">
        <v>8</v>
      </c>
      <c r="C17" s="6">
        <v>200</v>
      </c>
      <c r="D17" s="30">
        <v>1</v>
      </c>
      <c r="E17" s="31">
        <f>$C17*D17</f>
        <v>200</v>
      </c>
      <c r="F17" s="30">
        <v>1</v>
      </c>
      <c r="G17" s="31">
        <f>$C17*F17</f>
        <v>200</v>
      </c>
      <c r="H17" s="30">
        <v>1</v>
      </c>
      <c r="I17" s="31">
        <f>$C17*H17</f>
        <v>200</v>
      </c>
      <c r="J17" s="30">
        <v>1</v>
      </c>
      <c r="K17" s="31">
        <f>$C17*J17</f>
        <v>200</v>
      </c>
      <c r="L17" s="30">
        <v>1</v>
      </c>
      <c r="M17" s="35">
        <f>$C17*L17</f>
        <v>200</v>
      </c>
    </row>
    <row r="18" spans="1:14" ht="17" x14ac:dyDescent="0.2">
      <c r="A18" s="48"/>
      <c r="B18" s="9" t="s">
        <v>10</v>
      </c>
      <c r="C18" s="6">
        <v>150</v>
      </c>
      <c r="D18" s="30">
        <v>1</v>
      </c>
      <c r="E18" s="31">
        <f>$C18*D18</f>
        <v>150</v>
      </c>
      <c r="F18" s="30">
        <v>1</v>
      </c>
      <c r="G18" s="31">
        <f t="shared" ref="G18:G19" si="4">$C18*F18</f>
        <v>150</v>
      </c>
      <c r="H18" s="30">
        <v>1</v>
      </c>
      <c r="I18" s="31">
        <f t="shared" ref="I18:I19" si="5">$C18*H18</f>
        <v>150</v>
      </c>
      <c r="J18" s="30">
        <v>1</v>
      </c>
      <c r="K18" s="31">
        <f>$C18*J18</f>
        <v>150</v>
      </c>
      <c r="L18" s="30">
        <v>1</v>
      </c>
      <c r="M18" s="35">
        <f>$C18*L18</f>
        <v>150</v>
      </c>
    </row>
    <row r="19" spans="1:14" ht="17" x14ac:dyDescent="0.2">
      <c r="A19" s="48"/>
      <c r="B19" s="9" t="s">
        <v>11</v>
      </c>
      <c r="C19" s="6">
        <v>100</v>
      </c>
      <c r="D19" s="30">
        <v>1</v>
      </c>
      <c r="E19" s="31">
        <f>$C19*D19</f>
        <v>100</v>
      </c>
      <c r="F19" s="30">
        <v>1</v>
      </c>
      <c r="G19" s="31">
        <f t="shared" si="4"/>
        <v>100</v>
      </c>
      <c r="H19" s="30">
        <v>1</v>
      </c>
      <c r="I19" s="31">
        <f t="shared" si="5"/>
        <v>100</v>
      </c>
      <c r="J19" s="30">
        <v>1</v>
      </c>
      <c r="K19" s="31">
        <f>$C19*J19</f>
        <v>100</v>
      </c>
      <c r="L19" s="30">
        <v>1</v>
      </c>
      <c r="M19" s="35">
        <f>$C19*L19</f>
        <v>100</v>
      </c>
    </row>
    <row r="20" spans="1:14" s="24" customFormat="1" ht="18" thickBot="1" x14ac:dyDescent="0.25">
      <c r="A20" s="49"/>
      <c r="B20" s="16" t="s">
        <v>7</v>
      </c>
      <c r="C20" s="17">
        <f>SUM(C17:C19)</f>
        <v>450</v>
      </c>
      <c r="D20" s="18"/>
      <c r="E20" s="19">
        <f>SUM(E16:E19)</f>
        <v>450</v>
      </c>
      <c r="F20" s="18"/>
      <c r="G20" s="19">
        <f>SUM(G16:G19)</f>
        <v>450</v>
      </c>
      <c r="H20" s="18"/>
      <c r="I20" s="19">
        <f>SUM(I16:I19)</f>
        <v>450</v>
      </c>
      <c r="J20" s="18"/>
      <c r="K20" s="19">
        <f>SUM(K16:K19)</f>
        <v>450</v>
      </c>
      <c r="L20" s="18"/>
      <c r="M20" s="20">
        <f>SUM(M16:M19)</f>
        <v>450</v>
      </c>
    </row>
    <row r="21" spans="1:14" ht="17" x14ac:dyDescent="0.2">
      <c r="A21" s="47">
        <f t="shared" ref="A21" si="6">A16+1</f>
        <v>4</v>
      </c>
      <c r="B21" s="25" t="s">
        <v>26</v>
      </c>
      <c r="C21" s="14"/>
      <c r="D21" s="32">
        <v>0</v>
      </c>
      <c r="E21" s="31">
        <f>IF(D21=$C$93,-450,0)</f>
        <v>0</v>
      </c>
      <c r="F21" s="33">
        <v>0</v>
      </c>
      <c r="G21" s="31">
        <f>IF(F21=$C$93,-450,0)</f>
        <v>0</v>
      </c>
      <c r="H21" s="33">
        <v>0</v>
      </c>
      <c r="I21" s="31">
        <f>IF(H21=$C$93,-450,0)</f>
        <v>0</v>
      </c>
      <c r="J21" s="33">
        <v>0</v>
      </c>
      <c r="K21" s="31">
        <f>IF(J21=$C$93,-450,0)</f>
        <v>0</v>
      </c>
      <c r="L21" s="33">
        <v>0</v>
      </c>
      <c r="M21" s="31">
        <f>IF(L21=$C$93,-450,0)</f>
        <v>0</v>
      </c>
    </row>
    <row r="22" spans="1:14" ht="17" x14ac:dyDescent="0.2">
      <c r="A22" s="48"/>
      <c r="B22" s="9" t="s">
        <v>8</v>
      </c>
      <c r="C22" s="6">
        <v>200</v>
      </c>
      <c r="D22" s="30">
        <v>1</v>
      </c>
      <c r="E22" s="31">
        <f>$C22*D22</f>
        <v>200</v>
      </c>
      <c r="F22" s="30">
        <v>1</v>
      </c>
      <c r="G22" s="31">
        <f>$C22*F22</f>
        <v>200</v>
      </c>
      <c r="H22" s="30">
        <v>1</v>
      </c>
      <c r="I22" s="31">
        <f>$C22*H22</f>
        <v>200</v>
      </c>
      <c r="J22" s="30">
        <v>1</v>
      </c>
      <c r="K22" s="31">
        <f>$C22*J22</f>
        <v>200</v>
      </c>
      <c r="L22" s="30">
        <v>1</v>
      </c>
      <c r="M22" s="35">
        <f>$C22*L22</f>
        <v>200</v>
      </c>
      <c r="N22" s="5" t="s">
        <v>24</v>
      </c>
    </row>
    <row r="23" spans="1:14" ht="17" x14ac:dyDescent="0.2">
      <c r="A23" s="48"/>
      <c r="B23" s="9" t="s">
        <v>10</v>
      </c>
      <c r="C23" s="6">
        <v>150</v>
      </c>
      <c r="D23" s="30">
        <v>1</v>
      </c>
      <c r="E23" s="31">
        <f>$C23*D23</f>
        <v>150</v>
      </c>
      <c r="F23" s="30">
        <v>1</v>
      </c>
      <c r="G23" s="31">
        <f t="shared" ref="G23:G24" si="7">$C23*F23</f>
        <v>150</v>
      </c>
      <c r="H23" s="30">
        <v>1</v>
      </c>
      <c r="I23" s="31">
        <f t="shared" ref="I23:I24" si="8">$C23*H23</f>
        <v>150</v>
      </c>
      <c r="J23" s="30">
        <v>1</v>
      </c>
      <c r="K23" s="31">
        <f>$C23*J23</f>
        <v>150</v>
      </c>
      <c r="L23" s="30">
        <v>1</v>
      </c>
      <c r="M23" s="35">
        <f>$C23*L23</f>
        <v>150</v>
      </c>
    </row>
    <row r="24" spans="1:14" ht="17" x14ac:dyDescent="0.2">
      <c r="A24" s="48"/>
      <c r="B24" s="9" t="s">
        <v>11</v>
      </c>
      <c r="C24" s="6">
        <v>100</v>
      </c>
      <c r="D24" s="30">
        <v>1</v>
      </c>
      <c r="E24" s="31">
        <f>$C24*D24</f>
        <v>100</v>
      </c>
      <c r="F24" s="30">
        <v>1</v>
      </c>
      <c r="G24" s="31">
        <f t="shared" si="7"/>
        <v>100</v>
      </c>
      <c r="H24" s="30">
        <v>1</v>
      </c>
      <c r="I24" s="31">
        <f t="shared" si="8"/>
        <v>100</v>
      </c>
      <c r="J24" s="30">
        <v>1</v>
      </c>
      <c r="K24" s="31">
        <f>$C24*J24</f>
        <v>100</v>
      </c>
      <c r="L24" s="30">
        <v>1</v>
      </c>
      <c r="M24" s="35">
        <f>$C24*L24</f>
        <v>100</v>
      </c>
    </row>
    <row r="25" spans="1:14" s="24" customFormat="1" ht="18" thickBot="1" x14ac:dyDescent="0.25">
      <c r="A25" s="49"/>
      <c r="B25" s="16" t="s">
        <v>7</v>
      </c>
      <c r="C25" s="17">
        <f>SUM(C22:C24)</f>
        <v>450</v>
      </c>
      <c r="D25" s="18"/>
      <c r="E25" s="19">
        <f>SUM(E21:E24)</f>
        <v>450</v>
      </c>
      <c r="F25" s="18"/>
      <c r="G25" s="19">
        <f>SUM(G21:G24)</f>
        <v>450</v>
      </c>
      <c r="H25" s="18"/>
      <c r="I25" s="19">
        <f>SUM(I21:I24)</f>
        <v>450</v>
      </c>
      <c r="J25" s="18"/>
      <c r="K25" s="19">
        <f>SUM(K21:K24)</f>
        <v>450</v>
      </c>
      <c r="L25" s="18"/>
      <c r="M25" s="20">
        <f>SUM(M21:M24)</f>
        <v>450</v>
      </c>
    </row>
    <row r="26" spans="1:14" ht="17" x14ac:dyDescent="0.2">
      <c r="A26" s="47">
        <f t="shared" ref="A26" si="9">A21+1</f>
        <v>5</v>
      </c>
      <c r="B26" s="25" t="s">
        <v>26</v>
      </c>
      <c r="C26" s="14"/>
      <c r="D26" s="32">
        <v>0</v>
      </c>
      <c r="E26" s="31">
        <f>IF(D26=$C$93,-450,0)</f>
        <v>0</v>
      </c>
      <c r="F26" s="33">
        <v>0</v>
      </c>
      <c r="G26" s="31">
        <f>IF(F26=$C$93,-450,0)</f>
        <v>0</v>
      </c>
      <c r="H26" s="33">
        <v>0</v>
      </c>
      <c r="I26" s="31">
        <f>IF(H26=$C$93,-450,0)</f>
        <v>0</v>
      </c>
      <c r="J26" s="33">
        <v>0</v>
      </c>
      <c r="K26" s="31">
        <f>IF(J26=$C$93,-450,0)</f>
        <v>0</v>
      </c>
      <c r="L26" s="33">
        <v>0</v>
      </c>
      <c r="M26" s="31">
        <f>IF(L26=$C$93,-450,0)</f>
        <v>0</v>
      </c>
    </row>
    <row r="27" spans="1:14" ht="17" x14ac:dyDescent="0.2">
      <c r="A27" s="48"/>
      <c r="B27" s="9" t="s">
        <v>8</v>
      </c>
      <c r="C27" s="6">
        <v>200</v>
      </c>
      <c r="D27" s="30">
        <v>0.5</v>
      </c>
      <c r="E27" s="31">
        <f>$C27*D27</f>
        <v>100</v>
      </c>
      <c r="F27" s="30">
        <v>0.75</v>
      </c>
      <c r="G27" s="31">
        <f>$C27*F27</f>
        <v>150</v>
      </c>
      <c r="H27" s="30">
        <v>1</v>
      </c>
      <c r="I27" s="31">
        <f>$C27*H27</f>
        <v>200</v>
      </c>
      <c r="J27" s="30">
        <v>1</v>
      </c>
      <c r="K27" s="31">
        <f>$C27*J27</f>
        <v>200</v>
      </c>
      <c r="L27" s="30">
        <v>1</v>
      </c>
      <c r="M27" s="35">
        <f>$C27*L27</f>
        <v>200</v>
      </c>
      <c r="N27" s="5" t="s">
        <v>22</v>
      </c>
    </row>
    <row r="28" spans="1:14" ht="17" x14ac:dyDescent="0.2">
      <c r="A28" s="48"/>
      <c r="B28" s="9" t="s">
        <v>10</v>
      </c>
      <c r="C28" s="6">
        <v>150</v>
      </c>
      <c r="D28" s="30">
        <v>0.5</v>
      </c>
      <c r="E28" s="31">
        <f>$C28*D28</f>
        <v>75</v>
      </c>
      <c r="F28" s="30">
        <v>1</v>
      </c>
      <c r="G28" s="31">
        <f t="shared" ref="G28:G29" si="10">$C28*F28</f>
        <v>150</v>
      </c>
      <c r="H28" s="30">
        <v>1</v>
      </c>
      <c r="I28" s="31">
        <f t="shared" ref="I28:I29" si="11">$C28*H28</f>
        <v>150</v>
      </c>
      <c r="J28" s="30">
        <v>1</v>
      </c>
      <c r="K28" s="31">
        <f>$C28*J28</f>
        <v>150</v>
      </c>
      <c r="L28" s="30">
        <v>1</v>
      </c>
      <c r="M28" s="35">
        <f>$C28*L28</f>
        <v>150</v>
      </c>
    </row>
    <row r="29" spans="1:14" ht="17" x14ac:dyDescent="0.2">
      <c r="A29" s="48"/>
      <c r="B29" s="9" t="s">
        <v>11</v>
      </c>
      <c r="C29" s="6">
        <v>100</v>
      </c>
      <c r="D29" s="30">
        <v>0.75</v>
      </c>
      <c r="E29" s="31">
        <f>$C29*D29</f>
        <v>75</v>
      </c>
      <c r="F29" s="30">
        <v>1</v>
      </c>
      <c r="G29" s="31">
        <f t="shared" si="10"/>
        <v>100</v>
      </c>
      <c r="H29" s="30">
        <v>1</v>
      </c>
      <c r="I29" s="31">
        <f t="shared" si="11"/>
        <v>100</v>
      </c>
      <c r="J29" s="30">
        <v>1</v>
      </c>
      <c r="K29" s="31">
        <f>$C29*J29</f>
        <v>100</v>
      </c>
      <c r="L29" s="30">
        <v>1</v>
      </c>
      <c r="M29" s="35">
        <f>$C29*L29</f>
        <v>100</v>
      </c>
      <c r="N29" s="5" t="s">
        <v>20</v>
      </c>
    </row>
    <row r="30" spans="1:14" s="24" customFormat="1" ht="18" thickBot="1" x14ac:dyDescent="0.25">
      <c r="A30" s="49"/>
      <c r="B30" s="16" t="s">
        <v>7</v>
      </c>
      <c r="C30" s="17">
        <f>SUM(C27:C29)</f>
        <v>450</v>
      </c>
      <c r="D30" s="18"/>
      <c r="E30" s="19">
        <f>SUM(E26:E29)</f>
        <v>250</v>
      </c>
      <c r="F30" s="18"/>
      <c r="G30" s="19">
        <f>SUM(G26:G29)</f>
        <v>400</v>
      </c>
      <c r="H30" s="18"/>
      <c r="I30" s="19">
        <f>SUM(I26:I29)</f>
        <v>450</v>
      </c>
      <c r="J30" s="18"/>
      <c r="K30" s="19">
        <f>SUM(K26:K29)</f>
        <v>450</v>
      </c>
      <c r="L30" s="18"/>
      <c r="M30" s="20">
        <f>SUM(M26:M29)</f>
        <v>450</v>
      </c>
    </row>
    <row r="31" spans="1:14" ht="17" x14ac:dyDescent="0.2">
      <c r="A31" s="47">
        <f>A26+1</f>
        <v>6</v>
      </c>
      <c r="B31" s="25" t="s">
        <v>26</v>
      </c>
      <c r="C31" s="14"/>
      <c r="D31" s="32">
        <v>0</v>
      </c>
      <c r="E31" s="31">
        <f>IF(D31=$C$93,-450,0)</f>
        <v>0</v>
      </c>
      <c r="F31" s="33">
        <v>0</v>
      </c>
      <c r="G31" s="31">
        <f>IF(F31=$C$93,-450,0)</f>
        <v>0</v>
      </c>
      <c r="H31" s="33">
        <v>0</v>
      </c>
      <c r="I31" s="31">
        <f>IF(H31=$C$93,-450,0)</f>
        <v>0</v>
      </c>
      <c r="J31" s="33">
        <v>0</v>
      </c>
      <c r="K31" s="31">
        <f>IF(J31=$C$93,-450,0)</f>
        <v>0</v>
      </c>
      <c r="L31" s="33">
        <v>0</v>
      </c>
      <c r="M31" s="31">
        <f>IF(L31=$C$93,-450,0)</f>
        <v>0</v>
      </c>
    </row>
    <row r="32" spans="1:14" ht="17" x14ac:dyDescent="0.2">
      <c r="A32" s="48"/>
      <c r="B32" s="9" t="s">
        <v>8</v>
      </c>
      <c r="C32" s="6">
        <v>200</v>
      </c>
      <c r="D32" s="30">
        <v>1</v>
      </c>
      <c r="E32" s="31">
        <f>$C32*D32</f>
        <v>200</v>
      </c>
      <c r="F32" s="30">
        <v>0.75</v>
      </c>
      <c r="G32" s="31">
        <f>$C32*F32</f>
        <v>150</v>
      </c>
      <c r="H32" s="30">
        <v>1</v>
      </c>
      <c r="I32" s="31">
        <f>$C32*H32</f>
        <v>200</v>
      </c>
      <c r="J32" s="30">
        <v>1</v>
      </c>
      <c r="K32" s="31">
        <f>$C32*J32</f>
        <v>200</v>
      </c>
      <c r="L32" s="30">
        <v>1</v>
      </c>
      <c r="M32" s="35">
        <f>$C32*L32</f>
        <v>200</v>
      </c>
    </row>
    <row r="33" spans="1:14" ht="17" x14ac:dyDescent="0.2">
      <c r="A33" s="48"/>
      <c r="B33" s="9" t="s">
        <v>10</v>
      </c>
      <c r="C33" s="6">
        <v>150</v>
      </c>
      <c r="D33" s="30">
        <v>1</v>
      </c>
      <c r="E33" s="31">
        <f>$C33*D33</f>
        <v>150</v>
      </c>
      <c r="F33" s="30">
        <v>1</v>
      </c>
      <c r="G33" s="31">
        <f t="shared" ref="G33:G34" si="12">$C33*F33</f>
        <v>150</v>
      </c>
      <c r="H33" s="30">
        <v>1</v>
      </c>
      <c r="I33" s="31">
        <f t="shared" ref="I33:I34" si="13">$C33*H33</f>
        <v>150</v>
      </c>
      <c r="J33" s="30">
        <v>1</v>
      </c>
      <c r="K33" s="31">
        <f>$C33*J33</f>
        <v>150</v>
      </c>
      <c r="L33" s="30">
        <v>1</v>
      </c>
      <c r="M33" s="35">
        <f>$C33*L33</f>
        <v>150</v>
      </c>
    </row>
    <row r="34" spans="1:14" ht="17" x14ac:dyDescent="0.2">
      <c r="A34" s="48"/>
      <c r="B34" s="9" t="s">
        <v>11</v>
      </c>
      <c r="C34" s="6">
        <v>100</v>
      </c>
      <c r="D34" s="30">
        <v>1</v>
      </c>
      <c r="E34" s="31">
        <f>$C34*D34</f>
        <v>100</v>
      </c>
      <c r="F34" s="30">
        <v>1</v>
      </c>
      <c r="G34" s="31">
        <f t="shared" si="12"/>
        <v>100</v>
      </c>
      <c r="H34" s="30">
        <v>1</v>
      </c>
      <c r="I34" s="31">
        <f t="shared" si="13"/>
        <v>100</v>
      </c>
      <c r="J34" s="30">
        <v>1</v>
      </c>
      <c r="K34" s="31">
        <f>$C34*J34</f>
        <v>100</v>
      </c>
      <c r="L34" s="30">
        <v>1</v>
      </c>
      <c r="M34" s="35">
        <f>$C34*L34</f>
        <v>100</v>
      </c>
    </row>
    <row r="35" spans="1:14" s="24" customFormat="1" ht="18" thickBot="1" x14ac:dyDescent="0.25">
      <c r="A35" s="49"/>
      <c r="B35" s="16" t="s">
        <v>7</v>
      </c>
      <c r="C35" s="17">
        <f>SUM(C32:C34)</f>
        <v>450</v>
      </c>
      <c r="D35" s="18"/>
      <c r="E35" s="19">
        <f>SUM(E31:E34)</f>
        <v>450</v>
      </c>
      <c r="F35" s="18"/>
      <c r="G35" s="19">
        <f>SUM(G31:G34)</f>
        <v>400</v>
      </c>
      <c r="H35" s="18"/>
      <c r="I35" s="19">
        <f>SUM(I31:I34)</f>
        <v>450</v>
      </c>
      <c r="J35" s="18"/>
      <c r="K35" s="19">
        <f>SUM(K31:K34)</f>
        <v>450</v>
      </c>
      <c r="L35" s="18"/>
      <c r="M35" s="20">
        <f>SUM(M31:M34)</f>
        <v>450</v>
      </c>
    </row>
    <row r="36" spans="1:14" ht="17" x14ac:dyDescent="0.2">
      <c r="A36" s="47">
        <f t="shared" ref="A36" si="14">A31+1</f>
        <v>7</v>
      </c>
      <c r="B36" s="25" t="s">
        <v>26</v>
      </c>
      <c r="C36" s="14"/>
      <c r="D36" s="32">
        <v>0</v>
      </c>
      <c r="E36" s="31">
        <f>IF(D36=$C$93,-450,0)</f>
        <v>0</v>
      </c>
      <c r="F36" s="33">
        <v>0</v>
      </c>
      <c r="G36" s="31">
        <f>IF(F36=$C$93,-450,0)</f>
        <v>0</v>
      </c>
      <c r="H36" s="33">
        <v>0</v>
      </c>
      <c r="I36" s="31">
        <f>IF(H36=$C$93,-450,0)</f>
        <v>0</v>
      </c>
      <c r="J36" s="33">
        <v>0</v>
      </c>
      <c r="K36" s="31">
        <f>IF(J36=$C$93,-450,0)</f>
        <v>0</v>
      </c>
      <c r="L36" s="33">
        <v>0</v>
      </c>
      <c r="M36" s="31">
        <f>IF(L36=$C$93,-450,0)</f>
        <v>0</v>
      </c>
    </row>
    <row r="37" spans="1:14" ht="17" x14ac:dyDescent="0.2">
      <c r="A37" s="48"/>
      <c r="B37" s="9" t="s">
        <v>8</v>
      </c>
      <c r="C37" s="6">
        <v>200</v>
      </c>
      <c r="D37" s="30">
        <v>1</v>
      </c>
      <c r="E37" s="31">
        <f>$C37*D37</f>
        <v>200</v>
      </c>
      <c r="F37" s="30">
        <v>1</v>
      </c>
      <c r="G37" s="31">
        <f>$C37*F37</f>
        <v>200</v>
      </c>
      <c r="H37" s="30">
        <v>1</v>
      </c>
      <c r="I37" s="31">
        <f>$C37*H37</f>
        <v>200</v>
      </c>
      <c r="J37" s="30">
        <v>1</v>
      </c>
      <c r="K37" s="31">
        <f>$C37*J37</f>
        <v>200</v>
      </c>
      <c r="L37" s="30">
        <v>1</v>
      </c>
      <c r="M37" s="35">
        <f>$C37*L37</f>
        <v>200</v>
      </c>
    </row>
    <row r="38" spans="1:14" ht="17" x14ac:dyDescent="0.2">
      <c r="A38" s="48"/>
      <c r="B38" s="9" t="s">
        <v>10</v>
      </c>
      <c r="C38" s="6">
        <v>150</v>
      </c>
      <c r="D38" s="30">
        <v>1</v>
      </c>
      <c r="E38" s="31">
        <f>$C38*D38</f>
        <v>150</v>
      </c>
      <c r="F38" s="30">
        <v>1</v>
      </c>
      <c r="G38" s="31">
        <f t="shared" ref="G38:G39" si="15">$C38*F38</f>
        <v>150</v>
      </c>
      <c r="H38" s="30">
        <v>1</v>
      </c>
      <c r="I38" s="31">
        <f t="shared" ref="I38:I39" si="16">$C38*H38</f>
        <v>150</v>
      </c>
      <c r="J38" s="30">
        <v>1</v>
      </c>
      <c r="K38" s="31">
        <f>$C38*J38</f>
        <v>150</v>
      </c>
      <c r="L38" s="30">
        <v>1</v>
      </c>
      <c r="M38" s="35">
        <f>$C38*L38</f>
        <v>150</v>
      </c>
    </row>
    <row r="39" spans="1:14" ht="17" x14ac:dyDescent="0.2">
      <c r="A39" s="48"/>
      <c r="B39" s="9" t="s">
        <v>11</v>
      </c>
      <c r="C39" s="6">
        <v>100</v>
      </c>
      <c r="D39" s="30">
        <v>1</v>
      </c>
      <c r="E39" s="31">
        <f>$C39*D39</f>
        <v>100</v>
      </c>
      <c r="F39" s="30">
        <v>1</v>
      </c>
      <c r="G39" s="31">
        <f t="shared" si="15"/>
        <v>100</v>
      </c>
      <c r="H39" s="30">
        <v>1</v>
      </c>
      <c r="I39" s="31">
        <f t="shared" si="16"/>
        <v>100</v>
      </c>
      <c r="J39" s="30">
        <v>1</v>
      </c>
      <c r="K39" s="31">
        <f>$C39*J39</f>
        <v>100</v>
      </c>
      <c r="L39" s="30">
        <v>1</v>
      </c>
      <c r="M39" s="35">
        <f>$C39*L39</f>
        <v>100</v>
      </c>
      <c r="N39" s="5" t="s">
        <v>20</v>
      </c>
    </row>
    <row r="40" spans="1:14" s="24" customFormat="1" ht="18" thickBot="1" x14ac:dyDescent="0.25">
      <c r="A40" s="49"/>
      <c r="B40" s="16" t="s">
        <v>7</v>
      </c>
      <c r="C40" s="17">
        <f>SUM(C37:C39)</f>
        <v>450</v>
      </c>
      <c r="D40" s="18"/>
      <c r="E40" s="19">
        <f>SUM(E36:E39)</f>
        <v>450</v>
      </c>
      <c r="F40" s="18"/>
      <c r="G40" s="19">
        <f>SUM(G36:G39)</f>
        <v>450</v>
      </c>
      <c r="H40" s="18"/>
      <c r="I40" s="19">
        <f>SUM(I36:I39)</f>
        <v>450</v>
      </c>
      <c r="J40" s="18"/>
      <c r="K40" s="19">
        <f>SUM(K36:K39)</f>
        <v>450</v>
      </c>
      <c r="L40" s="18"/>
      <c r="M40" s="20">
        <f>SUM(M36:M39)</f>
        <v>450</v>
      </c>
    </row>
    <row r="41" spans="1:14" ht="17" x14ac:dyDescent="0.2">
      <c r="A41" s="47">
        <f>A36+1</f>
        <v>8</v>
      </c>
      <c r="B41" s="25" t="s">
        <v>26</v>
      </c>
      <c r="C41" s="14"/>
      <c r="D41" s="32">
        <v>0</v>
      </c>
      <c r="E41" s="31">
        <f>IF(D41=$C$93,-450,0)</f>
        <v>0</v>
      </c>
      <c r="F41" s="33">
        <v>0</v>
      </c>
      <c r="G41" s="31">
        <f>IF(F41=$C$93,-450,0)</f>
        <v>0</v>
      </c>
      <c r="H41" s="33">
        <v>0</v>
      </c>
      <c r="I41" s="31">
        <f>IF(H41=$C$93,-450,0)</f>
        <v>0</v>
      </c>
      <c r="J41" s="33">
        <v>0</v>
      </c>
      <c r="K41" s="31">
        <f>IF(J41=$C$93,-450,0)</f>
        <v>0</v>
      </c>
      <c r="L41" s="33">
        <v>0</v>
      </c>
      <c r="M41" s="31">
        <f>IF(L41=$C$93,-450,0)</f>
        <v>0</v>
      </c>
    </row>
    <row r="42" spans="1:14" ht="17" x14ac:dyDescent="0.2">
      <c r="A42" s="48"/>
      <c r="B42" s="9" t="s">
        <v>8</v>
      </c>
      <c r="C42" s="6">
        <v>200</v>
      </c>
      <c r="D42" s="30">
        <v>1</v>
      </c>
      <c r="E42" s="31">
        <f>$C42*D42</f>
        <v>200</v>
      </c>
      <c r="F42" s="30">
        <v>1</v>
      </c>
      <c r="G42" s="31">
        <f>$C42*F42</f>
        <v>200</v>
      </c>
      <c r="H42" s="30">
        <v>1</v>
      </c>
      <c r="I42" s="31">
        <f>$C42*H42</f>
        <v>200</v>
      </c>
      <c r="J42" s="30">
        <v>1</v>
      </c>
      <c r="K42" s="31">
        <f>$C42*J42</f>
        <v>200</v>
      </c>
      <c r="L42" s="30">
        <v>1</v>
      </c>
      <c r="M42" s="35">
        <f>$C42*L42</f>
        <v>200</v>
      </c>
      <c r="N42" s="5" t="s">
        <v>22</v>
      </c>
    </row>
    <row r="43" spans="1:14" ht="17" x14ac:dyDescent="0.2">
      <c r="A43" s="48"/>
      <c r="B43" s="9" t="s">
        <v>10</v>
      </c>
      <c r="C43" s="6">
        <v>150</v>
      </c>
      <c r="D43" s="30">
        <v>1</v>
      </c>
      <c r="E43" s="31">
        <f>$C43*D43</f>
        <v>150</v>
      </c>
      <c r="F43" s="30">
        <v>1</v>
      </c>
      <c r="G43" s="31">
        <f t="shared" ref="G43:G44" si="17">$C43*F43</f>
        <v>150</v>
      </c>
      <c r="H43" s="30">
        <v>1</v>
      </c>
      <c r="I43" s="31">
        <f t="shared" ref="I43:I44" si="18">$C43*H43</f>
        <v>150</v>
      </c>
      <c r="J43" s="30">
        <v>1</v>
      </c>
      <c r="K43" s="31">
        <f>$C43*J43</f>
        <v>150</v>
      </c>
      <c r="L43" s="30">
        <v>1</v>
      </c>
      <c r="M43" s="35">
        <f>$C43*L43</f>
        <v>150</v>
      </c>
    </row>
    <row r="44" spans="1:14" ht="17" x14ac:dyDescent="0.2">
      <c r="A44" s="48"/>
      <c r="B44" s="9" t="s">
        <v>11</v>
      </c>
      <c r="C44" s="6">
        <v>100</v>
      </c>
      <c r="D44" s="30">
        <v>1</v>
      </c>
      <c r="E44" s="31">
        <f>$C44*D44</f>
        <v>100</v>
      </c>
      <c r="F44" s="30">
        <v>1</v>
      </c>
      <c r="G44" s="31">
        <f t="shared" si="17"/>
        <v>100</v>
      </c>
      <c r="H44" s="30">
        <v>1</v>
      </c>
      <c r="I44" s="31">
        <f t="shared" si="18"/>
        <v>100</v>
      </c>
      <c r="J44" s="30">
        <v>1</v>
      </c>
      <c r="K44" s="31">
        <f>$C44*J44</f>
        <v>100</v>
      </c>
      <c r="L44" s="30">
        <v>1</v>
      </c>
      <c r="M44" s="35">
        <f>$C44*L44</f>
        <v>100</v>
      </c>
    </row>
    <row r="45" spans="1:14" s="24" customFormat="1" ht="18" thickBot="1" x14ac:dyDescent="0.25">
      <c r="A45" s="49"/>
      <c r="B45" s="16" t="s">
        <v>7</v>
      </c>
      <c r="C45" s="17">
        <f>SUM(C42:C44)</f>
        <v>450</v>
      </c>
      <c r="D45" s="18"/>
      <c r="E45" s="19">
        <f>SUM(E41:E44)</f>
        <v>450</v>
      </c>
      <c r="F45" s="18"/>
      <c r="G45" s="19">
        <f>SUM(G41:G44)</f>
        <v>450</v>
      </c>
      <c r="H45" s="18"/>
      <c r="I45" s="19">
        <f>SUM(I41:I44)</f>
        <v>450</v>
      </c>
      <c r="J45" s="18"/>
      <c r="K45" s="19">
        <f>SUM(K41:K44)</f>
        <v>450</v>
      </c>
      <c r="L45" s="18"/>
      <c r="M45" s="20">
        <f>SUM(M41:M44)</f>
        <v>450</v>
      </c>
    </row>
    <row r="46" spans="1:14" ht="17" x14ac:dyDescent="0.2">
      <c r="A46" s="47">
        <f t="shared" ref="A46" si="19">A41+1</f>
        <v>9</v>
      </c>
      <c r="B46" s="25" t="s">
        <v>26</v>
      </c>
      <c r="C46" s="14"/>
      <c r="D46" s="32">
        <v>0</v>
      </c>
      <c r="E46" s="31">
        <f>IF(D46=$C$93,-450,0)</f>
        <v>0</v>
      </c>
      <c r="F46" s="33">
        <v>0</v>
      </c>
      <c r="G46" s="31">
        <f>IF(F46=$C$93,-450,0)</f>
        <v>0</v>
      </c>
      <c r="H46" s="33">
        <v>0</v>
      </c>
      <c r="I46" s="31">
        <f>IF(H46=$C$93,-450,0)</f>
        <v>0</v>
      </c>
      <c r="J46" s="33">
        <v>0</v>
      </c>
      <c r="K46" s="31">
        <f>IF(J46=$C$93,-450,0)</f>
        <v>0</v>
      </c>
      <c r="L46" s="33">
        <v>0</v>
      </c>
      <c r="M46" s="31">
        <f>IF(L46=$C$93,-450,0)</f>
        <v>0</v>
      </c>
    </row>
    <row r="47" spans="1:14" ht="17" x14ac:dyDescent="0.2">
      <c r="A47" s="48"/>
      <c r="B47" s="9" t="s">
        <v>8</v>
      </c>
      <c r="C47" s="6">
        <v>200</v>
      </c>
      <c r="D47" s="30">
        <v>1</v>
      </c>
      <c r="E47" s="31">
        <f>$C47*D47</f>
        <v>200</v>
      </c>
      <c r="F47" s="30">
        <v>1</v>
      </c>
      <c r="G47" s="31">
        <f>$C47*F47</f>
        <v>200</v>
      </c>
      <c r="H47" s="30">
        <v>1</v>
      </c>
      <c r="I47" s="31">
        <f>$C47*H47</f>
        <v>200</v>
      </c>
      <c r="J47" s="30">
        <v>1</v>
      </c>
      <c r="K47" s="31">
        <f>$C47*J47</f>
        <v>200</v>
      </c>
      <c r="L47" s="30">
        <v>1</v>
      </c>
      <c r="M47" s="35">
        <f>$C47*L47</f>
        <v>200</v>
      </c>
    </row>
    <row r="48" spans="1:14" ht="17" x14ac:dyDescent="0.2">
      <c r="A48" s="48"/>
      <c r="B48" s="9" t="s">
        <v>10</v>
      </c>
      <c r="C48" s="6">
        <v>150</v>
      </c>
      <c r="D48" s="30">
        <v>1</v>
      </c>
      <c r="E48" s="31">
        <f>$C48*D48</f>
        <v>150</v>
      </c>
      <c r="F48" s="30">
        <v>1</v>
      </c>
      <c r="G48" s="31">
        <f t="shared" ref="G48:G49" si="20">$C48*F48</f>
        <v>150</v>
      </c>
      <c r="H48" s="30">
        <v>1</v>
      </c>
      <c r="I48" s="31">
        <f t="shared" ref="I48:I49" si="21">$C48*H48</f>
        <v>150</v>
      </c>
      <c r="J48" s="30">
        <v>1</v>
      </c>
      <c r="K48" s="31">
        <f>$C48*J48</f>
        <v>150</v>
      </c>
      <c r="L48" s="30">
        <v>1</v>
      </c>
      <c r="M48" s="35">
        <f>$C48*L48</f>
        <v>150</v>
      </c>
    </row>
    <row r="49" spans="1:13" ht="17" x14ac:dyDescent="0.2">
      <c r="A49" s="48"/>
      <c r="B49" s="9" t="s">
        <v>11</v>
      </c>
      <c r="C49" s="6">
        <v>100</v>
      </c>
      <c r="D49" s="30">
        <v>1</v>
      </c>
      <c r="E49" s="31">
        <f>$C49*D49</f>
        <v>100</v>
      </c>
      <c r="F49" s="30">
        <v>1</v>
      </c>
      <c r="G49" s="31">
        <f t="shared" si="20"/>
        <v>100</v>
      </c>
      <c r="H49" s="30">
        <v>1</v>
      </c>
      <c r="I49" s="31">
        <f t="shared" si="21"/>
        <v>100</v>
      </c>
      <c r="J49" s="30">
        <v>1</v>
      </c>
      <c r="K49" s="31">
        <f>$C49*J49</f>
        <v>100</v>
      </c>
      <c r="L49" s="30">
        <v>1</v>
      </c>
      <c r="M49" s="35">
        <f>$C49*L49</f>
        <v>100</v>
      </c>
    </row>
    <row r="50" spans="1:13" s="24" customFormat="1" ht="18" thickBot="1" x14ac:dyDescent="0.25">
      <c r="A50" s="49"/>
      <c r="B50" s="16" t="s">
        <v>7</v>
      </c>
      <c r="C50" s="17">
        <f>SUM(C47:C49)</f>
        <v>450</v>
      </c>
      <c r="D50" s="18"/>
      <c r="E50" s="19">
        <f>SUM(E46:E49)</f>
        <v>450</v>
      </c>
      <c r="F50" s="18"/>
      <c r="G50" s="19">
        <f>SUM(G46:G49)</f>
        <v>450</v>
      </c>
      <c r="H50" s="18"/>
      <c r="I50" s="19">
        <f>SUM(I46:I49)</f>
        <v>450</v>
      </c>
      <c r="J50" s="18"/>
      <c r="K50" s="19">
        <f>SUM(K46:K49)</f>
        <v>450</v>
      </c>
      <c r="L50" s="18"/>
      <c r="M50" s="20">
        <f>SUM(M46:M49)</f>
        <v>450</v>
      </c>
    </row>
    <row r="51" spans="1:13" ht="17" x14ac:dyDescent="0.2">
      <c r="A51" s="47">
        <f t="shared" ref="A51" si="22">A46+1</f>
        <v>10</v>
      </c>
      <c r="B51" s="25" t="s">
        <v>26</v>
      </c>
      <c r="C51" s="14"/>
      <c r="D51" s="32">
        <v>0</v>
      </c>
      <c r="E51" s="31">
        <f>IF(D51=$C$93,-450,0)</f>
        <v>0</v>
      </c>
      <c r="F51" s="33">
        <v>0</v>
      </c>
      <c r="G51" s="31">
        <f>IF(F51=$C$93,-450,0)</f>
        <v>0</v>
      </c>
      <c r="H51" s="33">
        <v>0</v>
      </c>
      <c r="I51" s="31">
        <f>IF(H51=$C$93,-450,0)</f>
        <v>0</v>
      </c>
      <c r="J51" s="33">
        <v>0</v>
      </c>
      <c r="K51" s="31">
        <f>IF(J51=$C$93,-450,0)</f>
        <v>0</v>
      </c>
      <c r="L51" s="33">
        <v>0</v>
      </c>
      <c r="M51" s="31">
        <f>IF(L51=$C$93,-450,0)</f>
        <v>0</v>
      </c>
    </row>
    <row r="52" spans="1:13" ht="17" x14ac:dyDescent="0.2">
      <c r="A52" s="48"/>
      <c r="B52" s="9" t="s">
        <v>8</v>
      </c>
      <c r="C52" s="6">
        <v>200</v>
      </c>
      <c r="D52" s="30">
        <v>1</v>
      </c>
      <c r="E52" s="31">
        <f>$C52*D52</f>
        <v>200</v>
      </c>
      <c r="F52" s="30">
        <v>0.75</v>
      </c>
      <c r="G52" s="31">
        <f>$C52*F52</f>
        <v>150</v>
      </c>
      <c r="H52" s="30">
        <v>1</v>
      </c>
      <c r="I52" s="31">
        <f>$C52*H52</f>
        <v>200</v>
      </c>
      <c r="J52" s="30">
        <v>1</v>
      </c>
      <c r="K52" s="31">
        <f>$C52*J52</f>
        <v>200</v>
      </c>
      <c r="L52" s="30">
        <v>1</v>
      </c>
      <c r="M52" s="35">
        <f>$C52*L52</f>
        <v>200</v>
      </c>
    </row>
    <row r="53" spans="1:13" ht="17" x14ac:dyDescent="0.2">
      <c r="A53" s="48"/>
      <c r="B53" s="9" t="s">
        <v>10</v>
      </c>
      <c r="C53" s="6">
        <v>150</v>
      </c>
      <c r="D53" s="30">
        <v>1</v>
      </c>
      <c r="E53" s="31">
        <f>$C53*D53</f>
        <v>150</v>
      </c>
      <c r="F53" s="30">
        <v>1</v>
      </c>
      <c r="G53" s="31">
        <f t="shared" ref="G53:G54" si="23">$C53*F53</f>
        <v>150</v>
      </c>
      <c r="H53" s="30">
        <v>1</v>
      </c>
      <c r="I53" s="31">
        <f t="shared" ref="I53:I54" si="24">$C53*H53</f>
        <v>150</v>
      </c>
      <c r="J53" s="30">
        <v>1</v>
      </c>
      <c r="K53" s="31">
        <f>$C53*J53</f>
        <v>150</v>
      </c>
      <c r="L53" s="30">
        <v>1</v>
      </c>
      <c r="M53" s="35">
        <f>$C53*L53</f>
        <v>150</v>
      </c>
    </row>
    <row r="54" spans="1:13" ht="17" x14ac:dyDescent="0.2">
      <c r="A54" s="48"/>
      <c r="B54" s="9" t="s">
        <v>11</v>
      </c>
      <c r="C54" s="6">
        <v>100</v>
      </c>
      <c r="D54" s="30">
        <v>1</v>
      </c>
      <c r="E54" s="31">
        <f>$C54*D54</f>
        <v>100</v>
      </c>
      <c r="F54" s="30">
        <v>1</v>
      </c>
      <c r="G54" s="31">
        <f t="shared" si="23"/>
        <v>100</v>
      </c>
      <c r="H54" s="30">
        <v>1</v>
      </c>
      <c r="I54" s="31">
        <f t="shared" si="24"/>
        <v>100</v>
      </c>
      <c r="J54" s="30">
        <v>1</v>
      </c>
      <c r="K54" s="31">
        <f>$C54*J54</f>
        <v>100</v>
      </c>
      <c r="L54" s="30">
        <v>1</v>
      </c>
      <c r="M54" s="35">
        <f>$C54*L54</f>
        <v>100</v>
      </c>
    </row>
    <row r="55" spans="1:13" s="24" customFormat="1" ht="18" thickBot="1" x14ac:dyDescent="0.25">
      <c r="A55" s="49"/>
      <c r="B55" s="16" t="s">
        <v>7</v>
      </c>
      <c r="C55" s="17">
        <f>SUM(C52:C54)</f>
        <v>450</v>
      </c>
      <c r="D55" s="18"/>
      <c r="E55" s="19">
        <f>SUM(E51:E54)</f>
        <v>450</v>
      </c>
      <c r="F55" s="18"/>
      <c r="G55" s="19">
        <f>SUM(G51:G54)</f>
        <v>400</v>
      </c>
      <c r="H55" s="18"/>
      <c r="I55" s="19">
        <f>SUM(I51:I54)</f>
        <v>450</v>
      </c>
      <c r="J55" s="18"/>
      <c r="K55" s="19">
        <f>SUM(K51:K54)</f>
        <v>450</v>
      </c>
      <c r="L55" s="18"/>
      <c r="M55" s="20">
        <f>SUM(M51:M54)</f>
        <v>450</v>
      </c>
    </row>
    <row r="56" spans="1:13" ht="17" x14ac:dyDescent="0.2">
      <c r="A56" s="47">
        <f t="shared" ref="A56:A76" si="25">A51+1</f>
        <v>11</v>
      </c>
      <c r="B56" s="25" t="s">
        <v>26</v>
      </c>
      <c r="C56" s="14"/>
      <c r="D56" s="32">
        <v>0</v>
      </c>
      <c r="E56" s="31">
        <f>IF(D56=$C$93,-450,0)</f>
        <v>0</v>
      </c>
      <c r="F56" s="33">
        <v>0</v>
      </c>
      <c r="G56" s="31">
        <f>IF(F56=$C$93,-450,0)</f>
        <v>0</v>
      </c>
      <c r="H56" s="33">
        <v>0</v>
      </c>
      <c r="I56" s="31">
        <f>IF(H56=$C$93,-450,0)</f>
        <v>0</v>
      </c>
      <c r="J56" s="33">
        <v>0</v>
      </c>
      <c r="K56" s="31">
        <f>IF(J56=$C$93,-450,0)</f>
        <v>0</v>
      </c>
      <c r="L56" s="33"/>
      <c r="M56" s="31">
        <f>IF(L56=$C$93,-450,0)</f>
        <v>0</v>
      </c>
    </row>
    <row r="57" spans="1:13" ht="17" x14ac:dyDescent="0.2">
      <c r="A57" s="48"/>
      <c r="B57" s="9" t="s">
        <v>8</v>
      </c>
      <c r="C57" s="6">
        <v>200</v>
      </c>
      <c r="D57" s="30">
        <v>1</v>
      </c>
      <c r="E57" s="31">
        <f>$C57*D57</f>
        <v>200</v>
      </c>
      <c r="F57" s="30">
        <v>1</v>
      </c>
      <c r="G57" s="31">
        <f>$C57*F57</f>
        <v>200</v>
      </c>
      <c r="H57" s="30">
        <v>0.75</v>
      </c>
      <c r="I57" s="31">
        <f>$C57*H57</f>
        <v>150</v>
      </c>
      <c r="J57" s="30">
        <v>0.75</v>
      </c>
      <c r="K57" s="31">
        <f>$C57*J57</f>
        <v>150</v>
      </c>
      <c r="L57" s="30">
        <v>1</v>
      </c>
      <c r="M57" s="35">
        <f>$C57*L57</f>
        <v>200</v>
      </c>
    </row>
    <row r="58" spans="1:13" ht="17" x14ac:dyDescent="0.2">
      <c r="A58" s="48"/>
      <c r="B58" s="9" t="s">
        <v>10</v>
      </c>
      <c r="C58" s="6">
        <v>150</v>
      </c>
      <c r="D58" s="30">
        <v>1</v>
      </c>
      <c r="E58" s="31">
        <f>$C58*D58</f>
        <v>150</v>
      </c>
      <c r="F58" s="30">
        <v>1</v>
      </c>
      <c r="G58" s="31">
        <f t="shared" ref="G58:G59" si="26">$C58*F58</f>
        <v>150</v>
      </c>
      <c r="H58" s="30">
        <v>1</v>
      </c>
      <c r="I58" s="31">
        <f t="shared" ref="I58:I59" si="27">$C58*H58</f>
        <v>150</v>
      </c>
      <c r="J58" s="30">
        <v>1</v>
      </c>
      <c r="K58" s="31">
        <f>$C58*J58</f>
        <v>150</v>
      </c>
      <c r="L58" s="30">
        <v>1</v>
      </c>
      <c r="M58" s="35">
        <f>$C58*L58</f>
        <v>150</v>
      </c>
    </row>
    <row r="59" spans="1:13" ht="17" x14ac:dyDescent="0.2">
      <c r="A59" s="48"/>
      <c r="B59" s="9" t="s">
        <v>11</v>
      </c>
      <c r="C59" s="6">
        <v>100</v>
      </c>
      <c r="D59" s="30">
        <v>1</v>
      </c>
      <c r="E59" s="31">
        <f>$C59*D59</f>
        <v>100</v>
      </c>
      <c r="F59" s="30">
        <v>1</v>
      </c>
      <c r="G59" s="31">
        <f t="shared" si="26"/>
        <v>100</v>
      </c>
      <c r="H59" s="30">
        <v>0.75</v>
      </c>
      <c r="I59" s="31">
        <f t="shared" si="27"/>
        <v>75</v>
      </c>
      <c r="J59" s="30">
        <v>1</v>
      </c>
      <c r="K59" s="31">
        <f>$C59*J59</f>
        <v>100</v>
      </c>
      <c r="L59" s="30">
        <v>1</v>
      </c>
      <c r="M59" s="35">
        <f>$C59*L59</f>
        <v>100</v>
      </c>
    </row>
    <row r="60" spans="1:13" s="24" customFormat="1" ht="18" thickBot="1" x14ac:dyDescent="0.25">
      <c r="A60" s="49"/>
      <c r="B60" s="16" t="s">
        <v>7</v>
      </c>
      <c r="C60" s="17">
        <f>SUM(C57:C59)</f>
        <v>450</v>
      </c>
      <c r="D60" s="18"/>
      <c r="E60" s="19">
        <f>SUM(E56:E59)</f>
        <v>450</v>
      </c>
      <c r="F60" s="18"/>
      <c r="G60" s="19">
        <f>SUM(G56:G59)</f>
        <v>450</v>
      </c>
      <c r="H60" s="18"/>
      <c r="I60" s="19">
        <f>SUM(I56:I59)</f>
        <v>375</v>
      </c>
      <c r="J60" s="18"/>
      <c r="K60" s="19">
        <f>SUM(K56:K59)</f>
        <v>400</v>
      </c>
      <c r="L60" s="18"/>
      <c r="M60" s="20">
        <f>SUM(M56:M59)</f>
        <v>450</v>
      </c>
    </row>
    <row r="61" spans="1:13" ht="17" x14ac:dyDescent="0.2">
      <c r="A61" s="47">
        <f t="shared" si="25"/>
        <v>12</v>
      </c>
      <c r="B61" s="25" t="s">
        <v>26</v>
      </c>
      <c r="C61" s="14"/>
      <c r="D61" s="32">
        <v>0</v>
      </c>
      <c r="E61" s="31">
        <f>IF(D61=$C$93,-450,0)</f>
        <v>0</v>
      </c>
      <c r="F61" s="33">
        <v>0</v>
      </c>
      <c r="G61" s="31">
        <f>IF(F61=$C$93,-450,0)</f>
        <v>0</v>
      </c>
      <c r="H61" s="33">
        <v>0</v>
      </c>
      <c r="I61" s="31">
        <f>IF(H61=$C$93,-450,0)</f>
        <v>0</v>
      </c>
      <c r="J61" s="33">
        <v>0</v>
      </c>
      <c r="K61" s="31">
        <f>IF(J61=$C$93,-450,0)</f>
        <v>0</v>
      </c>
      <c r="L61" s="33">
        <v>0</v>
      </c>
      <c r="M61" s="31">
        <f>IF(L61=$C$93,-450,0)</f>
        <v>0</v>
      </c>
    </row>
    <row r="62" spans="1:13" ht="17" x14ac:dyDescent="0.2">
      <c r="A62" s="48"/>
      <c r="B62" s="9" t="s">
        <v>8</v>
      </c>
      <c r="C62" s="6">
        <v>200</v>
      </c>
      <c r="D62" s="30">
        <v>0.75</v>
      </c>
      <c r="E62" s="31">
        <f>$C62*D62</f>
        <v>150</v>
      </c>
      <c r="F62" s="30">
        <v>1</v>
      </c>
      <c r="G62" s="31">
        <f>$C62*F62</f>
        <v>200</v>
      </c>
      <c r="H62" s="30">
        <v>1</v>
      </c>
      <c r="I62" s="31">
        <f>$C62*H62</f>
        <v>200</v>
      </c>
      <c r="J62" s="30">
        <v>0.75</v>
      </c>
      <c r="K62" s="31">
        <f>$C62*J62</f>
        <v>150</v>
      </c>
      <c r="L62" s="30">
        <v>0.75</v>
      </c>
      <c r="M62" s="35">
        <f>$C62*L62</f>
        <v>150</v>
      </c>
    </row>
    <row r="63" spans="1:13" ht="17" x14ac:dyDescent="0.2">
      <c r="A63" s="48"/>
      <c r="B63" s="9" t="s">
        <v>10</v>
      </c>
      <c r="C63" s="6">
        <v>150</v>
      </c>
      <c r="D63" s="30">
        <v>1</v>
      </c>
      <c r="E63" s="31">
        <f>$C63*D63</f>
        <v>150</v>
      </c>
      <c r="F63" s="30">
        <v>1</v>
      </c>
      <c r="G63" s="31">
        <f t="shared" ref="G63:G64" si="28">$C63*F63</f>
        <v>150</v>
      </c>
      <c r="H63" s="30">
        <v>1</v>
      </c>
      <c r="I63" s="31">
        <f t="shared" ref="I63:I64" si="29">$C63*H63</f>
        <v>150</v>
      </c>
      <c r="J63" s="30">
        <v>1</v>
      </c>
      <c r="K63" s="31">
        <f>$C63*J63</f>
        <v>150</v>
      </c>
      <c r="L63" s="30">
        <v>1</v>
      </c>
      <c r="M63" s="35">
        <f>$C63*L63</f>
        <v>150</v>
      </c>
    </row>
    <row r="64" spans="1:13" ht="17" x14ac:dyDescent="0.2">
      <c r="A64" s="48"/>
      <c r="B64" s="9" t="s">
        <v>11</v>
      </c>
      <c r="C64" s="6">
        <v>100</v>
      </c>
      <c r="D64" s="30">
        <v>1</v>
      </c>
      <c r="E64" s="31">
        <f>$C64*D64</f>
        <v>100</v>
      </c>
      <c r="F64" s="30">
        <v>1</v>
      </c>
      <c r="G64" s="31">
        <f t="shared" si="28"/>
        <v>100</v>
      </c>
      <c r="H64" s="30">
        <v>1</v>
      </c>
      <c r="I64" s="31">
        <f t="shared" si="29"/>
        <v>100</v>
      </c>
      <c r="J64" s="30">
        <v>1</v>
      </c>
      <c r="K64" s="31">
        <f>$C64*J64</f>
        <v>100</v>
      </c>
      <c r="L64" s="30">
        <v>1</v>
      </c>
      <c r="M64" s="35">
        <f>$C64*L64</f>
        <v>100</v>
      </c>
    </row>
    <row r="65" spans="1:13" s="24" customFormat="1" ht="18" thickBot="1" x14ac:dyDescent="0.25">
      <c r="A65" s="49"/>
      <c r="B65" s="16" t="s">
        <v>7</v>
      </c>
      <c r="C65" s="17">
        <f>SUM(C62:C64)</f>
        <v>450</v>
      </c>
      <c r="D65" s="18"/>
      <c r="E65" s="19">
        <f>SUM(E61:E64)</f>
        <v>400</v>
      </c>
      <c r="F65" s="18"/>
      <c r="G65" s="19">
        <f>SUM(G61:G64)</f>
        <v>450</v>
      </c>
      <c r="H65" s="18"/>
      <c r="I65" s="19">
        <f>SUM(I61:I64)</f>
        <v>450</v>
      </c>
      <c r="J65" s="18"/>
      <c r="K65" s="19">
        <f>SUM(K61:K64)</f>
        <v>400</v>
      </c>
      <c r="L65" s="18"/>
      <c r="M65" s="20">
        <f>SUM(M61:M64)</f>
        <v>400</v>
      </c>
    </row>
    <row r="66" spans="1:13" ht="17" x14ac:dyDescent="0.2">
      <c r="A66" s="47">
        <f t="shared" si="25"/>
        <v>13</v>
      </c>
      <c r="B66" s="25" t="s">
        <v>26</v>
      </c>
      <c r="C66" s="14"/>
      <c r="D66" s="32">
        <v>0</v>
      </c>
      <c r="E66" s="31">
        <f>IF(D66=$C$93,-450,0)</f>
        <v>0</v>
      </c>
      <c r="F66" s="33">
        <v>0</v>
      </c>
      <c r="G66" s="31">
        <f>IF(F66=$C$93,-450,0)</f>
        <v>0</v>
      </c>
      <c r="H66" s="33">
        <v>0</v>
      </c>
      <c r="I66" s="31">
        <f>IF(H66=$C$93,-450,0)</f>
        <v>0</v>
      </c>
      <c r="J66" s="33">
        <v>0</v>
      </c>
      <c r="K66" s="31">
        <f>IF(J66=$C$93,-450,0)</f>
        <v>0</v>
      </c>
      <c r="L66" s="33">
        <v>0</v>
      </c>
      <c r="M66" s="31">
        <f>IF(L66=$C$93,-450,0)</f>
        <v>0</v>
      </c>
    </row>
    <row r="67" spans="1:13" ht="17" x14ac:dyDescent="0.2">
      <c r="A67" s="48"/>
      <c r="B67" s="9" t="s">
        <v>8</v>
      </c>
      <c r="C67" s="6">
        <v>200</v>
      </c>
      <c r="D67" s="30">
        <v>1</v>
      </c>
      <c r="E67" s="31">
        <f>$C67*D67</f>
        <v>200</v>
      </c>
      <c r="F67" s="30">
        <v>1</v>
      </c>
      <c r="G67" s="31">
        <f>$C67*F67</f>
        <v>200</v>
      </c>
      <c r="H67" s="30">
        <v>1</v>
      </c>
      <c r="I67" s="31">
        <f>$C67*H67</f>
        <v>200</v>
      </c>
      <c r="J67" s="30">
        <v>1</v>
      </c>
      <c r="K67" s="31">
        <f>$C67*J67</f>
        <v>200</v>
      </c>
      <c r="L67" s="30">
        <v>1</v>
      </c>
      <c r="M67" s="35">
        <f>$C67*L67</f>
        <v>200</v>
      </c>
    </row>
    <row r="68" spans="1:13" ht="17" x14ac:dyDescent="0.2">
      <c r="A68" s="48"/>
      <c r="B68" s="9" t="s">
        <v>10</v>
      </c>
      <c r="C68" s="6">
        <v>150</v>
      </c>
      <c r="D68" s="30">
        <v>1</v>
      </c>
      <c r="E68" s="31">
        <f>$C68*D68</f>
        <v>150</v>
      </c>
      <c r="F68" s="30">
        <v>1</v>
      </c>
      <c r="G68" s="31">
        <f t="shared" ref="G68:G69" si="30">$C68*F68</f>
        <v>150</v>
      </c>
      <c r="H68" s="30">
        <v>1</v>
      </c>
      <c r="I68" s="31">
        <f t="shared" ref="I68:I69" si="31">$C68*H68</f>
        <v>150</v>
      </c>
      <c r="J68" s="30">
        <v>1</v>
      </c>
      <c r="K68" s="31">
        <f>$C68*J68</f>
        <v>150</v>
      </c>
      <c r="L68" s="30">
        <v>1</v>
      </c>
      <c r="M68" s="35">
        <f>$C68*L68</f>
        <v>150</v>
      </c>
    </row>
    <row r="69" spans="1:13" ht="17" x14ac:dyDescent="0.2">
      <c r="A69" s="48"/>
      <c r="B69" s="9" t="s">
        <v>11</v>
      </c>
      <c r="C69" s="6">
        <v>100</v>
      </c>
      <c r="D69" s="30">
        <v>1</v>
      </c>
      <c r="E69" s="31">
        <f>$C69*D69</f>
        <v>100</v>
      </c>
      <c r="F69" s="30">
        <v>1</v>
      </c>
      <c r="G69" s="31">
        <f t="shared" si="30"/>
        <v>100</v>
      </c>
      <c r="H69" s="30">
        <v>1</v>
      </c>
      <c r="I69" s="31">
        <f t="shared" si="31"/>
        <v>100</v>
      </c>
      <c r="J69" s="30">
        <v>1</v>
      </c>
      <c r="K69" s="31">
        <f>$C69*J69</f>
        <v>100</v>
      </c>
      <c r="L69" s="30">
        <v>1</v>
      </c>
      <c r="M69" s="35">
        <f>$C69*L69</f>
        <v>100</v>
      </c>
    </row>
    <row r="70" spans="1:13" s="24" customFormat="1" ht="18" thickBot="1" x14ac:dyDescent="0.25">
      <c r="A70" s="49"/>
      <c r="B70" s="16" t="s">
        <v>7</v>
      </c>
      <c r="C70" s="17">
        <f>SUM(C67:C69)</f>
        <v>450</v>
      </c>
      <c r="D70" s="18"/>
      <c r="E70" s="19">
        <f>SUM(E66:E69)</f>
        <v>450</v>
      </c>
      <c r="F70" s="18"/>
      <c r="G70" s="19">
        <f>SUM(G66:G69)</f>
        <v>450</v>
      </c>
      <c r="H70" s="18"/>
      <c r="I70" s="19">
        <f>SUM(I66:I69)</f>
        <v>450</v>
      </c>
      <c r="J70" s="18"/>
      <c r="K70" s="19">
        <f>SUM(K66:K69)</f>
        <v>450</v>
      </c>
      <c r="L70" s="18"/>
      <c r="M70" s="20">
        <f>SUM(M66:M69)</f>
        <v>450</v>
      </c>
    </row>
    <row r="71" spans="1:13" ht="17" x14ac:dyDescent="0.2">
      <c r="A71" s="47">
        <f t="shared" si="25"/>
        <v>14</v>
      </c>
      <c r="B71" s="25" t="s">
        <v>26</v>
      </c>
      <c r="C71" s="14"/>
      <c r="D71" s="32">
        <v>0</v>
      </c>
      <c r="E71" s="31">
        <f>IF(D71=$C$93,-450,0)</f>
        <v>0</v>
      </c>
      <c r="F71" s="33">
        <v>0</v>
      </c>
      <c r="G71" s="31">
        <f>IF(F71=$C$93,-450,0)</f>
        <v>0</v>
      </c>
      <c r="H71" s="33">
        <v>0</v>
      </c>
      <c r="I71" s="31">
        <f>IF(H71=$C$93,-450,0)</f>
        <v>0</v>
      </c>
      <c r="J71" s="33">
        <v>0</v>
      </c>
      <c r="K71" s="31">
        <f>IF(J71=$C$93,-450,0)</f>
        <v>0</v>
      </c>
      <c r="L71" s="33">
        <v>0</v>
      </c>
      <c r="M71" s="31">
        <f>IF(L71=$C$93,-450,0)</f>
        <v>0</v>
      </c>
    </row>
    <row r="72" spans="1:13" ht="17" x14ac:dyDescent="0.2">
      <c r="A72" s="48"/>
      <c r="B72" s="9" t="s">
        <v>8</v>
      </c>
      <c r="C72" s="6">
        <v>200</v>
      </c>
      <c r="D72" s="30">
        <v>1</v>
      </c>
      <c r="E72" s="31">
        <f>$C72*D72</f>
        <v>200</v>
      </c>
      <c r="F72" s="30">
        <v>1</v>
      </c>
      <c r="G72" s="31">
        <f>$C72*F72</f>
        <v>200</v>
      </c>
      <c r="H72" s="30">
        <v>1</v>
      </c>
      <c r="I72" s="31">
        <f>$C72*H72</f>
        <v>200</v>
      </c>
      <c r="J72" s="30">
        <v>1</v>
      </c>
      <c r="K72" s="31">
        <f>$C72*J72</f>
        <v>200</v>
      </c>
      <c r="L72" s="30">
        <v>1</v>
      </c>
      <c r="M72" s="35">
        <f>$C72*L72</f>
        <v>200</v>
      </c>
    </row>
    <row r="73" spans="1:13" ht="17" x14ac:dyDescent="0.2">
      <c r="A73" s="48"/>
      <c r="B73" s="9" t="s">
        <v>10</v>
      </c>
      <c r="C73" s="6">
        <v>150</v>
      </c>
      <c r="D73" s="30">
        <v>1</v>
      </c>
      <c r="E73" s="31">
        <f>$C73*D73</f>
        <v>150</v>
      </c>
      <c r="F73" s="30">
        <v>1</v>
      </c>
      <c r="G73" s="31">
        <f t="shared" ref="G73:G74" si="32">$C73*F73</f>
        <v>150</v>
      </c>
      <c r="H73" s="30">
        <v>1</v>
      </c>
      <c r="I73" s="31">
        <f t="shared" ref="I73:I74" si="33">$C73*H73</f>
        <v>150</v>
      </c>
      <c r="J73" s="30">
        <v>1</v>
      </c>
      <c r="K73" s="31">
        <f>$C73*J73</f>
        <v>150</v>
      </c>
      <c r="L73" s="30">
        <v>1</v>
      </c>
      <c r="M73" s="35">
        <f>$C73*L73</f>
        <v>150</v>
      </c>
    </row>
    <row r="74" spans="1:13" ht="17" x14ac:dyDescent="0.2">
      <c r="A74" s="48"/>
      <c r="B74" s="9" t="s">
        <v>11</v>
      </c>
      <c r="C74" s="6">
        <v>100</v>
      </c>
      <c r="D74" s="30">
        <v>1</v>
      </c>
      <c r="E74" s="31">
        <f>$C74*D74</f>
        <v>100</v>
      </c>
      <c r="F74" s="30">
        <v>1</v>
      </c>
      <c r="G74" s="31">
        <f t="shared" si="32"/>
        <v>100</v>
      </c>
      <c r="H74" s="30">
        <v>1</v>
      </c>
      <c r="I74" s="31">
        <f t="shared" si="33"/>
        <v>100</v>
      </c>
      <c r="J74" s="30">
        <v>1</v>
      </c>
      <c r="K74" s="31">
        <f>$C74*J74</f>
        <v>100</v>
      </c>
      <c r="L74" s="30">
        <v>1</v>
      </c>
      <c r="M74" s="35">
        <f>$C74*L74</f>
        <v>100</v>
      </c>
    </row>
    <row r="75" spans="1:13" s="24" customFormat="1" ht="18" thickBot="1" x14ac:dyDescent="0.25">
      <c r="A75" s="49"/>
      <c r="B75" s="16" t="s">
        <v>7</v>
      </c>
      <c r="C75" s="17">
        <f>SUM(C72:C74)</f>
        <v>450</v>
      </c>
      <c r="D75" s="18"/>
      <c r="E75" s="19">
        <f>SUM(E71:E74)</f>
        <v>450</v>
      </c>
      <c r="F75" s="18"/>
      <c r="G75" s="19">
        <f>SUM(G71:G74)</f>
        <v>450</v>
      </c>
      <c r="H75" s="18"/>
      <c r="I75" s="19">
        <f>SUM(I71:I74)</f>
        <v>450</v>
      </c>
      <c r="J75" s="18"/>
      <c r="K75" s="19">
        <f>SUM(K71:K74)</f>
        <v>450</v>
      </c>
      <c r="L75" s="18"/>
      <c r="M75" s="20">
        <f>SUM(M71:M74)</f>
        <v>450</v>
      </c>
    </row>
    <row r="76" spans="1:13" ht="17" x14ac:dyDescent="0.2">
      <c r="A76" s="47">
        <f t="shared" si="25"/>
        <v>15</v>
      </c>
      <c r="B76" s="25" t="s">
        <v>26</v>
      </c>
      <c r="C76" s="14"/>
      <c r="D76" s="32">
        <v>0</v>
      </c>
      <c r="E76" s="31">
        <f>IF(D76=$C$93,-450,0)</f>
        <v>0</v>
      </c>
      <c r="F76" s="33">
        <v>0</v>
      </c>
      <c r="G76" s="31">
        <f>IF(F76=$C$93,-450,0)</f>
        <v>0</v>
      </c>
      <c r="H76" s="33">
        <v>0</v>
      </c>
      <c r="I76" s="31">
        <f>IF(H76=$C$93,-450,0)</f>
        <v>0</v>
      </c>
      <c r="J76" s="33">
        <v>0</v>
      </c>
      <c r="K76" s="31">
        <f>IF(J76=$C$93,-450,0)</f>
        <v>0</v>
      </c>
      <c r="L76" s="33">
        <v>0</v>
      </c>
      <c r="M76" s="31">
        <f>IF(L76=$C$93,-450,0)</f>
        <v>0</v>
      </c>
    </row>
    <row r="77" spans="1:13" ht="17" x14ac:dyDescent="0.2">
      <c r="A77" s="48"/>
      <c r="B77" s="9" t="s">
        <v>8</v>
      </c>
      <c r="C77" s="6">
        <v>200</v>
      </c>
      <c r="D77" s="30">
        <v>1</v>
      </c>
      <c r="E77" s="31">
        <f>$C77*D77</f>
        <v>200</v>
      </c>
      <c r="F77" s="30">
        <v>1</v>
      </c>
      <c r="G77" s="31">
        <f>$C77*F77</f>
        <v>200</v>
      </c>
      <c r="H77" s="30">
        <v>1</v>
      </c>
      <c r="I77" s="31">
        <f>$C77*H77</f>
        <v>200</v>
      </c>
      <c r="J77" s="30">
        <v>1</v>
      </c>
      <c r="K77" s="31">
        <f>$C77*J77</f>
        <v>200</v>
      </c>
      <c r="L77" s="30">
        <v>1</v>
      </c>
      <c r="M77" s="35">
        <f>$C77*L77</f>
        <v>200</v>
      </c>
    </row>
    <row r="78" spans="1:13" ht="17" x14ac:dyDescent="0.2">
      <c r="A78" s="48"/>
      <c r="B78" s="9" t="s">
        <v>10</v>
      </c>
      <c r="C78" s="6">
        <v>150</v>
      </c>
      <c r="D78" s="30">
        <v>1</v>
      </c>
      <c r="E78" s="31">
        <f>$C78*D78</f>
        <v>150</v>
      </c>
      <c r="F78" s="30">
        <v>1</v>
      </c>
      <c r="G78" s="31">
        <f t="shared" ref="G78:G79" si="34">$C78*F78</f>
        <v>150</v>
      </c>
      <c r="H78" s="30">
        <v>1</v>
      </c>
      <c r="I78" s="31">
        <f t="shared" ref="I78:I79" si="35">$C78*H78</f>
        <v>150</v>
      </c>
      <c r="J78" s="30">
        <v>1</v>
      </c>
      <c r="K78" s="31">
        <f>$C78*J78</f>
        <v>150</v>
      </c>
      <c r="L78" s="30">
        <v>1</v>
      </c>
      <c r="M78" s="35">
        <f>$C78*L78</f>
        <v>150</v>
      </c>
    </row>
    <row r="79" spans="1:13" ht="17" x14ac:dyDescent="0.2">
      <c r="A79" s="48"/>
      <c r="B79" s="9" t="s">
        <v>11</v>
      </c>
      <c r="C79" s="6">
        <v>100</v>
      </c>
      <c r="D79" s="30">
        <v>1</v>
      </c>
      <c r="E79" s="31">
        <f>$C79*D79</f>
        <v>100</v>
      </c>
      <c r="F79" s="30">
        <v>1</v>
      </c>
      <c r="G79" s="31">
        <f t="shared" si="34"/>
        <v>100</v>
      </c>
      <c r="H79" s="30">
        <v>1</v>
      </c>
      <c r="I79" s="31">
        <f t="shared" si="35"/>
        <v>100</v>
      </c>
      <c r="J79" s="30">
        <v>1</v>
      </c>
      <c r="K79" s="31">
        <f>$C79*J79</f>
        <v>100</v>
      </c>
      <c r="L79" s="30">
        <v>1</v>
      </c>
      <c r="M79" s="35">
        <f>$C79*L79</f>
        <v>100</v>
      </c>
    </row>
    <row r="80" spans="1:13" s="24" customFormat="1" ht="18" thickBot="1" x14ac:dyDescent="0.25">
      <c r="A80" s="49"/>
      <c r="B80" s="16" t="s">
        <v>7</v>
      </c>
      <c r="C80" s="17">
        <f>SUM(C77:C79)</f>
        <v>450</v>
      </c>
      <c r="D80" s="18"/>
      <c r="E80" s="19">
        <f>SUM(E76:E79)</f>
        <v>450</v>
      </c>
      <c r="F80" s="18"/>
      <c r="G80" s="19">
        <f>SUM(G76:G79)</f>
        <v>450</v>
      </c>
      <c r="H80" s="18"/>
      <c r="I80" s="19">
        <f>SUM(I76:I79)</f>
        <v>450</v>
      </c>
      <c r="J80" s="18"/>
      <c r="K80" s="19">
        <f>SUM(K76:K79)</f>
        <v>450</v>
      </c>
      <c r="L80" s="18"/>
      <c r="M80" s="20">
        <f>SUM(M76:M79)</f>
        <v>450</v>
      </c>
    </row>
    <row r="81" spans="1:13" ht="17" x14ac:dyDescent="0.2">
      <c r="A81" s="47">
        <f t="shared" ref="A81" si="36">A76+1</f>
        <v>16</v>
      </c>
      <c r="B81" s="25" t="s">
        <v>26</v>
      </c>
      <c r="C81" s="14"/>
      <c r="D81" s="32">
        <v>0</v>
      </c>
      <c r="E81" s="31">
        <f>IF(D81=$C$93,-450,0)</f>
        <v>0</v>
      </c>
      <c r="F81" s="33">
        <v>0</v>
      </c>
      <c r="G81" s="31">
        <f>IF(F81=$C$93,-450,0)</f>
        <v>0</v>
      </c>
      <c r="H81" s="33">
        <v>0</v>
      </c>
      <c r="I81" s="31">
        <f>IF(H81=$C$93,-450,0)</f>
        <v>0</v>
      </c>
      <c r="J81" s="33">
        <v>0</v>
      </c>
      <c r="K81" s="31">
        <f>IF(J81=$C$93,-450,0)</f>
        <v>0</v>
      </c>
      <c r="L81" s="33">
        <v>0</v>
      </c>
      <c r="M81" s="31">
        <f>IF(L81=$C$93,-450,0)</f>
        <v>0</v>
      </c>
    </row>
    <row r="82" spans="1:13" ht="17" x14ac:dyDescent="0.2">
      <c r="A82" s="48"/>
      <c r="B82" s="9" t="s">
        <v>8</v>
      </c>
      <c r="C82" s="6">
        <v>200</v>
      </c>
      <c r="D82" s="30">
        <v>1</v>
      </c>
      <c r="E82" s="31">
        <f>$C82*D82</f>
        <v>200</v>
      </c>
      <c r="F82" s="30">
        <v>1</v>
      </c>
      <c r="G82" s="31">
        <f>$C82*F82</f>
        <v>200</v>
      </c>
      <c r="H82" s="30">
        <v>1</v>
      </c>
      <c r="I82" s="31">
        <f>$C82*H82</f>
        <v>200</v>
      </c>
      <c r="J82" s="30">
        <v>1</v>
      </c>
      <c r="K82" s="31">
        <f>$C82*J82</f>
        <v>200</v>
      </c>
      <c r="L82" s="30">
        <v>1</v>
      </c>
      <c r="M82" s="35">
        <f>$C82*L82</f>
        <v>200</v>
      </c>
    </row>
    <row r="83" spans="1:13" ht="17" x14ac:dyDescent="0.2">
      <c r="A83" s="48"/>
      <c r="B83" s="9" t="s">
        <v>10</v>
      </c>
      <c r="C83" s="6">
        <v>150</v>
      </c>
      <c r="D83" s="30">
        <v>1</v>
      </c>
      <c r="E83" s="31">
        <f>$C83*D83</f>
        <v>150</v>
      </c>
      <c r="F83" s="30">
        <v>1</v>
      </c>
      <c r="G83" s="31">
        <f t="shared" ref="G83:G84" si="37">$C83*F83</f>
        <v>150</v>
      </c>
      <c r="H83" s="30">
        <v>1</v>
      </c>
      <c r="I83" s="31">
        <f t="shared" ref="I83:I84" si="38">$C83*H83</f>
        <v>150</v>
      </c>
      <c r="J83" s="30">
        <v>1</v>
      </c>
      <c r="K83" s="31">
        <f>$C83*J83</f>
        <v>150</v>
      </c>
      <c r="L83" s="30">
        <v>1</v>
      </c>
      <c r="M83" s="35">
        <f>$C83*L83</f>
        <v>150</v>
      </c>
    </row>
    <row r="84" spans="1:13" ht="17" x14ac:dyDescent="0.2">
      <c r="A84" s="48"/>
      <c r="B84" s="9" t="s">
        <v>11</v>
      </c>
      <c r="C84" s="6">
        <v>100</v>
      </c>
      <c r="D84" s="30">
        <v>1</v>
      </c>
      <c r="E84" s="31">
        <f>$C84*D84</f>
        <v>100</v>
      </c>
      <c r="F84" s="30">
        <v>1</v>
      </c>
      <c r="G84" s="31">
        <f t="shared" si="37"/>
        <v>100</v>
      </c>
      <c r="H84" s="30">
        <v>1</v>
      </c>
      <c r="I84" s="31">
        <f t="shared" si="38"/>
        <v>100</v>
      </c>
      <c r="J84" s="30">
        <v>1</v>
      </c>
      <c r="K84" s="31">
        <f>$C84*J84</f>
        <v>100</v>
      </c>
      <c r="L84" s="30">
        <v>1</v>
      </c>
      <c r="M84" s="35">
        <f>$C84*L84</f>
        <v>100</v>
      </c>
    </row>
    <row r="85" spans="1:13" s="24" customFormat="1" ht="18" thickBot="1" x14ac:dyDescent="0.25">
      <c r="A85" s="49"/>
      <c r="B85" s="16" t="s">
        <v>7</v>
      </c>
      <c r="C85" s="17">
        <f>SUM(C82:C84)</f>
        <v>450</v>
      </c>
      <c r="D85" s="18"/>
      <c r="E85" s="19">
        <f>SUM(E81:E84)</f>
        <v>450</v>
      </c>
      <c r="F85" s="18"/>
      <c r="G85" s="19">
        <f>SUM(G81:G84)</f>
        <v>450</v>
      </c>
      <c r="H85" s="18"/>
      <c r="I85" s="19">
        <f>SUM(I81:I84)</f>
        <v>450</v>
      </c>
      <c r="J85" s="18"/>
      <c r="K85" s="19">
        <f>SUM(K81:K84)</f>
        <v>450</v>
      </c>
      <c r="L85" s="18"/>
      <c r="M85" s="20">
        <f>SUM(M81:M84)</f>
        <v>450</v>
      </c>
    </row>
    <row r="86" spans="1:13" ht="17" x14ac:dyDescent="0.2">
      <c r="A86" s="47">
        <f t="shared" ref="A86" si="39">A81+1</f>
        <v>17</v>
      </c>
      <c r="B86" s="25" t="s">
        <v>26</v>
      </c>
      <c r="C86" s="14"/>
      <c r="D86" s="32">
        <v>0</v>
      </c>
      <c r="E86" s="31">
        <f>IF(D86=$C$93,-450,0)</f>
        <v>0</v>
      </c>
      <c r="F86" s="33">
        <v>0</v>
      </c>
      <c r="G86" s="31">
        <f>IF(F86=$C$93,-450,0)</f>
        <v>0</v>
      </c>
      <c r="H86" s="33">
        <v>0</v>
      </c>
      <c r="I86" s="31">
        <f>IF(H86=$C$93,-450,0)</f>
        <v>0</v>
      </c>
      <c r="J86" s="33">
        <v>0</v>
      </c>
      <c r="K86" s="31">
        <f>IF(J86=$C$93,-450,0)</f>
        <v>0</v>
      </c>
      <c r="L86" s="33">
        <v>0</v>
      </c>
      <c r="M86" s="31">
        <f>IF(L86=$C$93,-450,0)</f>
        <v>0</v>
      </c>
    </row>
    <row r="87" spans="1:13" ht="17" x14ac:dyDescent="0.2">
      <c r="A87" s="48"/>
      <c r="B87" s="9" t="s">
        <v>8</v>
      </c>
      <c r="C87" s="6">
        <v>200</v>
      </c>
      <c r="D87" s="30">
        <v>1</v>
      </c>
      <c r="E87" s="31">
        <f>$C87*D87</f>
        <v>200</v>
      </c>
      <c r="F87" s="30">
        <v>1</v>
      </c>
      <c r="G87" s="31">
        <f>$C87*F87</f>
        <v>200</v>
      </c>
      <c r="H87" s="30">
        <v>1</v>
      </c>
      <c r="I87" s="31">
        <f>$C87*H87</f>
        <v>200</v>
      </c>
      <c r="J87" s="30">
        <v>1</v>
      </c>
      <c r="K87" s="31">
        <f>$C87*J87</f>
        <v>200</v>
      </c>
      <c r="L87" s="30">
        <v>1</v>
      </c>
      <c r="M87" s="35">
        <f>$C87*L87</f>
        <v>200</v>
      </c>
    </row>
    <row r="88" spans="1:13" ht="17" x14ac:dyDescent="0.2">
      <c r="A88" s="48"/>
      <c r="B88" s="9" t="s">
        <v>10</v>
      </c>
      <c r="C88" s="6">
        <v>150</v>
      </c>
      <c r="D88" s="30">
        <v>1</v>
      </c>
      <c r="E88" s="31">
        <f>$C88*D88</f>
        <v>150</v>
      </c>
      <c r="F88" s="30">
        <v>1</v>
      </c>
      <c r="G88" s="31">
        <f t="shared" ref="G88:G89" si="40">$C88*F88</f>
        <v>150</v>
      </c>
      <c r="H88" s="30">
        <v>1</v>
      </c>
      <c r="I88" s="31">
        <f t="shared" ref="I88:I89" si="41">$C88*H88</f>
        <v>150</v>
      </c>
      <c r="J88" s="30">
        <v>1</v>
      </c>
      <c r="K88" s="31">
        <f>$C88*J88</f>
        <v>150</v>
      </c>
      <c r="L88" s="30">
        <v>1</v>
      </c>
      <c r="M88" s="35">
        <f>$C88*L88</f>
        <v>150</v>
      </c>
    </row>
    <row r="89" spans="1:13" ht="17" x14ac:dyDescent="0.2">
      <c r="A89" s="48"/>
      <c r="B89" s="9" t="s">
        <v>11</v>
      </c>
      <c r="C89" s="6">
        <v>100</v>
      </c>
      <c r="D89" s="30">
        <v>1</v>
      </c>
      <c r="E89" s="31">
        <f>$C89*D89</f>
        <v>100</v>
      </c>
      <c r="F89" s="30">
        <v>1</v>
      </c>
      <c r="G89" s="31">
        <f t="shared" si="40"/>
        <v>100</v>
      </c>
      <c r="H89" s="30">
        <v>1</v>
      </c>
      <c r="I89" s="31">
        <f t="shared" si="41"/>
        <v>100</v>
      </c>
      <c r="J89" s="30">
        <v>1</v>
      </c>
      <c r="K89" s="31">
        <f>$C89*J89</f>
        <v>100</v>
      </c>
      <c r="L89" s="30">
        <v>1</v>
      </c>
      <c r="M89" s="35">
        <f>$C89*L89</f>
        <v>100</v>
      </c>
    </row>
    <row r="90" spans="1:13" s="24" customFormat="1" ht="18" thickBot="1" x14ac:dyDescent="0.25">
      <c r="A90" s="49"/>
      <c r="B90" s="16" t="s">
        <v>7</v>
      </c>
      <c r="C90" s="17">
        <f>SUM(C87:C89)</f>
        <v>450</v>
      </c>
      <c r="D90" s="18"/>
      <c r="E90" s="19">
        <f>SUM(E86:E89)</f>
        <v>450</v>
      </c>
      <c r="F90" s="18"/>
      <c r="G90" s="19">
        <f>SUM(G86:G89)</f>
        <v>450</v>
      </c>
      <c r="H90" s="18"/>
      <c r="I90" s="19">
        <f>SUM(I86:I89)</f>
        <v>450</v>
      </c>
      <c r="J90" s="18"/>
      <c r="K90" s="19">
        <f>SUM(K86:K89)</f>
        <v>450</v>
      </c>
      <c r="L90" s="18"/>
      <c r="M90" s="20">
        <f>SUM(M86:M89)</f>
        <v>450</v>
      </c>
    </row>
    <row r="92" spans="1:13" ht="17" x14ac:dyDescent="0.2">
      <c r="B92" s="4" t="s">
        <v>26</v>
      </c>
      <c r="C92" s="5">
        <v>0</v>
      </c>
    </row>
    <row r="93" spans="1:13" ht="17" x14ac:dyDescent="0.2">
      <c r="B93" s="4" t="s">
        <v>27</v>
      </c>
      <c r="C93" s="5">
        <v>1</v>
      </c>
    </row>
  </sheetData>
  <sheetProtection formatCells="0" formatRows="0" insertColumns="0" insertRows="0" deleteColumns="0" deleteRows="0" selectLockedCells="1"/>
  <mergeCells count="26">
    <mergeCell ref="A2:M2"/>
    <mergeCell ref="A4:A5"/>
    <mergeCell ref="B4:B5"/>
    <mergeCell ref="C4:C5"/>
    <mergeCell ref="D4:E4"/>
    <mergeCell ref="F4:G4"/>
    <mergeCell ref="H4:I4"/>
    <mergeCell ref="J4:K4"/>
    <mergeCell ref="L4:M4"/>
    <mergeCell ref="A61:A65"/>
    <mergeCell ref="A6:A1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6:A70"/>
    <mergeCell ref="A71:A75"/>
    <mergeCell ref="A76:A80"/>
    <mergeCell ref="A81:A85"/>
    <mergeCell ref="A86:A90"/>
  </mergeCells>
  <conditionalFormatting sqref="E10">
    <cfRule type="cellIs" dxfId="84" priority="85" operator="lessThan">
      <formula>1</formula>
    </cfRule>
  </conditionalFormatting>
  <conditionalFormatting sqref="G10">
    <cfRule type="cellIs" dxfId="83" priority="84" operator="lessThan">
      <formula>1</formula>
    </cfRule>
  </conditionalFormatting>
  <conditionalFormatting sqref="I10">
    <cfRule type="cellIs" dxfId="82" priority="83" operator="lessThan">
      <formula>1</formula>
    </cfRule>
  </conditionalFormatting>
  <conditionalFormatting sqref="K10">
    <cfRule type="cellIs" dxfId="81" priority="82" operator="lessThan">
      <formula>1</formula>
    </cfRule>
  </conditionalFormatting>
  <conditionalFormatting sqref="M10">
    <cfRule type="cellIs" dxfId="80" priority="81" operator="lessThan">
      <formula>1</formula>
    </cfRule>
  </conditionalFormatting>
  <conditionalFormatting sqref="E15">
    <cfRule type="cellIs" dxfId="79" priority="80" operator="lessThan">
      <formula>1</formula>
    </cfRule>
  </conditionalFormatting>
  <conditionalFormatting sqref="G15">
    <cfRule type="cellIs" dxfId="78" priority="79" operator="lessThan">
      <formula>1</formula>
    </cfRule>
  </conditionalFormatting>
  <conditionalFormatting sqref="I15">
    <cfRule type="cellIs" dxfId="77" priority="78" operator="lessThan">
      <formula>1</formula>
    </cfRule>
  </conditionalFormatting>
  <conditionalFormatting sqref="K15">
    <cfRule type="cellIs" dxfId="76" priority="77" operator="lessThan">
      <formula>1</formula>
    </cfRule>
  </conditionalFormatting>
  <conditionalFormatting sqref="M15">
    <cfRule type="cellIs" dxfId="75" priority="76" operator="lessThan">
      <formula>1</formula>
    </cfRule>
  </conditionalFormatting>
  <conditionalFormatting sqref="E20">
    <cfRule type="cellIs" dxfId="74" priority="75" operator="lessThan">
      <formula>1</formula>
    </cfRule>
  </conditionalFormatting>
  <conditionalFormatting sqref="G20">
    <cfRule type="cellIs" dxfId="73" priority="74" operator="lessThan">
      <formula>1</formula>
    </cfRule>
  </conditionalFormatting>
  <conditionalFormatting sqref="I20">
    <cfRule type="cellIs" dxfId="72" priority="73" operator="lessThan">
      <formula>1</formula>
    </cfRule>
  </conditionalFormatting>
  <conditionalFormatting sqref="K20">
    <cfRule type="cellIs" dxfId="71" priority="72" operator="lessThan">
      <formula>1</formula>
    </cfRule>
  </conditionalFormatting>
  <conditionalFormatting sqref="M20">
    <cfRule type="cellIs" dxfId="70" priority="71" operator="lessThan">
      <formula>1</formula>
    </cfRule>
  </conditionalFormatting>
  <conditionalFormatting sqref="E25">
    <cfRule type="cellIs" dxfId="69" priority="70" operator="lessThan">
      <formula>1</formula>
    </cfRule>
  </conditionalFormatting>
  <conditionalFormatting sqref="G25">
    <cfRule type="cellIs" dxfId="68" priority="69" operator="lessThan">
      <formula>1</formula>
    </cfRule>
  </conditionalFormatting>
  <conditionalFormatting sqref="I25">
    <cfRule type="cellIs" dxfId="67" priority="68" operator="lessThan">
      <formula>1</formula>
    </cfRule>
  </conditionalFormatting>
  <conditionalFormatting sqref="K25">
    <cfRule type="cellIs" dxfId="66" priority="67" operator="lessThan">
      <formula>1</formula>
    </cfRule>
  </conditionalFormatting>
  <conditionalFormatting sqref="M25">
    <cfRule type="cellIs" dxfId="65" priority="66" operator="lessThan">
      <formula>1</formula>
    </cfRule>
  </conditionalFormatting>
  <conditionalFormatting sqref="E30">
    <cfRule type="cellIs" dxfId="64" priority="65" operator="lessThan">
      <formula>1</formula>
    </cfRule>
  </conditionalFormatting>
  <conditionalFormatting sqref="G30">
    <cfRule type="cellIs" dxfId="63" priority="64" operator="lessThan">
      <formula>1</formula>
    </cfRule>
  </conditionalFormatting>
  <conditionalFormatting sqref="I30">
    <cfRule type="cellIs" dxfId="62" priority="63" operator="lessThan">
      <formula>1</formula>
    </cfRule>
  </conditionalFormatting>
  <conditionalFormatting sqref="K30">
    <cfRule type="cellIs" dxfId="61" priority="62" operator="lessThan">
      <formula>1</formula>
    </cfRule>
  </conditionalFormatting>
  <conditionalFormatting sqref="M30">
    <cfRule type="cellIs" dxfId="60" priority="61" operator="lessThan">
      <formula>1</formula>
    </cfRule>
  </conditionalFormatting>
  <conditionalFormatting sqref="E35">
    <cfRule type="cellIs" dxfId="59" priority="60" operator="lessThan">
      <formula>1</formula>
    </cfRule>
  </conditionalFormatting>
  <conditionalFormatting sqref="G35">
    <cfRule type="cellIs" dxfId="58" priority="59" operator="lessThan">
      <formula>1</formula>
    </cfRule>
  </conditionalFormatting>
  <conditionalFormatting sqref="I35">
    <cfRule type="cellIs" dxfId="57" priority="58" operator="lessThan">
      <formula>1</formula>
    </cfRule>
  </conditionalFormatting>
  <conditionalFormatting sqref="K35">
    <cfRule type="cellIs" dxfId="56" priority="57" operator="lessThan">
      <formula>1</formula>
    </cfRule>
  </conditionalFormatting>
  <conditionalFormatting sqref="M35">
    <cfRule type="cellIs" dxfId="55" priority="56" operator="lessThan">
      <formula>1</formula>
    </cfRule>
  </conditionalFormatting>
  <conditionalFormatting sqref="E40">
    <cfRule type="cellIs" dxfId="54" priority="55" operator="lessThan">
      <formula>1</formula>
    </cfRule>
  </conditionalFormatting>
  <conditionalFormatting sqref="G40">
    <cfRule type="cellIs" dxfId="53" priority="54" operator="lessThan">
      <formula>1</formula>
    </cfRule>
  </conditionalFormatting>
  <conditionalFormatting sqref="I40">
    <cfRule type="cellIs" dxfId="52" priority="53" operator="lessThan">
      <formula>1</formula>
    </cfRule>
  </conditionalFormatting>
  <conditionalFormatting sqref="K40">
    <cfRule type="cellIs" dxfId="51" priority="52" operator="lessThan">
      <formula>1</formula>
    </cfRule>
  </conditionalFormatting>
  <conditionalFormatting sqref="M40">
    <cfRule type="cellIs" dxfId="50" priority="51" operator="lessThan">
      <formula>1</formula>
    </cfRule>
  </conditionalFormatting>
  <conditionalFormatting sqref="E45">
    <cfRule type="cellIs" dxfId="49" priority="50" operator="lessThan">
      <formula>1</formula>
    </cfRule>
  </conditionalFormatting>
  <conditionalFormatting sqref="G45">
    <cfRule type="cellIs" dxfId="48" priority="49" operator="lessThan">
      <formula>1</formula>
    </cfRule>
  </conditionalFormatting>
  <conditionalFormatting sqref="I45">
    <cfRule type="cellIs" dxfId="47" priority="48" operator="lessThan">
      <formula>1</formula>
    </cfRule>
  </conditionalFormatting>
  <conditionalFormatting sqref="K45">
    <cfRule type="cellIs" dxfId="46" priority="47" operator="lessThan">
      <formula>1</formula>
    </cfRule>
  </conditionalFormatting>
  <conditionalFormatting sqref="M45">
    <cfRule type="cellIs" dxfId="45" priority="46" operator="lessThan">
      <formula>1</formula>
    </cfRule>
  </conditionalFormatting>
  <conditionalFormatting sqref="E50">
    <cfRule type="cellIs" dxfId="44" priority="45" operator="lessThan">
      <formula>1</formula>
    </cfRule>
  </conditionalFormatting>
  <conditionalFormatting sqref="G50">
    <cfRule type="cellIs" dxfId="43" priority="44" operator="lessThan">
      <formula>1</formula>
    </cfRule>
  </conditionalFormatting>
  <conditionalFormatting sqref="I50">
    <cfRule type="cellIs" dxfId="42" priority="43" operator="lessThan">
      <formula>1</formula>
    </cfRule>
  </conditionalFormatting>
  <conditionalFormatting sqref="K50">
    <cfRule type="cellIs" dxfId="41" priority="42" operator="lessThan">
      <formula>1</formula>
    </cfRule>
  </conditionalFormatting>
  <conditionalFormatting sqref="M50">
    <cfRule type="cellIs" dxfId="40" priority="41" operator="lessThan">
      <formula>1</formula>
    </cfRule>
  </conditionalFormatting>
  <conditionalFormatting sqref="E55">
    <cfRule type="cellIs" dxfId="39" priority="40" operator="lessThan">
      <formula>1</formula>
    </cfRule>
  </conditionalFormatting>
  <conditionalFormatting sqref="G55">
    <cfRule type="cellIs" dxfId="38" priority="39" operator="lessThan">
      <formula>1</formula>
    </cfRule>
  </conditionalFormatting>
  <conditionalFormatting sqref="I55">
    <cfRule type="cellIs" dxfId="37" priority="38" operator="lessThan">
      <formula>1</formula>
    </cfRule>
  </conditionalFormatting>
  <conditionalFormatting sqref="K55">
    <cfRule type="cellIs" dxfId="36" priority="37" operator="lessThan">
      <formula>1</formula>
    </cfRule>
  </conditionalFormatting>
  <conditionalFormatting sqref="M55">
    <cfRule type="cellIs" dxfId="35" priority="36" operator="lessThan">
      <formula>1</formula>
    </cfRule>
  </conditionalFormatting>
  <conditionalFormatting sqref="E60">
    <cfRule type="cellIs" dxfId="34" priority="35" operator="lessThan">
      <formula>1</formula>
    </cfRule>
  </conditionalFormatting>
  <conditionalFormatting sqref="G60">
    <cfRule type="cellIs" dxfId="33" priority="34" operator="lessThan">
      <formula>1</formula>
    </cfRule>
  </conditionalFormatting>
  <conditionalFormatting sqref="I60">
    <cfRule type="cellIs" dxfId="32" priority="33" operator="lessThan">
      <formula>1</formula>
    </cfRule>
  </conditionalFormatting>
  <conditionalFormatting sqref="K60">
    <cfRule type="cellIs" dxfId="31" priority="32" operator="lessThan">
      <formula>1</formula>
    </cfRule>
  </conditionalFormatting>
  <conditionalFormatting sqref="M60">
    <cfRule type="cellIs" dxfId="30" priority="31" operator="lessThan">
      <formula>1</formula>
    </cfRule>
  </conditionalFormatting>
  <conditionalFormatting sqref="E65">
    <cfRule type="cellIs" dxfId="29" priority="30" operator="lessThan">
      <formula>1</formula>
    </cfRule>
  </conditionalFormatting>
  <conditionalFormatting sqref="G65">
    <cfRule type="cellIs" dxfId="28" priority="29" operator="lessThan">
      <formula>1</formula>
    </cfRule>
  </conditionalFormatting>
  <conditionalFormatting sqref="I65">
    <cfRule type="cellIs" dxfId="27" priority="28" operator="lessThan">
      <formula>1</formula>
    </cfRule>
  </conditionalFormatting>
  <conditionalFormatting sqref="K65">
    <cfRule type="cellIs" dxfId="26" priority="27" operator="lessThan">
      <formula>1</formula>
    </cfRule>
  </conditionalFormatting>
  <conditionalFormatting sqref="M65">
    <cfRule type="cellIs" dxfId="25" priority="26" operator="lessThan">
      <formula>1</formula>
    </cfRule>
  </conditionalFormatting>
  <conditionalFormatting sqref="E70">
    <cfRule type="cellIs" dxfId="24" priority="25" operator="lessThan">
      <formula>1</formula>
    </cfRule>
  </conditionalFormatting>
  <conditionalFormatting sqref="G70">
    <cfRule type="cellIs" dxfId="23" priority="24" operator="lessThan">
      <formula>1</formula>
    </cfRule>
  </conditionalFormatting>
  <conditionalFormatting sqref="I70">
    <cfRule type="cellIs" dxfId="22" priority="23" operator="lessThan">
      <formula>1</formula>
    </cfRule>
  </conditionalFormatting>
  <conditionalFormatting sqref="K70">
    <cfRule type="cellIs" dxfId="21" priority="22" operator="lessThan">
      <formula>1</formula>
    </cfRule>
  </conditionalFormatting>
  <conditionalFormatting sqref="M70">
    <cfRule type="cellIs" dxfId="20" priority="21" operator="lessThan">
      <formula>1</formula>
    </cfRule>
  </conditionalFormatting>
  <conditionalFormatting sqref="E75">
    <cfRule type="cellIs" dxfId="19" priority="20" operator="lessThan">
      <formula>1</formula>
    </cfRule>
  </conditionalFormatting>
  <conditionalFormatting sqref="G75">
    <cfRule type="cellIs" dxfId="18" priority="19" operator="lessThan">
      <formula>1</formula>
    </cfRule>
  </conditionalFormatting>
  <conditionalFormatting sqref="I75">
    <cfRule type="cellIs" dxfId="17" priority="18" operator="lessThan">
      <formula>1</formula>
    </cfRule>
  </conditionalFormatting>
  <conditionalFormatting sqref="K75">
    <cfRule type="cellIs" dxfId="16" priority="17" operator="lessThan">
      <formula>1</formula>
    </cfRule>
  </conditionalFormatting>
  <conditionalFormatting sqref="M75">
    <cfRule type="cellIs" dxfId="15" priority="16" operator="lessThan">
      <formula>1</formula>
    </cfRule>
  </conditionalFormatting>
  <conditionalFormatting sqref="E80">
    <cfRule type="cellIs" dxfId="14" priority="15" operator="lessThan">
      <formula>1</formula>
    </cfRule>
  </conditionalFormatting>
  <conditionalFormatting sqref="G80">
    <cfRule type="cellIs" dxfId="13" priority="14" operator="lessThan">
      <formula>1</formula>
    </cfRule>
  </conditionalFormatting>
  <conditionalFormatting sqref="I80">
    <cfRule type="cellIs" dxfId="12" priority="13" operator="lessThan">
      <formula>1</formula>
    </cfRule>
  </conditionalFormatting>
  <conditionalFormatting sqref="K80">
    <cfRule type="cellIs" dxfId="11" priority="12" operator="lessThan">
      <formula>1</formula>
    </cfRule>
  </conditionalFormatting>
  <conditionalFormatting sqref="M80">
    <cfRule type="cellIs" dxfId="10" priority="11" operator="lessThan">
      <formula>1</formula>
    </cfRule>
  </conditionalFormatting>
  <conditionalFormatting sqref="E85">
    <cfRule type="cellIs" dxfId="9" priority="10" operator="lessThan">
      <formula>1</formula>
    </cfRule>
  </conditionalFormatting>
  <conditionalFormatting sqref="G85">
    <cfRule type="cellIs" dxfId="8" priority="9" operator="lessThan">
      <formula>1</formula>
    </cfRule>
  </conditionalFormatting>
  <conditionalFormatting sqref="I85">
    <cfRule type="cellIs" dxfId="7" priority="8" operator="lessThan">
      <formula>1</formula>
    </cfRule>
  </conditionalFormatting>
  <conditionalFormatting sqref="K85">
    <cfRule type="cellIs" dxfId="6" priority="7" operator="lessThan">
      <formula>1</formula>
    </cfRule>
  </conditionalFormatting>
  <conditionalFormatting sqref="M85">
    <cfRule type="cellIs" dxfId="5" priority="6" operator="lessThan">
      <formula>1</formula>
    </cfRule>
  </conditionalFormatting>
  <conditionalFormatting sqref="E90">
    <cfRule type="cellIs" dxfId="4" priority="5" operator="lessThan">
      <formula>1</formula>
    </cfRule>
  </conditionalFormatting>
  <conditionalFormatting sqref="G90">
    <cfRule type="cellIs" dxfId="3" priority="4" operator="lessThan">
      <formula>1</formula>
    </cfRule>
  </conditionalFormatting>
  <conditionalFormatting sqref="I90">
    <cfRule type="cellIs" dxfId="2" priority="3" operator="lessThan">
      <formula>1</formula>
    </cfRule>
  </conditionalFormatting>
  <conditionalFormatting sqref="K90">
    <cfRule type="cellIs" dxfId="1" priority="2" operator="lessThan">
      <formula>1</formula>
    </cfRule>
  </conditionalFormatting>
  <conditionalFormatting sqref="M90">
    <cfRule type="cellIs" dxfId="0" priority="1" operator="lessThan">
      <formula>1</formula>
    </cfRule>
  </conditionalFormatting>
  <pageMargins left="0.75" right="0.75" top="1" bottom="1" header="0.5" footer="0.5"/>
  <pageSetup paperSize="9" scale="95" orientation="landscape"/>
  <headerFooter alignWithMargins="0">
    <oddHeader>&amp;C&amp;"Arial,Bold"&amp;14Weighted Scoring Sheet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3"/>
  <sheetViews>
    <sheetView topLeftCell="A16" workbookViewId="0">
      <selection activeCell="L31" sqref="L31:M34"/>
    </sheetView>
  </sheetViews>
  <sheetFormatPr baseColWidth="10" defaultColWidth="8.83203125" defaultRowHeight="13" x14ac:dyDescent="0.15"/>
  <cols>
    <col min="1" max="1" width="5.83203125" bestFit="1" customWidth="1"/>
    <col min="2" max="2" width="32.5" style="1" bestFit="1" customWidth="1"/>
    <col min="3" max="3" width="7.33203125" bestFit="1" customWidth="1"/>
    <col min="4" max="4" width="7.5" bestFit="1" customWidth="1"/>
    <col min="5" max="5" width="8.5" bestFit="1" customWidth="1"/>
    <col min="6" max="6" width="6.6640625" bestFit="1" customWidth="1"/>
    <col min="7" max="7" width="8.5" bestFit="1" customWidth="1"/>
    <col min="8" max="8" width="6.6640625" bestFit="1" customWidth="1"/>
    <col min="9" max="9" width="8.5" bestFit="1" customWidth="1"/>
    <col min="10" max="10" width="6.6640625" bestFit="1" customWidth="1"/>
    <col min="11" max="11" width="8.5" bestFit="1" customWidth="1"/>
    <col min="12" max="12" width="6.6640625" bestFit="1" customWidth="1"/>
    <col min="13" max="13" width="8.5" bestFit="1" customWidth="1"/>
    <col min="14" max="14" width="47" customWidth="1"/>
    <col min="15" max="15" width="8.5" customWidth="1"/>
  </cols>
  <sheetData>
    <row r="1" spans="1:13" ht="14" thickBot="1" x14ac:dyDescent="0.2"/>
    <row r="2" spans="1:13" ht="19" thickBot="1" x14ac:dyDescent="0.25">
      <c r="A2" s="63" t="s">
        <v>15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3" ht="17" thickBot="1" x14ac:dyDescent="0.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16" x14ac:dyDescent="0.15">
      <c r="A4" s="61" t="s">
        <v>13</v>
      </c>
      <c r="B4" s="54" t="s">
        <v>9</v>
      </c>
      <c r="C4" s="56" t="s">
        <v>0</v>
      </c>
      <c r="D4" s="58" t="s">
        <v>2</v>
      </c>
      <c r="E4" s="59"/>
      <c r="F4" s="58" t="s">
        <v>3</v>
      </c>
      <c r="G4" s="59"/>
      <c r="H4" s="58" t="s">
        <v>4</v>
      </c>
      <c r="I4" s="59"/>
      <c r="J4" s="58" t="s">
        <v>5</v>
      </c>
      <c r="K4" s="59"/>
      <c r="L4" s="58" t="s">
        <v>12</v>
      </c>
      <c r="M4" s="60"/>
    </row>
    <row r="5" spans="1:13" ht="35" thickBot="1" x14ac:dyDescent="0.25">
      <c r="A5" s="62"/>
      <c r="B5" s="55"/>
      <c r="C5" s="57"/>
      <c r="D5" s="10" t="s">
        <v>6</v>
      </c>
      <c r="E5" s="11" t="s">
        <v>1</v>
      </c>
      <c r="F5" s="10" t="s">
        <v>6</v>
      </c>
      <c r="G5" s="11" t="s">
        <v>1</v>
      </c>
      <c r="H5" s="10" t="s">
        <v>6</v>
      </c>
      <c r="I5" s="11" t="s">
        <v>1</v>
      </c>
      <c r="J5" s="10" t="s">
        <v>6</v>
      </c>
      <c r="K5" s="11" t="s">
        <v>1</v>
      </c>
      <c r="L5" s="10" t="s">
        <v>6</v>
      </c>
      <c r="M5" s="12" t="s">
        <v>1</v>
      </c>
    </row>
    <row r="6" spans="1:13" ht="16" x14ac:dyDescent="0.2">
      <c r="A6" s="61">
        <v>1</v>
      </c>
      <c r="B6" s="13"/>
      <c r="C6" s="14"/>
      <c r="D6" s="27">
        <v>0</v>
      </c>
      <c r="E6" s="39">
        <f>IF(D6=$C$93,-450,0)</f>
        <v>0</v>
      </c>
      <c r="F6" s="27">
        <v>0</v>
      </c>
      <c r="G6" s="39">
        <f>IF(D6=$C$93,-450,0)</f>
        <v>0</v>
      </c>
      <c r="H6" s="27">
        <v>0</v>
      </c>
      <c r="I6" s="39">
        <f>IF(D6=$C$93,-450,0)</f>
        <v>0</v>
      </c>
      <c r="J6" s="27"/>
      <c r="K6" s="39">
        <f>IF(D6=$C$93,-450,0)</f>
        <v>0</v>
      </c>
      <c r="L6" s="27"/>
      <c r="M6" s="40">
        <f>IF(D6=$C$93,-450,0)</f>
        <v>0</v>
      </c>
    </row>
    <row r="7" spans="1:13" s="2" customFormat="1" ht="17" x14ac:dyDescent="0.15">
      <c r="A7" s="66"/>
      <c r="B7" s="9" t="s">
        <v>8</v>
      </c>
      <c r="C7" s="6">
        <v>200</v>
      </c>
      <c r="D7" s="7">
        <v>1</v>
      </c>
      <c r="E7" s="8">
        <f>$C7*D7</f>
        <v>200</v>
      </c>
      <c r="F7" s="7">
        <v>1</v>
      </c>
      <c r="G7" s="8">
        <f>$C7*F7</f>
        <v>200</v>
      </c>
      <c r="H7" s="7">
        <v>1</v>
      </c>
      <c r="I7" s="8">
        <f>$C7*H7</f>
        <v>200</v>
      </c>
      <c r="J7" s="7">
        <v>1</v>
      </c>
      <c r="K7" s="8">
        <f>$C7*J7</f>
        <v>200</v>
      </c>
      <c r="L7" s="7">
        <v>1</v>
      </c>
      <c r="M7" s="15">
        <f>$C7*L7</f>
        <v>200</v>
      </c>
    </row>
    <row r="8" spans="1:13" s="2" customFormat="1" ht="17" x14ac:dyDescent="0.15">
      <c r="A8" s="66"/>
      <c r="B8" s="9" t="s">
        <v>10</v>
      </c>
      <c r="C8" s="6">
        <v>150</v>
      </c>
      <c r="D8" s="7">
        <v>1</v>
      </c>
      <c r="E8" s="8">
        <f>$C8*D8</f>
        <v>150</v>
      </c>
      <c r="F8" s="7">
        <v>1</v>
      </c>
      <c r="G8" s="8">
        <f t="shared" ref="G8:I9" si="0">$C8*F8</f>
        <v>150</v>
      </c>
      <c r="H8" s="7">
        <v>1</v>
      </c>
      <c r="I8" s="8">
        <f t="shared" si="0"/>
        <v>150</v>
      </c>
      <c r="J8" s="7">
        <v>1</v>
      </c>
      <c r="K8" s="8">
        <f>$C8*J8</f>
        <v>150</v>
      </c>
      <c r="L8" s="7">
        <v>1</v>
      </c>
      <c r="M8" s="15">
        <f>$C8*L8</f>
        <v>150</v>
      </c>
    </row>
    <row r="9" spans="1:13" s="2" customFormat="1" ht="17" x14ac:dyDescent="0.15">
      <c r="A9" s="66"/>
      <c r="B9" s="9" t="s">
        <v>11</v>
      </c>
      <c r="C9" s="6">
        <v>100</v>
      </c>
      <c r="D9" s="7">
        <v>1</v>
      </c>
      <c r="E9" s="8">
        <f>$C9*D9</f>
        <v>100</v>
      </c>
      <c r="F9" s="7">
        <v>1</v>
      </c>
      <c r="G9" s="8">
        <f t="shared" si="0"/>
        <v>100</v>
      </c>
      <c r="H9" s="7">
        <v>1</v>
      </c>
      <c r="I9" s="8">
        <f t="shared" si="0"/>
        <v>100</v>
      </c>
      <c r="J9" s="7">
        <v>1</v>
      </c>
      <c r="K9" s="8">
        <f>$C9*J9</f>
        <v>100</v>
      </c>
      <c r="L9" s="7">
        <v>1</v>
      </c>
      <c r="M9" s="15">
        <f>$C9*L9</f>
        <v>100</v>
      </c>
    </row>
    <row r="10" spans="1:13" s="3" customFormat="1" ht="18" thickBot="1" x14ac:dyDescent="0.2">
      <c r="A10" s="67"/>
      <c r="B10" s="16" t="s">
        <v>7</v>
      </c>
      <c r="C10" s="17">
        <f>SUM(C6:C9)</f>
        <v>450</v>
      </c>
      <c r="D10" s="18"/>
      <c r="E10" s="19">
        <f>SUM(E6:E9)</f>
        <v>450</v>
      </c>
      <c r="F10" s="18"/>
      <c r="G10" s="19">
        <f>SUM(G6:G9)</f>
        <v>450</v>
      </c>
      <c r="H10" s="18"/>
      <c r="I10" s="19">
        <f>SUM(I6:I9)</f>
        <v>450</v>
      </c>
      <c r="J10" s="18"/>
      <c r="K10" s="19">
        <f>SUM(K6:K9)</f>
        <v>450</v>
      </c>
      <c r="L10" s="18"/>
      <c r="M10" s="20">
        <f>SUM(M6:M9)</f>
        <v>450</v>
      </c>
    </row>
    <row r="11" spans="1:13" ht="16" x14ac:dyDescent="0.2">
      <c r="A11" s="61">
        <f>A6+1</f>
        <v>2</v>
      </c>
      <c r="B11" s="13"/>
      <c r="C11" s="14"/>
      <c r="D11" s="33"/>
      <c r="E11" s="41">
        <f>IF(D6=$C$93,-450,0)</f>
        <v>0</v>
      </c>
      <c r="F11" s="33"/>
      <c r="G11" s="41">
        <f>IF(D6=$C$93,-450,0)</f>
        <v>0</v>
      </c>
      <c r="H11" s="33"/>
      <c r="I11" s="41">
        <f>IF(D6=$C$93,-450,0)</f>
        <v>0</v>
      </c>
      <c r="J11" s="33"/>
      <c r="K11" s="41">
        <f>IF(D6=$C$93,-450,0)</f>
        <v>0</v>
      </c>
      <c r="L11" s="33"/>
      <c r="M11" s="42">
        <f>IF(D6=$C$93,-450,0)</f>
        <v>0</v>
      </c>
    </row>
    <row r="12" spans="1:13" ht="17" x14ac:dyDescent="0.15">
      <c r="A12" s="66"/>
      <c r="B12" s="9" t="s">
        <v>8</v>
      </c>
      <c r="C12" s="6">
        <v>200</v>
      </c>
      <c r="D12" s="30">
        <v>0.75</v>
      </c>
      <c r="E12" s="31">
        <f>$C12*D12</f>
        <v>150</v>
      </c>
      <c r="F12" s="30">
        <v>1</v>
      </c>
      <c r="G12" s="31">
        <f>$C12*F12</f>
        <v>200</v>
      </c>
      <c r="H12" s="30">
        <v>1</v>
      </c>
      <c r="I12" s="31">
        <f>$C12*H12</f>
        <v>200</v>
      </c>
      <c r="J12" s="30">
        <v>1</v>
      </c>
      <c r="K12" s="31">
        <f>$C12*J12</f>
        <v>200</v>
      </c>
      <c r="L12" s="30">
        <v>1</v>
      </c>
      <c r="M12" s="35">
        <f>$C12*L12</f>
        <v>200</v>
      </c>
    </row>
    <row r="13" spans="1:13" ht="17" x14ac:dyDescent="0.15">
      <c r="A13" s="66"/>
      <c r="B13" s="9" t="s">
        <v>10</v>
      </c>
      <c r="C13" s="6">
        <v>150</v>
      </c>
      <c r="D13" s="30">
        <v>1</v>
      </c>
      <c r="E13" s="31">
        <f>$C13*D13</f>
        <v>150</v>
      </c>
      <c r="F13" s="30">
        <v>1</v>
      </c>
      <c r="G13" s="31">
        <f t="shared" ref="G13:G14" si="1">$C13*F13</f>
        <v>150</v>
      </c>
      <c r="H13" s="30">
        <v>1</v>
      </c>
      <c r="I13" s="31">
        <f t="shared" ref="I13:I14" si="2">$C13*H13</f>
        <v>150</v>
      </c>
      <c r="J13" s="30">
        <v>1</v>
      </c>
      <c r="K13" s="31">
        <f>$C13*J13</f>
        <v>150</v>
      </c>
      <c r="L13" s="30">
        <v>1</v>
      </c>
      <c r="M13" s="35">
        <f>$C13*L13</f>
        <v>150</v>
      </c>
    </row>
    <row r="14" spans="1:13" ht="17" x14ac:dyDescent="0.15">
      <c r="A14" s="66"/>
      <c r="B14" s="9" t="s">
        <v>11</v>
      </c>
      <c r="C14" s="6">
        <v>100</v>
      </c>
      <c r="D14" s="30">
        <v>1</v>
      </c>
      <c r="E14" s="31">
        <f>$C14*D14</f>
        <v>100</v>
      </c>
      <c r="F14" s="30">
        <v>1</v>
      </c>
      <c r="G14" s="31">
        <f t="shared" si="1"/>
        <v>100</v>
      </c>
      <c r="H14" s="30">
        <v>1</v>
      </c>
      <c r="I14" s="31">
        <f t="shared" si="2"/>
        <v>100</v>
      </c>
      <c r="J14" s="30">
        <v>1</v>
      </c>
      <c r="K14" s="31">
        <f>$C14*J14</f>
        <v>100</v>
      </c>
      <c r="L14" s="30">
        <v>1</v>
      </c>
      <c r="M14" s="35">
        <f>$C14*L14</f>
        <v>100</v>
      </c>
    </row>
    <row r="15" spans="1:13" ht="18" thickBot="1" x14ac:dyDescent="0.2">
      <c r="A15" s="67"/>
      <c r="B15" s="16" t="s">
        <v>7</v>
      </c>
      <c r="C15" s="17">
        <f>SUM(C11:C14)</f>
        <v>450</v>
      </c>
      <c r="D15" s="18"/>
      <c r="E15" s="19">
        <f>SUM(E11:E14)</f>
        <v>400</v>
      </c>
      <c r="F15" s="18"/>
      <c r="G15" s="19">
        <f>SUM(G11:G14)</f>
        <v>450</v>
      </c>
      <c r="H15" s="18"/>
      <c r="I15" s="19">
        <f>SUM(I11:I14)</f>
        <v>450</v>
      </c>
      <c r="J15" s="18"/>
      <c r="K15" s="19">
        <f>SUM(K11:K14)</f>
        <v>450</v>
      </c>
      <c r="L15" s="18"/>
      <c r="M15" s="20">
        <f>SUM(M11:M14)</f>
        <v>450</v>
      </c>
    </row>
    <row r="16" spans="1:13" ht="16" x14ac:dyDescent="0.2">
      <c r="A16" s="61">
        <f t="shared" ref="A16" si="3">A11+1</f>
        <v>3</v>
      </c>
      <c r="B16" s="13"/>
      <c r="C16" s="14"/>
      <c r="D16" s="33"/>
      <c r="E16" s="41">
        <f>IF(D6=$C$93,-450,0)</f>
        <v>0</v>
      </c>
      <c r="F16" s="33"/>
      <c r="G16" s="41">
        <f>IF(D6=$C$93,-450,0)</f>
        <v>0</v>
      </c>
      <c r="H16" s="33"/>
      <c r="I16" s="41">
        <f>IF(D6=$C$93,-450,0)</f>
        <v>0</v>
      </c>
      <c r="J16" s="33"/>
      <c r="K16" s="41">
        <f>IF(D6=$C$93,-450,0)</f>
        <v>0</v>
      </c>
      <c r="L16" s="33"/>
      <c r="M16" s="42">
        <f>IF(D6=$C$93,-450,0)</f>
        <v>0</v>
      </c>
    </row>
    <row r="17" spans="1:14" ht="17" x14ac:dyDescent="0.15">
      <c r="A17" s="66"/>
      <c r="B17" s="9" t="s">
        <v>8</v>
      </c>
      <c r="C17" s="6">
        <v>200</v>
      </c>
      <c r="D17" s="30">
        <v>0.25</v>
      </c>
      <c r="E17" s="31">
        <f>$C17*D17</f>
        <v>50</v>
      </c>
      <c r="F17" s="30">
        <v>0.25</v>
      </c>
      <c r="G17" s="31">
        <f>$C17*F17</f>
        <v>50</v>
      </c>
      <c r="H17" s="30">
        <v>0.25</v>
      </c>
      <c r="I17" s="31">
        <f>$C17*H17</f>
        <v>50</v>
      </c>
      <c r="J17" s="30">
        <v>0.25</v>
      </c>
      <c r="K17" s="31">
        <f>$C17*J17</f>
        <v>50</v>
      </c>
      <c r="L17" s="30">
        <v>0.25</v>
      </c>
      <c r="M17" s="35">
        <f>$C17*L17</f>
        <v>50</v>
      </c>
    </row>
    <row r="18" spans="1:14" ht="17" x14ac:dyDescent="0.15">
      <c r="A18" s="66"/>
      <c r="B18" s="9" t="s">
        <v>10</v>
      </c>
      <c r="C18" s="6">
        <v>150</v>
      </c>
      <c r="D18" s="30">
        <v>0.25</v>
      </c>
      <c r="E18" s="31">
        <f>$C18*D18</f>
        <v>37.5</v>
      </c>
      <c r="F18" s="30">
        <v>0.25</v>
      </c>
      <c r="G18" s="31">
        <f t="shared" ref="G18:G19" si="4">$C18*F18</f>
        <v>37.5</v>
      </c>
      <c r="H18" s="30">
        <v>0.25</v>
      </c>
      <c r="I18" s="31">
        <f t="shared" ref="I18:I19" si="5">$C18*H18</f>
        <v>37.5</v>
      </c>
      <c r="J18" s="30">
        <v>0.25</v>
      </c>
      <c r="K18" s="31">
        <f>$C18*J18</f>
        <v>37.5</v>
      </c>
      <c r="L18" s="30">
        <v>0.25</v>
      </c>
      <c r="M18" s="35">
        <f>$C18*L18</f>
        <v>37.5</v>
      </c>
    </row>
    <row r="19" spans="1:14" ht="17" x14ac:dyDescent="0.15">
      <c r="A19" s="66"/>
      <c r="B19" s="9" t="s">
        <v>11</v>
      </c>
      <c r="C19" s="6">
        <v>100</v>
      </c>
      <c r="D19" s="30">
        <v>0.25</v>
      </c>
      <c r="E19" s="31">
        <f>$C19*D19</f>
        <v>25</v>
      </c>
      <c r="F19" s="30">
        <v>0.25</v>
      </c>
      <c r="G19" s="31">
        <f t="shared" si="4"/>
        <v>25</v>
      </c>
      <c r="H19" s="30">
        <v>0.25</v>
      </c>
      <c r="I19" s="31">
        <f t="shared" si="5"/>
        <v>25</v>
      </c>
      <c r="J19" s="30">
        <v>0.25</v>
      </c>
      <c r="K19" s="31">
        <f>$C19*J19</f>
        <v>25</v>
      </c>
      <c r="L19" s="30">
        <v>0.25</v>
      </c>
      <c r="M19" s="35">
        <f>$C19*L19</f>
        <v>25</v>
      </c>
    </row>
    <row r="20" spans="1:14" s="21" customFormat="1" ht="18" thickBot="1" x14ac:dyDescent="0.2">
      <c r="A20" s="67"/>
      <c r="B20" s="16" t="s">
        <v>7</v>
      </c>
      <c r="C20" s="17">
        <f>SUM(C16:C19)</f>
        <v>450</v>
      </c>
      <c r="D20" s="18"/>
      <c r="E20" s="19">
        <f>SUM(E16:E19)</f>
        <v>112.5</v>
      </c>
      <c r="F20" s="18"/>
      <c r="G20" s="19">
        <f>SUM(G16:G19)</f>
        <v>112.5</v>
      </c>
      <c r="H20" s="18"/>
      <c r="I20" s="19">
        <f>SUM(I16:I19)</f>
        <v>112.5</v>
      </c>
      <c r="J20" s="18"/>
      <c r="K20" s="19">
        <f>SUM(K16:K19)</f>
        <v>112.5</v>
      </c>
      <c r="L20" s="18"/>
      <c r="M20" s="20">
        <f>SUM(M16:M19)</f>
        <v>112.5</v>
      </c>
    </row>
    <row r="21" spans="1:14" ht="16" x14ac:dyDescent="0.2">
      <c r="A21" s="61">
        <f t="shared" ref="A21" si="6">A16+1</f>
        <v>4</v>
      </c>
      <c r="B21" s="13"/>
      <c r="C21" s="14"/>
      <c r="D21" s="33"/>
      <c r="E21" s="41">
        <f>IF(D6=$C$93,-450,0)</f>
        <v>0</v>
      </c>
      <c r="F21" s="33"/>
      <c r="G21" s="41">
        <f>IF(D6=$C$93,-450,0)</f>
        <v>0</v>
      </c>
      <c r="H21" s="33"/>
      <c r="I21" s="41">
        <f>IF(D6=$C$93,-450,0)</f>
        <v>0</v>
      </c>
      <c r="J21" s="33"/>
      <c r="K21" s="41">
        <f>IF(D6=$C$93,-450,0)</f>
        <v>0</v>
      </c>
      <c r="L21" s="33"/>
      <c r="M21" s="42">
        <f>IF(D6=$C$93,-450,0)</f>
        <v>0</v>
      </c>
    </row>
    <row r="22" spans="1:14" ht="17" x14ac:dyDescent="0.15">
      <c r="A22" s="66"/>
      <c r="B22" s="9" t="s">
        <v>8</v>
      </c>
      <c r="C22" s="6">
        <v>200</v>
      </c>
      <c r="D22" s="30">
        <v>1</v>
      </c>
      <c r="E22" s="31">
        <f>$C22*D22</f>
        <v>200</v>
      </c>
      <c r="F22" s="30">
        <v>1</v>
      </c>
      <c r="G22" s="31">
        <f>$C22*F22</f>
        <v>200</v>
      </c>
      <c r="H22" s="30">
        <v>1</v>
      </c>
      <c r="I22" s="31">
        <f>$C22*H22</f>
        <v>200</v>
      </c>
      <c r="J22" s="30">
        <v>1</v>
      </c>
      <c r="K22" s="31">
        <f>$C22*J22</f>
        <v>200</v>
      </c>
      <c r="L22" s="30">
        <v>1</v>
      </c>
      <c r="M22" s="35">
        <f>$C22*L22</f>
        <v>200</v>
      </c>
    </row>
    <row r="23" spans="1:14" ht="17" x14ac:dyDescent="0.15">
      <c r="A23" s="66"/>
      <c r="B23" s="9" t="s">
        <v>10</v>
      </c>
      <c r="C23" s="6">
        <v>150</v>
      </c>
      <c r="D23" s="30">
        <v>1</v>
      </c>
      <c r="E23" s="31">
        <f>$C23*D23</f>
        <v>150</v>
      </c>
      <c r="F23" s="30">
        <v>1</v>
      </c>
      <c r="G23" s="31">
        <f t="shared" ref="G23:G24" si="7">$C23*F23</f>
        <v>150</v>
      </c>
      <c r="H23" s="30">
        <v>1</v>
      </c>
      <c r="I23" s="31">
        <f t="shared" ref="I23:I24" si="8">$C23*H23</f>
        <v>150</v>
      </c>
      <c r="J23" s="30">
        <v>1</v>
      </c>
      <c r="K23" s="31">
        <f>$C23*J23</f>
        <v>150</v>
      </c>
      <c r="L23" s="30">
        <v>1</v>
      </c>
      <c r="M23" s="35">
        <f>$C23*L23</f>
        <v>150</v>
      </c>
    </row>
    <row r="24" spans="1:14" ht="17" x14ac:dyDescent="0.15">
      <c r="A24" s="66"/>
      <c r="B24" s="9" t="s">
        <v>11</v>
      </c>
      <c r="C24" s="6">
        <v>100</v>
      </c>
      <c r="D24" s="30">
        <v>1</v>
      </c>
      <c r="E24" s="31">
        <f>$C24*D24</f>
        <v>100</v>
      </c>
      <c r="F24" s="30">
        <v>1</v>
      </c>
      <c r="G24" s="31">
        <f t="shared" si="7"/>
        <v>100</v>
      </c>
      <c r="H24" s="30">
        <v>1</v>
      </c>
      <c r="I24" s="31">
        <f t="shared" si="8"/>
        <v>100</v>
      </c>
      <c r="J24" s="30">
        <v>1</v>
      </c>
      <c r="K24" s="31">
        <f>$C24*J24</f>
        <v>100</v>
      </c>
      <c r="L24" s="30">
        <v>1</v>
      </c>
      <c r="M24" s="35">
        <f>$C24*L24</f>
        <v>100</v>
      </c>
      <c r="N24" t="s">
        <v>23</v>
      </c>
    </row>
    <row r="25" spans="1:14" s="21" customFormat="1" ht="18" thickBot="1" x14ac:dyDescent="0.2">
      <c r="A25" s="67"/>
      <c r="B25" s="16" t="s">
        <v>7</v>
      </c>
      <c r="C25" s="17">
        <f>SUM(C21:C24)</f>
        <v>450</v>
      </c>
      <c r="D25" s="18"/>
      <c r="E25" s="19">
        <f>SUM(E21:E24)</f>
        <v>450</v>
      </c>
      <c r="F25" s="18"/>
      <c r="G25" s="19">
        <f>SUM(G21:G24)</f>
        <v>450</v>
      </c>
      <c r="H25" s="18"/>
      <c r="I25" s="19">
        <f>SUM(I21:I24)</f>
        <v>450</v>
      </c>
      <c r="J25" s="37"/>
      <c r="K25" s="38">
        <f>SUM(K21:K24)</f>
        <v>450</v>
      </c>
      <c r="L25" s="18"/>
      <c r="M25" s="20">
        <f>SUM(M21:M24)</f>
        <v>450</v>
      </c>
    </row>
    <row r="26" spans="1:14" ht="16" x14ac:dyDescent="0.2">
      <c r="A26" s="61">
        <f t="shared" ref="A26" si="9">A21+1</f>
        <v>5</v>
      </c>
      <c r="B26" s="13"/>
      <c r="C26" s="14"/>
      <c r="D26" s="33"/>
      <c r="E26" s="41">
        <f>IF(D6=$C$93,-450,0)</f>
        <v>0</v>
      </c>
      <c r="F26" s="33"/>
      <c r="G26" s="41">
        <f>IF(D6=$C$93,-450,0)</f>
        <v>0</v>
      </c>
      <c r="H26" s="33"/>
      <c r="I26" s="41">
        <f>IF(D6=$C$93,-450,0)</f>
        <v>0</v>
      </c>
      <c r="J26" s="33">
        <v>0</v>
      </c>
      <c r="K26" s="41">
        <f>IF(J26=$C$93,-450,0)</f>
        <v>0</v>
      </c>
      <c r="L26" s="33">
        <v>0</v>
      </c>
      <c r="M26" s="42">
        <f>IF(L26=$C$93,-450,0)</f>
        <v>0</v>
      </c>
    </row>
    <row r="27" spans="1:14" ht="17" x14ac:dyDescent="0.15">
      <c r="A27" s="66"/>
      <c r="B27" s="9" t="s">
        <v>8</v>
      </c>
      <c r="C27" s="6">
        <v>200</v>
      </c>
      <c r="D27" s="30">
        <v>0.25</v>
      </c>
      <c r="E27" s="31">
        <f>$C27*D27</f>
        <v>50</v>
      </c>
      <c r="F27" s="30">
        <v>0.25</v>
      </c>
      <c r="G27" s="31">
        <f>$C27*F27</f>
        <v>50</v>
      </c>
      <c r="H27" s="30">
        <v>0.25</v>
      </c>
      <c r="I27" s="31">
        <f>$C27*H27</f>
        <v>50</v>
      </c>
      <c r="J27" s="30">
        <v>0.25</v>
      </c>
      <c r="K27" s="31">
        <f>$C27*J27</f>
        <v>50</v>
      </c>
      <c r="L27" s="30">
        <v>0.25</v>
      </c>
      <c r="M27" s="35">
        <f>$C27*L27</f>
        <v>50</v>
      </c>
      <c r="N27" t="s">
        <v>16</v>
      </c>
    </row>
    <row r="28" spans="1:14" ht="17" x14ac:dyDescent="0.15">
      <c r="A28" s="66"/>
      <c r="B28" s="9" t="s">
        <v>10</v>
      </c>
      <c r="C28" s="6">
        <v>150</v>
      </c>
      <c r="D28" s="30">
        <v>0.25</v>
      </c>
      <c r="E28" s="31">
        <f>$C28*D28</f>
        <v>37.5</v>
      </c>
      <c r="F28" s="30">
        <v>0.25</v>
      </c>
      <c r="G28" s="31">
        <f t="shared" ref="G28:G29" si="10">$C28*F28</f>
        <v>37.5</v>
      </c>
      <c r="H28" s="30">
        <v>0.25</v>
      </c>
      <c r="I28" s="31">
        <f t="shared" ref="I28:I29" si="11">$C28*H28</f>
        <v>37.5</v>
      </c>
      <c r="J28" s="30">
        <v>0.25</v>
      </c>
      <c r="K28" s="31">
        <f>$C28*J28</f>
        <v>37.5</v>
      </c>
      <c r="L28" s="30">
        <v>0.25</v>
      </c>
      <c r="M28" s="35">
        <f>$C28*L28</f>
        <v>37.5</v>
      </c>
      <c r="N28" t="s">
        <v>17</v>
      </c>
    </row>
    <row r="29" spans="1:14" ht="17" x14ac:dyDescent="0.15">
      <c r="A29" s="66"/>
      <c r="B29" s="9" t="s">
        <v>11</v>
      </c>
      <c r="C29" s="6">
        <v>100</v>
      </c>
      <c r="D29" s="30">
        <v>0.25</v>
      </c>
      <c r="E29" s="31">
        <f>$C29*D29</f>
        <v>25</v>
      </c>
      <c r="F29" s="30">
        <v>0.25</v>
      </c>
      <c r="G29" s="31">
        <f t="shared" si="10"/>
        <v>25</v>
      </c>
      <c r="H29" s="30">
        <v>0.25</v>
      </c>
      <c r="I29" s="31">
        <f t="shared" si="11"/>
        <v>25</v>
      </c>
      <c r="J29" s="30">
        <v>0.25</v>
      </c>
      <c r="K29" s="31">
        <f>$C29*J29</f>
        <v>25</v>
      </c>
      <c r="L29" s="30">
        <v>0.25</v>
      </c>
      <c r="M29" s="35">
        <f>$C29*L29</f>
        <v>25</v>
      </c>
      <c r="N29" t="s">
        <v>18</v>
      </c>
    </row>
    <row r="30" spans="1:14" s="21" customFormat="1" ht="18" thickBot="1" x14ac:dyDescent="0.2">
      <c r="A30" s="67"/>
      <c r="B30" s="16" t="s">
        <v>7</v>
      </c>
      <c r="C30" s="17">
        <f>SUM(C26:C29)</f>
        <v>450</v>
      </c>
      <c r="D30" s="18"/>
      <c r="E30" s="19">
        <f>SUM(E26:E29)</f>
        <v>112.5</v>
      </c>
      <c r="F30" s="18"/>
      <c r="G30" s="19">
        <f>SUM(G26:G29)</f>
        <v>112.5</v>
      </c>
      <c r="H30" s="18"/>
      <c r="I30" s="19">
        <f>SUM(I26:I29)</f>
        <v>112.5</v>
      </c>
      <c r="J30" s="18"/>
      <c r="K30" s="19">
        <f>SUM(K26:K29)</f>
        <v>112.5</v>
      </c>
      <c r="L30" s="18"/>
      <c r="M30" s="20">
        <f>SUM(M26:M29)</f>
        <v>112.5</v>
      </c>
      <c r="N30" s="21" t="s">
        <v>19</v>
      </c>
    </row>
    <row r="31" spans="1:14" ht="16" x14ac:dyDescent="0.2">
      <c r="A31" s="61">
        <f>A26+1</f>
        <v>6</v>
      </c>
      <c r="B31" s="13"/>
      <c r="C31" s="14"/>
      <c r="D31" s="33"/>
      <c r="E31" s="41">
        <f>IF(D6=$C$93,-450,0)</f>
        <v>0</v>
      </c>
      <c r="F31" s="33"/>
      <c r="G31" s="41">
        <f>IF(D6=$C$93,-450,0)</f>
        <v>0</v>
      </c>
      <c r="H31" s="33"/>
      <c r="I31" s="41">
        <f>IF(D6=$C$93,-450,0)</f>
        <v>0</v>
      </c>
      <c r="J31" s="33"/>
      <c r="K31" s="41">
        <f>IF(D6=$C$93,-450,0)</f>
        <v>0</v>
      </c>
      <c r="L31" s="33">
        <v>0</v>
      </c>
      <c r="M31" s="42">
        <f>IF(L31=$C$93,-450,0)</f>
        <v>0</v>
      </c>
    </row>
    <row r="32" spans="1:14" ht="17" x14ac:dyDescent="0.15">
      <c r="A32" s="66"/>
      <c r="B32" s="9" t="s">
        <v>8</v>
      </c>
      <c r="C32" s="6">
        <v>200</v>
      </c>
      <c r="D32" s="30">
        <v>1</v>
      </c>
      <c r="E32" s="31">
        <f>$C32*D32</f>
        <v>200</v>
      </c>
      <c r="F32" s="30">
        <v>1</v>
      </c>
      <c r="G32" s="31">
        <f>$C32*F32</f>
        <v>200</v>
      </c>
      <c r="H32" s="30">
        <v>1</v>
      </c>
      <c r="I32" s="31">
        <f>$C32*H32</f>
        <v>200</v>
      </c>
      <c r="J32" s="30">
        <v>1</v>
      </c>
      <c r="K32" s="31">
        <f>$C32*J32</f>
        <v>200</v>
      </c>
      <c r="L32" s="30">
        <v>1</v>
      </c>
      <c r="M32" s="35">
        <f>$C32*L32</f>
        <v>200</v>
      </c>
      <c r="N32" t="s">
        <v>23</v>
      </c>
    </row>
    <row r="33" spans="1:14" ht="17" x14ac:dyDescent="0.15">
      <c r="A33" s="66"/>
      <c r="B33" s="9" t="s">
        <v>10</v>
      </c>
      <c r="C33" s="6">
        <v>150</v>
      </c>
      <c r="D33" s="30">
        <v>1</v>
      </c>
      <c r="E33" s="31">
        <f>$C33*D33</f>
        <v>150</v>
      </c>
      <c r="F33" s="30">
        <v>1</v>
      </c>
      <c r="G33" s="31">
        <f t="shared" ref="G33:G34" si="12">$C33*F33</f>
        <v>150</v>
      </c>
      <c r="H33" s="30">
        <v>1</v>
      </c>
      <c r="I33" s="31">
        <f t="shared" ref="I33:I34" si="13">$C33*H33</f>
        <v>150</v>
      </c>
      <c r="J33" s="30">
        <v>1</v>
      </c>
      <c r="K33" s="31">
        <f>$C33*J33</f>
        <v>150</v>
      </c>
      <c r="L33" s="30">
        <v>1</v>
      </c>
      <c r="M33" s="35">
        <f>$C33*L33</f>
        <v>150</v>
      </c>
    </row>
    <row r="34" spans="1:14" ht="17" x14ac:dyDescent="0.15">
      <c r="A34" s="66"/>
      <c r="B34" s="9" t="s">
        <v>11</v>
      </c>
      <c r="C34" s="6">
        <v>100</v>
      </c>
      <c r="D34" s="30">
        <v>1</v>
      </c>
      <c r="E34" s="31">
        <f>$C34*D34</f>
        <v>100</v>
      </c>
      <c r="F34" s="30">
        <v>1</v>
      </c>
      <c r="G34" s="31">
        <f t="shared" si="12"/>
        <v>100</v>
      </c>
      <c r="H34" s="30">
        <v>1</v>
      </c>
      <c r="I34" s="31">
        <f t="shared" si="13"/>
        <v>100</v>
      </c>
      <c r="J34" s="30">
        <v>1</v>
      </c>
      <c r="K34" s="31">
        <f>$C34*J34</f>
        <v>100</v>
      </c>
      <c r="L34" s="30">
        <v>1</v>
      </c>
      <c r="M34" s="35">
        <f>$C34*L34</f>
        <v>100</v>
      </c>
    </row>
    <row r="35" spans="1:14" s="21" customFormat="1" ht="18" thickBot="1" x14ac:dyDescent="0.2">
      <c r="A35" s="67"/>
      <c r="B35" s="16" t="s">
        <v>7</v>
      </c>
      <c r="C35" s="17">
        <f>SUM(C31:C34)</f>
        <v>450</v>
      </c>
      <c r="D35" s="18"/>
      <c r="E35" s="19">
        <f>SUM(E31:E34)</f>
        <v>450</v>
      </c>
      <c r="F35" s="18"/>
      <c r="G35" s="19">
        <f>SUM(G31:G34)</f>
        <v>450</v>
      </c>
      <c r="H35" s="18"/>
      <c r="I35" s="19">
        <f>SUM(I31:I34)</f>
        <v>450</v>
      </c>
      <c r="J35" s="18"/>
      <c r="K35" s="19">
        <f>SUM(K31:K34)</f>
        <v>450</v>
      </c>
      <c r="L35" s="18"/>
      <c r="M35" s="20">
        <f>SUM(M31:M34)</f>
        <v>450</v>
      </c>
    </row>
    <row r="36" spans="1:14" ht="16" x14ac:dyDescent="0.2">
      <c r="A36" s="61">
        <f t="shared" ref="A36" si="14">A31+1</f>
        <v>7</v>
      </c>
      <c r="B36" s="13"/>
      <c r="C36" s="14"/>
      <c r="D36" s="33"/>
      <c r="E36" s="41">
        <f>IF(D6=$C$93,-450,0)</f>
        <v>0</v>
      </c>
      <c r="F36" s="33"/>
      <c r="G36" s="41">
        <f>IF(D6=$C$93,-450,0)</f>
        <v>0</v>
      </c>
      <c r="H36" s="33"/>
      <c r="I36" s="41">
        <f>IF(D6=$C$93,-450,0)</f>
        <v>0</v>
      </c>
      <c r="J36" s="33"/>
      <c r="K36" s="41">
        <f>IF(D6=$C$93,-450,0)</f>
        <v>0</v>
      </c>
      <c r="L36" s="43">
        <v>1</v>
      </c>
      <c r="M36" s="44">
        <f>IF(L26=$C$93,-450,0)</f>
        <v>0</v>
      </c>
    </row>
    <row r="37" spans="1:14" ht="17" x14ac:dyDescent="0.15">
      <c r="A37" s="66"/>
      <c r="B37" s="9" t="s">
        <v>8</v>
      </c>
      <c r="C37" s="6">
        <v>200</v>
      </c>
      <c r="D37" s="30">
        <v>0.25</v>
      </c>
      <c r="E37" s="31">
        <f>$C37*D37</f>
        <v>50</v>
      </c>
      <c r="F37" s="30">
        <v>0.25</v>
      </c>
      <c r="G37" s="31">
        <f>$C37*F37</f>
        <v>50</v>
      </c>
      <c r="H37" s="30">
        <v>0.25</v>
      </c>
      <c r="I37" s="31">
        <f>$C37*H37</f>
        <v>50</v>
      </c>
      <c r="J37" s="30">
        <v>0.25</v>
      </c>
      <c r="K37" s="31">
        <f>$C37*J37</f>
        <v>50</v>
      </c>
      <c r="L37" s="45">
        <v>0.25</v>
      </c>
      <c r="M37" s="46">
        <f>$C37*L37</f>
        <v>50</v>
      </c>
      <c r="N37" t="s">
        <v>16</v>
      </c>
    </row>
    <row r="38" spans="1:14" ht="17" x14ac:dyDescent="0.15">
      <c r="A38" s="66"/>
      <c r="B38" s="9" t="s">
        <v>10</v>
      </c>
      <c r="C38" s="6">
        <v>150</v>
      </c>
      <c r="D38" s="30">
        <v>0.25</v>
      </c>
      <c r="E38" s="31">
        <f>$C38*D38</f>
        <v>37.5</v>
      </c>
      <c r="F38" s="30">
        <v>0.25</v>
      </c>
      <c r="G38" s="31">
        <f t="shared" ref="G38:G39" si="15">$C38*F38</f>
        <v>37.5</v>
      </c>
      <c r="H38" s="30">
        <v>0.25</v>
      </c>
      <c r="I38" s="31">
        <f t="shared" ref="I38:I39" si="16">$C38*H38</f>
        <v>37.5</v>
      </c>
      <c r="J38" s="30">
        <v>0.25</v>
      </c>
      <c r="K38" s="31">
        <f>$C38*J38</f>
        <v>37.5</v>
      </c>
      <c r="L38" s="45">
        <v>0.25</v>
      </c>
      <c r="M38" s="46">
        <f>$C38*L38</f>
        <v>37.5</v>
      </c>
      <c r="N38" t="s">
        <v>17</v>
      </c>
    </row>
    <row r="39" spans="1:14" ht="17" x14ac:dyDescent="0.15">
      <c r="A39" s="66"/>
      <c r="B39" s="9" t="s">
        <v>11</v>
      </c>
      <c r="C39" s="6">
        <v>100</v>
      </c>
      <c r="D39" s="30">
        <v>0.25</v>
      </c>
      <c r="E39" s="31">
        <f>$C39*D39</f>
        <v>25</v>
      </c>
      <c r="F39" s="30">
        <v>0.25</v>
      </c>
      <c r="G39" s="31">
        <f t="shared" si="15"/>
        <v>25</v>
      </c>
      <c r="H39" s="30">
        <v>0.25</v>
      </c>
      <c r="I39" s="31">
        <f t="shared" si="16"/>
        <v>25</v>
      </c>
      <c r="J39" s="30">
        <v>0.25</v>
      </c>
      <c r="K39" s="31">
        <f>$C39*J39</f>
        <v>25</v>
      </c>
      <c r="L39" s="45">
        <v>0.25</v>
      </c>
      <c r="M39" s="46">
        <f>$C39*L39</f>
        <v>25</v>
      </c>
      <c r="N39" t="s">
        <v>18</v>
      </c>
    </row>
    <row r="40" spans="1:14" s="21" customFormat="1" ht="18" thickBot="1" x14ac:dyDescent="0.2">
      <c r="A40" s="67"/>
      <c r="B40" s="16" t="s">
        <v>7</v>
      </c>
      <c r="C40" s="17">
        <f>SUM(C36:C39)</f>
        <v>450</v>
      </c>
      <c r="D40" s="18"/>
      <c r="E40" s="19">
        <f>SUM(E36:E39)</f>
        <v>112.5</v>
      </c>
      <c r="F40" s="18"/>
      <c r="G40" s="19">
        <f>SUM(G36:G39)</f>
        <v>112.5</v>
      </c>
      <c r="H40" s="18"/>
      <c r="I40" s="19">
        <f>SUM(I36:I39)</f>
        <v>112.5</v>
      </c>
      <c r="J40" s="18"/>
      <c r="K40" s="19">
        <f>SUM(K36:K39)</f>
        <v>112.5</v>
      </c>
      <c r="L40" s="18"/>
      <c r="M40" s="20">
        <f>SUM(M36:M39)</f>
        <v>112.5</v>
      </c>
      <c r="N40" s="21" t="s">
        <v>19</v>
      </c>
    </row>
    <row r="41" spans="1:14" ht="16" x14ac:dyDescent="0.2">
      <c r="A41" s="61">
        <f>A36+1</f>
        <v>8</v>
      </c>
      <c r="B41" s="13"/>
      <c r="C41" s="14"/>
      <c r="D41" s="28"/>
      <c r="E41" s="29">
        <f>IF(D6=$C$93,-450,0)</f>
        <v>0</v>
      </c>
      <c r="F41" s="28"/>
      <c r="G41" s="29">
        <f>IF(D6=$C$93,-450,0)</f>
        <v>0</v>
      </c>
      <c r="H41" s="28"/>
      <c r="I41" s="29">
        <f>IF(D6=$C$93,-450,0)</f>
        <v>0</v>
      </c>
      <c r="J41" s="28"/>
      <c r="K41" s="29">
        <f>IF(D6=$C$93,-450,0)</f>
        <v>0</v>
      </c>
      <c r="L41" s="28"/>
      <c r="M41" s="34">
        <f>IF(D6=$C$93,-450,0)</f>
        <v>0</v>
      </c>
    </row>
    <row r="42" spans="1:14" ht="17" x14ac:dyDescent="0.15">
      <c r="A42" s="66"/>
      <c r="B42" s="9" t="s">
        <v>8</v>
      </c>
      <c r="C42" s="6">
        <v>200</v>
      </c>
      <c r="D42" s="30">
        <v>0.25</v>
      </c>
      <c r="E42" s="31">
        <f>$C42*D42</f>
        <v>50</v>
      </c>
      <c r="F42" s="30">
        <v>0.25</v>
      </c>
      <c r="G42" s="31">
        <f>$C42*F42</f>
        <v>50</v>
      </c>
      <c r="H42" s="30">
        <v>0.25</v>
      </c>
      <c r="I42" s="31">
        <f>$C42*H42</f>
        <v>50</v>
      </c>
      <c r="J42" s="30">
        <v>0.25</v>
      </c>
      <c r="K42" s="31">
        <f>$C42*J42</f>
        <v>50</v>
      </c>
      <c r="L42" s="30">
        <v>0.25</v>
      </c>
      <c r="M42" s="35">
        <f>$C42*L42</f>
        <v>50</v>
      </c>
    </row>
    <row r="43" spans="1:14" ht="17" x14ac:dyDescent="0.15">
      <c r="A43" s="66"/>
      <c r="B43" s="9" t="s">
        <v>10</v>
      </c>
      <c r="C43" s="6">
        <v>150</v>
      </c>
      <c r="D43" s="30">
        <v>0.25</v>
      </c>
      <c r="E43" s="31">
        <f>$C43*D43</f>
        <v>37.5</v>
      </c>
      <c r="F43" s="30">
        <v>0.25</v>
      </c>
      <c r="G43" s="31">
        <f t="shared" ref="G43:G44" si="17">$C43*F43</f>
        <v>37.5</v>
      </c>
      <c r="H43" s="30">
        <v>0.25</v>
      </c>
      <c r="I43" s="31">
        <f t="shared" ref="I43:I44" si="18">$C43*H43</f>
        <v>37.5</v>
      </c>
      <c r="J43" s="30">
        <v>0.25</v>
      </c>
      <c r="K43" s="31">
        <f>$C43*J43</f>
        <v>37.5</v>
      </c>
      <c r="L43" s="30">
        <v>0.25</v>
      </c>
      <c r="M43" s="35">
        <f>$C43*L43</f>
        <v>37.5</v>
      </c>
    </row>
    <row r="44" spans="1:14" ht="17" x14ac:dyDescent="0.15">
      <c r="A44" s="66"/>
      <c r="B44" s="9" t="s">
        <v>11</v>
      </c>
      <c r="C44" s="6">
        <v>100</v>
      </c>
      <c r="D44" s="30">
        <v>0.25</v>
      </c>
      <c r="E44" s="31">
        <f>$C44*D44</f>
        <v>25</v>
      </c>
      <c r="F44" s="30">
        <v>0.25</v>
      </c>
      <c r="G44" s="31">
        <f t="shared" si="17"/>
        <v>25</v>
      </c>
      <c r="H44" s="30">
        <v>0.25</v>
      </c>
      <c r="I44" s="31">
        <f t="shared" si="18"/>
        <v>25</v>
      </c>
      <c r="J44" s="30">
        <v>0.25</v>
      </c>
      <c r="K44" s="31">
        <f>$C44*J44</f>
        <v>25</v>
      </c>
      <c r="L44" s="30">
        <v>0.25</v>
      </c>
      <c r="M44" s="35">
        <f>$C44*L44</f>
        <v>25</v>
      </c>
    </row>
    <row r="45" spans="1:14" s="21" customFormat="1" ht="18" thickBot="1" x14ac:dyDescent="0.2">
      <c r="A45" s="67"/>
      <c r="B45" s="16" t="s">
        <v>7</v>
      </c>
      <c r="C45" s="17">
        <f>SUM(C41:C44)</f>
        <v>450</v>
      </c>
      <c r="D45" s="18"/>
      <c r="E45" s="19">
        <f>SUM(E41:E44)</f>
        <v>112.5</v>
      </c>
      <c r="F45" s="18"/>
      <c r="G45" s="19">
        <f>SUM(G41:G44)</f>
        <v>112.5</v>
      </c>
      <c r="H45" s="18"/>
      <c r="I45" s="19">
        <f>SUM(I41:I44)</f>
        <v>112.5</v>
      </c>
      <c r="J45" s="18"/>
      <c r="K45" s="19">
        <f>SUM(K41:K44)</f>
        <v>112.5</v>
      </c>
      <c r="L45" s="18"/>
      <c r="M45" s="20">
        <f>SUM(M41:M44)</f>
        <v>112.5</v>
      </c>
    </row>
    <row r="46" spans="1:14" ht="16" x14ac:dyDescent="0.2">
      <c r="A46" s="61">
        <f t="shared" ref="A46" si="19">A41+1</f>
        <v>9</v>
      </c>
      <c r="B46" s="13"/>
      <c r="C46" s="14"/>
      <c r="D46" s="28"/>
      <c r="E46" s="29">
        <f>IF(D6=$C$93,-450,0)</f>
        <v>0</v>
      </c>
      <c r="F46" s="28"/>
      <c r="G46" s="29">
        <f>IF(D6=$C$93,-450,0)</f>
        <v>0</v>
      </c>
      <c r="H46" s="28"/>
      <c r="I46" s="29">
        <f>IF(D6=$C$93,-450,0)</f>
        <v>0</v>
      </c>
      <c r="J46" s="28"/>
      <c r="K46" s="29">
        <f>IF(D6=$C$93,-450,0)</f>
        <v>0</v>
      </c>
      <c r="L46" s="28"/>
      <c r="M46" s="34">
        <f>IF(D6=$C$93,-450,0)</f>
        <v>0</v>
      </c>
    </row>
    <row r="47" spans="1:14" ht="17" x14ac:dyDescent="0.15">
      <c r="A47" s="66"/>
      <c r="B47" s="9" t="s">
        <v>8</v>
      </c>
      <c r="C47" s="6">
        <v>200</v>
      </c>
      <c r="D47" s="30">
        <v>0.75</v>
      </c>
      <c r="E47" s="31">
        <f>$C47*D47</f>
        <v>150</v>
      </c>
      <c r="F47" s="30">
        <v>0.75</v>
      </c>
      <c r="G47" s="31">
        <f>$C47*F47</f>
        <v>150</v>
      </c>
      <c r="H47" s="30">
        <v>0.75</v>
      </c>
      <c r="I47" s="31">
        <f>$C47*H47</f>
        <v>150</v>
      </c>
      <c r="J47" s="30">
        <v>0.75</v>
      </c>
      <c r="K47" s="31">
        <f>$C47*J47</f>
        <v>150</v>
      </c>
      <c r="L47" s="30">
        <v>0.75</v>
      </c>
      <c r="M47" s="35">
        <f>$C47*L47</f>
        <v>150</v>
      </c>
    </row>
    <row r="48" spans="1:14" ht="17" x14ac:dyDescent="0.15">
      <c r="A48" s="66"/>
      <c r="B48" s="9" t="s">
        <v>10</v>
      </c>
      <c r="C48" s="6">
        <v>150</v>
      </c>
      <c r="D48" s="30">
        <v>0.75</v>
      </c>
      <c r="E48" s="31">
        <f>$C48*D48</f>
        <v>112.5</v>
      </c>
      <c r="F48" s="30">
        <v>0.75</v>
      </c>
      <c r="G48" s="31">
        <f>$C48*F48</f>
        <v>112.5</v>
      </c>
      <c r="H48" s="30">
        <v>0.75</v>
      </c>
      <c r="I48" s="31">
        <f>$C48*H48</f>
        <v>112.5</v>
      </c>
      <c r="J48" s="30">
        <v>0.75</v>
      </c>
      <c r="K48" s="31">
        <f>$C48*J48</f>
        <v>112.5</v>
      </c>
      <c r="L48" s="30">
        <v>1</v>
      </c>
      <c r="M48" s="35">
        <f>$C48*L48</f>
        <v>150</v>
      </c>
    </row>
    <row r="49" spans="1:13" ht="17" x14ac:dyDescent="0.15">
      <c r="A49" s="66"/>
      <c r="B49" s="9" t="s">
        <v>11</v>
      </c>
      <c r="C49" s="6">
        <v>100</v>
      </c>
      <c r="D49" s="30">
        <v>0.75</v>
      </c>
      <c r="E49" s="31">
        <f>$C49*D49</f>
        <v>75</v>
      </c>
      <c r="F49" s="30">
        <v>0.75</v>
      </c>
      <c r="G49" s="31">
        <f>$C49*F49</f>
        <v>75</v>
      </c>
      <c r="H49" s="30">
        <v>0.75</v>
      </c>
      <c r="I49" s="31">
        <f>$C49*H49</f>
        <v>75</v>
      </c>
      <c r="J49" s="30">
        <v>0.75</v>
      </c>
      <c r="K49" s="31">
        <f>$C49*J49</f>
        <v>75</v>
      </c>
      <c r="L49" s="30">
        <v>1</v>
      </c>
      <c r="M49" s="35">
        <f>$C49*L49</f>
        <v>100</v>
      </c>
    </row>
    <row r="50" spans="1:13" s="21" customFormat="1" ht="18" thickBot="1" x14ac:dyDescent="0.2">
      <c r="A50" s="67"/>
      <c r="B50" s="16" t="s">
        <v>7</v>
      </c>
      <c r="C50" s="17">
        <f>SUM(C46:C49)</f>
        <v>450</v>
      </c>
      <c r="D50" s="18"/>
      <c r="E50" s="19">
        <f>SUM(E46:E49)</f>
        <v>337.5</v>
      </c>
      <c r="F50" s="18"/>
      <c r="G50" s="19">
        <f>SUM(G46:G49)</f>
        <v>337.5</v>
      </c>
      <c r="H50" s="18"/>
      <c r="I50" s="19">
        <f>SUM(I46:I49)</f>
        <v>337.5</v>
      </c>
      <c r="J50" s="18"/>
      <c r="K50" s="19">
        <f>SUM(K46:K49)</f>
        <v>337.5</v>
      </c>
      <c r="L50" s="18"/>
      <c r="M50" s="20">
        <f>SUM(M46:M49)</f>
        <v>400</v>
      </c>
    </row>
    <row r="51" spans="1:13" ht="16" x14ac:dyDescent="0.2">
      <c r="A51" s="61">
        <f t="shared" ref="A51" si="20">A46+1</f>
        <v>10</v>
      </c>
      <c r="B51" s="13"/>
      <c r="C51" s="14"/>
      <c r="D51" s="28"/>
      <c r="E51" s="29">
        <f>IF(D6=$C$93,-450,0)</f>
        <v>0</v>
      </c>
      <c r="F51" s="28"/>
      <c r="G51" s="29">
        <f>IF(D6=$C$93,-450,0)</f>
        <v>0</v>
      </c>
      <c r="H51" s="28"/>
      <c r="I51" s="29">
        <f>IF(D6=$C$93,-450,0)</f>
        <v>0</v>
      </c>
      <c r="J51" s="28"/>
      <c r="K51" s="29">
        <f>IF(D6=$C$93,-450,0)</f>
        <v>0</v>
      </c>
      <c r="L51" s="28"/>
      <c r="M51" s="34">
        <f>IF(D6=$C$93,-450,0)</f>
        <v>0</v>
      </c>
    </row>
    <row r="52" spans="1:13" ht="17" x14ac:dyDescent="0.15">
      <c r="A52" s="66"/>
      <c r="B52" s="9" t="s">
        <v>8</v>
      </c>
      <c r="C52" s="6">
        <v>200</v>
      </c>
      <c r="D52" s="30">
        <v>1</v>
      </c>
      <c r="E52" s="31">
        <f>$C52*D52</f>
        <v>200</v>
      </c>
      <c r="F52" s="30">
        <v>0.75</v>
      </c>
      <c r="G52" s="31">
        <f>$C52*F52</f>
        <v>150</v>
      </c>
      <c r="H52" s="30">
        <v>0.75</v>
      </c>
      <c r="I52" s="31">
        <f>$C52*H52</f>
        <v>150</v>
      </c>
      <c r="J52" s="30">
        <v>0.75</v>
      </c>
      <c r="K52" s="31">
        <f>$C52*J52</f>
        <v>150</v>
      </c>
      <c r="L52" s="30">
        <v>0.75</v>
      </c>
      <c r="M52" s="35">
        <f>$C52*L52</f>
        <v>150</v>
      </c>
    </row>
    <row r="53" spans="1:13" ht="17" x14ac:dyDescent="0.15">
      <c r="A53" s="66"/>
      <c r="B53" s="9" t="s">
        <v>10</v>
      </c>
      <c r="C53" s="6">
        <v>150</v>
      </c>
      <c r="D53" s="30">
        <v>1</v>
      </c>
      <c r="E53" s="31">
        <f>$C53*D53</f>
        <v>150</v>
      </c>
      <c r="F53" s="30">
        <v>1</v>
      </c>
      <c r="G53" s="31">
        <f>$C53*F53</f>
        <v>150</v>
      </c>
      <c r="H53" s="30">
        <v>1</v>
      </c>
      <c r="I53" s="31">
        <f>$C53*H53</f>
        <v>150</v>
      </c>
      <c r="J53" s="30">
        <v>1</v>
      </c>
      <c r="K53" s="31">
        <f>$C53*J53</f>
        <v>150</v>
      </c>
      <c r="L53" s="30">
        <v>1</v>
      </c>
      <c r="M53" s="35">
        <f>$C53*L53</f>
        <v>150</v>
      </c>
    </row>
    <row r="54" spans="1:13" ht="17" x14ac:dyDescent="0.15">
      <c r="A54" s="66"/>
      <c r="B54" s="9" t="s">
        <v>11</v>
      </c>
      <c r="C54" s="6">
        <v>100</v>
      </c>
      <c r="D54" s="30">
        <v>1</v>
      </c>
      <c r="E54" s="31">
        <f>$C54*D54</f>
        <v>100</v>
      </c>
      <c r="F54" s="30">
        <v>1</v>
      </c>
      <c r="G54" s="31">
        <f>$C54*F54</f>
        <v>100</v>
      </c>
      <c r="H54" s="30">
        <v>1</v>
      </c>
      <c r="I54" s="31">
        <f>$C54*H54</f>
        <v>100</v>
      </c>
      <c r="J54" s="30">
        <v>1</v>
      </c>
      <c r="K54" s="31">
        <f>$C54*J54</f>
        <v>100</v>
      </c>
      <c r="L54" s="30">
        <v>1</v>
      </c>
      <c r="M54" s="35">
        <f>$C54*L54</f>
        <v>100</v>
      </c>
    </row>
    <row r="55" spans="1:13" s="21" customFormat="1" ht="18" thickBot="1" x14ac:dyDescent="0.2">
      <c r="A55" s="67"/>
      <c r="B55" s="16" t="s">
        <v>7</v>
      </c>
      <c r="C55" s="17">
        <f>SUM(C51:C54)</f>
        <v>450</v>
      </c>
      <c r="D55" s="18"/>
      <c r="E55" s="19">
        <f>SUM(E51:E54)</f>
        <v>450</v>
      </c>
      <c r="F55" s="18"/>
      <c r="G55" s="19">
        <f>SUM(G51:G54)</f>
        <v>400</v>
      </c>
      <c r="H55" s="18"/>
      <c r="I55" s="19">
        <f>SUM(I51:I54)</f>
        <v>400</v>
      </c>
      <c r="J55" s="18"/>
      <c r="K55" s="19">
        <f>SUM(K51:K54)</f>
        <v>400</v>
      </c>
      <c r="L55" s="18"/>
      <c r="M55" s="20">
        <f>SUM(M51:M54)</f>
        <v>400</v>
      </c>
    </row>
    <row r="56" spans="1:13" ht="16" x14ac:dyDescent="0.2">
      <c r="A56" s="61">
        <f t="shared" ref="A56:A76" si="21">A51+1</f>
        <v>11</v>
      </c>
      <c r="B56" s="13"/>
      <c r="C56" s="14"/>
      <c r="D56" s="28"/>
      <c r="E56" s="29">
        <f>IF(D6=$C$93,-450,0)</f>
        <v>0</v>
      </c>
      <c r="F56" s="28"/>
      <c r="G56" s="29">
        <f>IF(D6=$C$93,-450,0)</f>
        <v>0</v>
      </c>
      <c r="H56" s="28"/>
      <c r="I56" s="29">
        <f>IF(D6=$C$93,-450,0)</f>
        <v>0</v>
      </c>
      <c r="J56" s="28"/>
      <c r="K56" s="29">
        <f>IF(D6=$C$93,-450,0)</f>
        <v>0</v>
      </c>
      <c r="L56" s="28"/>
      <c r="M56" s="34">
        <f>IF(D6=$C$93,-450,0)</f>
        <v>0</v>
      </c>
    </row>
    <row r="57" spans="1:13" ht="17" x14ac:dyDescent="0.15">
      <c r="A57" s="66"/>
      <c r="B57" s="9" t="s">
        <v>8</v>
      </c>
      <c r="C57" s="6">
        <v>200</v>
      </c>
      <c r="D57" s="30">
        <v>0.5</v>
      </c>
      <c r="E57" s="31">
        <f>$C57*D57</f>
        <v>100</v>
      </c>
      <c r="F57" s="30">
        <v>0.5</v>
      </c>
      <c r="G57" s="31">
        <f>$C57*F57</f>
        <v>100</v>
      </c>
      <c r="H57" s="30">
        <v>0.5</v>
      </c>
      <c r="I57" s="31">
        <f>$C57*H57</f>
        <v>100</v>
      </c>
      <c r="J57" s="30">
        <v>0.5</v>
      </c>
      <c r="K57" s="31">
        <f>$C57*J57</f>
        <v>100</v>
      </c>
      <c r="L57" s="30">
        <v>0.5</v>
      </c>
      <c r="M57" s="35">
        <f>$C57*L57</f>
        <v>100</v>
      </c>
    </row>
    <row r="58" spans="1:13" ht="17" x14ac:dyDescent="0.15">
      <c r="A58" s="66"/>
      <c r="B58" s="9" t="s">
        <v>10</v>
      </c>
      <c r="C58" s="6">
        <v>150</v>
      </c>
      <c r="D58" s="30">
        <v>0.75</v>
      </c>
      <c r="E58" s="31">
        <f>$C58*D58</f>
        <v>112.5</v>
      </c>
      <c r="F58" s="30">
        <v>0.75</v>
      </c>
      <c r="G58" s="31">
        <f>$C58*F58</f>
        <v>112.5</v>
      </c>
      <c r="H58" s="30">
        <v>0.5</v>
      </c>
      <c r="I58" s="31">
        <f>$C58*H58</f>
        <v>75</v>
      </c>
      <c r="J58" s="30">
        <v>0.5</v>
      </c>
      <c r="K58" s="31">
        <f>$C58*J58</f>
        <v>75</v>
      </c>
      <c r="L58" s="30">
        <v>0.5</v>
      </c>
      <c r="M58" s="35">
        <f>$C58*L58</f>
        <v>75</v>
      </c>
    </row>
    <row r="59" spans="1:13" ht="17" x14ac:dyDescent="0.15">
      <c r="A59" s="66"/>
      <c r="B59" s="9" t="s">
        <v>11</v>
      </c>
      <c r="C59" s="6">
        <v>100</v>
      </c>
      <c r="D59" s="30">
        <v>0.75</v>
      </c>
      <c r="E59" s="31">
        <f>$C59*D59</f>
        <v>75</v>
      </c>
      <c r="F59" s="30">
        <v>0.75</v>
      </c>
      <c r="G59" s="31">
        <f>$C59*F59</f>
        <v>75</v>
      </c>
      <c r="H59" s="30">
        <v>0.75</v>
      </c>
      <c r="I59" s="31">
        <f>$C59*H59</f>
        <v>75</v>
      </c>
      <c r="J59" s="30">
        <v>0.75</v>
      </c>
      <c r="K59" s="31">
        <f>$C59*J59</f>
        <v>75</v>
      </c>
      <c r="L59" s="30">
        <v>0.75</v>
      </c>
      <c r="M59" s="35">
        <f>$C59*L59</f>
        <v>75</v>
      </c>
    </row>
    <row r="60" spans="1:13" s="21" customFormat="1" ht="18" thickBot="1" x14ac:dyDescent="0.2">
      <c r="A60" s="67"/>
      <c r="B60" s="16" t="s">
        <v>7</v>
      </c>
      <c r="C60" s="17">
        <f>SUM(C56:C59)</f>
        <v>450</v>
      </c>
      <c r="D60" s="18"/>
      <c r="E60" s="19">
        <f>SUM(E56:E59)</f>
        <v>287.5</v>
      </c>
      <c r="F60" s="18"/>
      <c r="G60" s="19">
        <f>SUM(G56:G59)</f>
        <v>287.5</v>
      </c>
      <c r="H60" s="18"/>
      <c r="I60" s="19">
        <f>SUM(I56:I59)</f>
        <v>250</v>
      </c>
      <c r="J60" s="18"/>
      <c r="K60" s="19">
        <f>SUM(K56:K59)</f>
        <v>250</v>
      </c>
      <c r="L60" s="18"/>
      <c r="M60" s="20">
        <f>SUM(M56:M59)</f>
        <v>250</v>
      </c>
    </row>
    <row r="61" spans="1:13" ht="16" x14ac:dyDescent="0.2">
      <c r="A61" s="61">
        <f t="shared" si="21"/>
        <v>12</v>
      </c>
      <c r="B61" s="13"/>
      <c r="C61" s="14"/>
      <c r="D61" s="28"/>
      <c r="E61" s="29">
        <f>IF(D6=$C$93,-450,0)</f>
        <v>0</v>
      </c>
      <c r="F61" s="28"/>
      <c r="G61" s="29">
        <f>IF(D6=$C$93,-450,0)</f>
        <v>0</v>
      </c>
      <c r="H61" s="28"/>
      <c r="I61" s="29">
        <f>IF(D6=$C$93,-450,0)</f>
        <v>0</v>
      </c>
      <c r="J61" s="28"/>
      <c r="K61" s="29">
        <f>IF(D6=$C$93,-450,0)</f>
        <v>0</v>
      </c>
      <c r="L61" s="28"/>
      <c r="M61" s="34">
        <f>IF(D6=$C$93,-450,0)</f>
        <v>0</v>
      </c>
    </row>
    <row r="62" spans="1:13" ht="17" x14ac:dyDescent="0.15">
      <c r="A62" s="66"/>
      <c r="B62" s="9" t="s">
        <v>8</v>
      </c>
      <c r="C62" s="6">
        <v>200</v>
      </c>
      <c r="D62" s="30">
        <v>1</v>
      </c>
      <c r="E62" s="31">
        <f>$C62*D62</f>
        <v>200</v>
      </c>
      <c r="F62" s="30">
        <v>0.5</v>
      </c>
      <c r="G62" s="31">
        <f>$C62*F62</f>
        <v>100</v>
      </c>
      <c r="H62" s="30">
        <v>0.5</v>
      </c>
      <c r="I62" s="31">
        <f>$C62*H62</f>
        <v>100</v>
      </c>
      <c r="J62" s="30">
        <v>0.5</v>
      </c>
      <c r="K62" s="31">
        <f>$C62*J62</f>
        <v>100</v>
      </c>
      <c r="L62" s="30">
        <v>0.5</v>
      </c>
      <c r="M62" s="35">
        <f>$C62*L62</f>
        <v>100</v>
      </c>
    </row>
    <row r="63" spans="1:13" ht="17" x14ac:dyDescent="0.15">
      <c r="A63" s="66"/>
      <c r="B63" s="9" t="s">
        <v>10</v>
      </c>
      <c r="C63" s="6">
        <v>150</v>
      </c>
      <c r="D63" s="30">
        <v>1</v>
      </c>
      <c r="E63" s="31">
        <f>$C63*D63</f>
        <v>150</v>
      </c>
      <c r="F63" s="30">
        <v>0.5</v>
      </c>
      <c r="G63" s="31">
        <f>$C63*F63</f>
        <v>75</v>
      </c>
      <c r="H63" s="30">
        <v>0.5</v>
      </c>
      <c r="I63" s="31">
        <f>$C63*H63</f>
        <v>75</v>
      </c>
      <c r="J63" s="30">
        <v>0.5</v>
      </c>
      <c r="K63" s="31">
        <f>$C63*J63</f>
        <v>75</v>
      </c>
      <c r="L63" s="30">
        <v>0.5</v>
      </c>
      <c r="M63" s="35">
        <f>$C63*L63</f>
        <v>75</v>
      </c>
    </row>
    <row r="64" spans="1:13" ht="17" x14ac:dyDescent="0.15">
      <c r="A64" s="66"/>
      <c r="B64" s="9" t="s">
        <v>11</v>
      </c>
      <c r="C64" s="6">
        <v>100</v>
      </c>
      <c r="D64" s="30">
        <v>1</v>
      </c>
      <c r="E64" s="31">
        <f>$C64*D64</f>
        <v>100</v>
      </c>
      <c r="F64" s="30">
        <v>0.5</v>
      </c>
      <c r="G64" s="31">
        <f>$C64*F64</f>
        <v>50</v>
      </c>
      <c r="H64" s="30">
        <v>0.5</v>
      </c>
      <c r="I64" s="31">
        <f>$C64*H64</f>
        <v>50</v>
      </c>
      <c r="J64" s="30">
        <v>0.5</v>
      </c>
      <c r="K64" s="31">
        <f>$C64*J64</f>
        <v>50</v>
      </c>
      <c r="L64" s="30">
        <v>0.5</v>
      </c>
      <c r="M64" s="35">
        <f>$C64*L64</f>
        <v>50</v>
      </c>
    </row>
    <row r="65" spans="1:13" s="21" customFormat="1" ht="18" thickBot="1" x14ac:dyDescent="0.2">
      <c r="A65" s="67"/>
      <c r="B65" s="16" t="s">
        <v>7</v>
      </c>
      <c r="C65" s="17">
        <f>SUM(C61:C64)</f>
        <v>450</v>
      </c>
      <c r="D65" s="18"/>
      <c r="E65" s="19">
        <f>SUM(E61:E64)</f>
        <v>450</v>
      </c>
      <c r="F65" s="18"/>
      <c r="G65" s="19">
        <f>SUM(G61:G64)</f>
        <v>225</v>
      </c>
      <c r="H65" s="18"/>
      <c r="I65" s="19">
        <f>SUM(I61:I64)</f>
        <v>225</v>
      </c>
      <c r="J65" s="18"/>
      <c r="K65" s="19">
        <f>SUM(K61:K64)</f>
        <v>225</v>
      </c>
      <c r="L65" s="18"/>
      <c r="M65" s="20">
        <f>SUM(M61:M64)</f>
        <v>225</v>
      </c>
    </row>
    <row r="66" spans="1:13" ht="16" x14ac:dyDescent="0.2">
      <c r="A66" s="61">
        <f t="shared" si="21"/>
        <v>13</v>
      </c>
      <c r="B66" s="13"/>
      <c r="C66" s="14"/>
      <c r="D66" s="28"/>
      <c r="E66" s="29">
        <f>IF(D6=$C$93,-450,0)</f>
        <v>0</v>
      </c>
      <c r="F66" s="28"/>
      <c r="G66" s="29">
        <f>IF(D6=$C$93,-450,0)</f>
        <v>0</v>
      </c>
      <c r="H66" s="28"/>
      <c r="I66" s="29">
        <f>IF(D6=$C$93,-450,0)</f>
        <v>0</v>
      </c>
      <c r="J66" s="28"/>
      <c r="K66" s="29">
        <f>IF(D6=$C$93,-450,0)</f>
        <v>0</v>
      </c>
      <c r="L66" s="28"/>
      <c r="M66" s="34">
        <f>IF(D6=$C$93,-450,0)</f>
        <v>0</v>
      </c>
    </row>
    <row r="67" spans="1:13" ht="17" x14ac:dyDescent="0.15">
      <c r="A67" s="66"/>
      <c r="B67" s="9" t="s">
        <v>8</v>
      </c>
      <c r="C67" s="6">
        <v>200</v>
      </c>
      <c r="D67" s="30">
        <v>0.5</v>
      </c>
      <c r="E67" s="31">
        <f>$C67*D67</f>
        <v>100</v>
      </c>
      <c r="F67" s="30">
        <v>0.5</v>
      </c>
      <c r="G67" s="31">
        <f>$C67*F67</f>
        <v>100</v>
      </c>
      <c r="H67" s="30">
        <v>0.5</v>
      </c>
      <c r="I67" s="31">
        <f>$C67*H67</f>
        <v>100</v>
      </c>
      <c r="J67" s="30">
        <v>0.75</v>
      </c>
      <c r="K67" s="31">
        <f>$C67*J67</f>
        <v>150</v>
      </c>
      <c r="L67" s="30">
        <v>0.75</v>
      </c>
      <c r="M67" s="35">
        <f>$C67*L67</f>
        <v>150</v>
      </c>
    </row>
    <row r="68" spans="1:13" ht="17" x14ac:dyDescent="0.15">
      <c r="A68" s="66"/>
      <c r="B68" s="9" t="s">
        <v>10</v>
      </c>
      <c r="C68" s="6">
        <v>150</v>
      </c>
      <c r="D68" s="30">
        <v>1</v>
      </c>
      <c r="E68" s="31">
        <f>$C68*D68</f>
        <v>150</v>
      </c>
      <c r="F68" s="30">
        <v>1</v>
      </c>
      <c r="G68" s="31">
        <f>$C68*F68</f>
        <v>150</v>
      </c>
      <c r="H68" s="30">
        <v>1</v>
      </c>
      <c r="I68" s="31">
        <f>$C68*H68</f>
        <v>150</v>
      </c>
      <c r="J68" s="30">
        <v>1</v>
      </c>
      <c r="K68" s="31">
        <f>$C68*J68</f>
        <v>150</v>
      </c>
      <c r="L68" s="30">
        <v>1</v>
      </c>
      <c r="M68" s="35">
        <f>$C68*L68</f>
        <v>150</v>
      </c>
    </row>
    <row r="69" spans="1:13" ht="17" x14ac:dyDescent="0.15">
      <c r="A69" s="66"/>
      <c r="B69" s="9" t="s">
        <v>11</v>
      </c>
      <c r="C69" s="6">
        <v>100</v>
      </c>
      <c r="D69" s="30">
        <v>1</v>
      </c>
      <c r="E69" s="31">
        <f>$C69*D69</f>
        <v>100</v>
      </c>
      <c r="F69" s="30">
        <v>1</v>
      </c>
      <c r="G69" s="31">
        <f>$C69*F69</f>
        <v>100</v>
      </c>
      <c r="H69" s="30">
        <v>1</v>
      </c>
      <c r="I69" s="31">
        <f>$C69*H69</f>
        <v>100</v>
      </c>
      <c r="J69" s="30">
        <v>1</v>
      </c>
      <c r="K69" s="31">
        <f>$C69*J69</f>
        <v>100</v>
      </c>
      <c r="L69" s="30">
        <v>1</v>
      </c>
      <c r="M69" s="35">
        <f>$C69*L69</f>
        <v>100</v>
      </c>
    </row>
    <row r="70" spans="1:13" s="21" customFormat="1" ht="18" thickBot="1" x14ac:dyDescent="0.2">
      <c r="A70" s="67"/>
      <c r="B70" s="16" t="s">
        <v>7</v>
      </c>
      <c r="C70" s="17">
        <f>SUM(C66:C69)</f>
        <v>450</v>
      </c>
      <c r="D70" s="18"/>
      <c r="E70" s="19">
        <f>SUM(E66:E69)</f>
        <v>350</v>
      </c>
      <c r="F70" s="18"/>
      <c r="G70" s="19">
        <f>SUM(G66:G69)</f>
        <v>350</v>
      </c>
      <c r="H70" s="18"/>
      <c r="I70" s="19">
        <f>SUM(I66:I69)</f>
        <v>350</v>
      </c>
      <c r="J70" s="18"/>
      <c r="K70" s="19">
        <f>SUM(K66:K69)</f>
        <v>400</v>
      </c>
      <c r="L70" s="18"/>
      <c r="M70" s="20">
        <f>SUM(M66:M69)</f>
        <v>400</v>
      </c>
    </row>
    <row r="71" spans="1:13" ht="16" x14ac:dyDescent="0.2">
      <c r="A71" s="61">
        <f t="shared" si="21"/>
        <v>14</v>
      </c>
      <c r="B71" s="13"/>
      <c r="C71" s="14"/>
      <c r="D71" s="28"/>
      <c r="E71" s="29">
        <f>IF(D6=$C$93,-450,0)</f>
        <v>0</v>
      </c>
      <c r="F71" s="28"/>
      <c r="G71" s="29">
        <f>IF(D6=$C$93,-450,0)</f>
        <v>0</v>
      </c>
      <c r="H71" s="36"/>
      <c r="I71" s="29">
        <f>IF(D6=$C$93,-450,0)</f>
        <v>0</v>
      </c>
      <c r="J71" s="28"/>
      <c r="K71" s="29">
        <f>IF(D6=$C$93,-450,0)</f>
        <v>0</v>
      </c>
      <c r="L71" s="28"/>
      <c r="M71" s="34">
        <f>IF(D6=$C$93,-450,0)</f>
        <v>0</v>
      </c>
    </row>
    <row r="72" spans="1:13" ht="17" x14ac:dyDescent="0.15">
      <c r="A72" s="66"/>
      <c r="B72" s="9" t="s">
        <v>8</v>
      </c>
      <c r="C72" s="6">
        <v>200</v>
      </c>
      <c r="D72" s="30">
        <v>0.5</v>
      </c>
      <c r="E72" s="31">
        <f>$C72*D72</f>
        <v>100</v>
      </c>
      <c r="F72" s="30">
        <v>0.75</v>
      </c>
      <c r="G72" s="31">
        <f>$C72*F72</f>
        <v>150</v>
      </c>
      <c r="H72" s="30">
        <v>0.75</v>
      </c>
      <c r="I72" s="31">
        <f>$C72*H72</f>
        <v>150</v>
      </c>
      <c r="J72" s="30">
        <v>0.75</v>
      </c>
      <c r="K72" s="31">
        <f>$C72*J72</f>
        <v>150</v>
      </c>
      <c r="L72" s="30">
        <v>0.75</v>
      </c>
      <c r="M72" s="35">
        <f>$C72*L72</f>
        <v>150</v>
      </c>
    </row>
    <row r="73" spans="1:13" ht="17" x14ac:dyDescent="0.15">
      <c r="A73" s="66"/>
      <c r="B73" s="9" t="s">
        <v>10</v>
      </c>
      <c r="C73" s="6">
        <v>150</v>
      </c>
      <c r="D73" s="30">
        <v>0.5</v>
      </c>
      <c r="E73" s="31">
        <f>$C73*D73</f>
        <v>75</v>
      </c>
      <c r="F73" s="30">
        <v>1</v>
      </c>
      <c r="G73" s="31">
        <f>$C73*F73</f>
        <v>150</v>
      </c>
      <c r="H73" s="30">
        <v>1</v>
      </c>
      <c r="I73" s="31">
        <f>$C73*H73</f>
        <v>150</v>
      </c>
      <c r="J73" s="30">
        <v>1</v>
      </c>
      <c r="K73" s="31">
        <f>$C73*J73</f>
        <v>150</v>
      </c>
      <c r="L73" s="30">
        <v>1</v>
      </c>
      <c r="M73" s="35">
        <f>$C73*L73</f>
        <v>150</v>
      </c>
    </row>
    <row r="74" spans="1:13" ht="17" x14ac:dyDescent="0.15">
      <c r="A74" s="66"/>
      <c r="B74" s="9" t="s">
        <v>11</v>
      </c>
      <c r="C74" s="6">
        <v>100</v>
      </c>
      <c r="D74" s="30">
        <v>0.5</v>
      </c>
      <c r="E74" s="31">
        <f>$C74*D74</f>
        <v>50</v>
      </c>
      <c r="F74" s="30">
        <v>1</v>
      </c>
      <c r="G74" s="31">
        <f>$C74*F74</f>
        <v>100</v>
      </c>
      <c r="H74" s="30">
        <v>1</v>
      </c>
      <c r="I74" s="31">
        <f>$C74*H74</f>
        <v>100</v>
      </c>
      <c r="J74" s="30">
        <v>1</v>
      </c>
      <c r="K74" s="31">
        <f>$C74*J74</f>
        <v>100</v>
      </c>
      <c r="L74" s="30">
        <v>1</v>
      </c>
      <c r="M74" s="35">
        <f>$C74*L74</f>
        <v>100</v>
      </c>
    </row>
    <row r="75" spans="1:13" s="21" customFormat="1" ht="18" thickBot="1" x14ac:dyDescent="0.2">
      <c r="A75" s="67"/>
      <c r="B75" s="16" t="s">
        <v>7</v>
      </c>
      <c r="C75" s="17">
        <f>SUM(C71:C74)</f>
        <v>450</v>
      </c>
      <c r="D75" s="18"/>
      <c r="E75" s="19">
        <f>SUM(E71:E74)</f>
        <v>225</v>
      </c>
      <c r="F75" s="18"/>
      <c r="G75" s="19">
        <f>SUM(G71:G74)</f>
        <v>400</v>
      </c>
      <c r="H75" s="18"/>
      <c r="I75" s="19">
        <f>SUM(I71:I74)</f>
        <v>400</v>
      </c>
      <c r="J75" s="18"/>
      <c r="K75" s="19">
        <f>SUM(K71:K74)</f>
        <v>400</v>
      </c>
      <c r="L75" s="18"/>
      <c r="M75" s="20">
        <f>SUM(M71:M74)</f>
        <v>400</v>
      </c>
    </row>
    <row r="76" spans="1:13" ht="16" x14ac:dyDescent="0.2">
      <c r="A76" s="61">
        <f t="shared" si="21"/>
        <v>15</v>
      </c>
      <c r="B76" s="13"/>
      <c r="C76" s="14"/>
      <c r="D76" s="28"/>
      <c r="E76" s="29">
        <f>IF(D6=$C$93,-450,0)</f>
        <v>0</v>
      </c>
      <c r="F76" s="28"/>
      <c r="G76" s="29">
        <f>IF(D6=$C$93,-450,0)</f>
        <v>0</v>
      </c>
      <c r="H76" s="28"/>
      <c r="I76" s="29">
        <f>IF(D6=$C$93,-450,0)</f>
        <v>0</v>
      </c>
      <c r="J76" s="28"/>
      <c r="K76" s="29">
        <f>IF(D6=$C$93,-450,0)</f>
        <v>0</v>
      </c>
      <c r="L76" s="28"/>
      <c r="M76" s="34">
        <f>IF(D6=$C$93,-450,0)</f>
        <v>0</v>
      </c>
    </row>
    <row r="77" spans="1:13" ht="17" x14ac:dyDescent="0.15">
      <c r="A77" s="66"/>
      <c r="B77" s="9" t="s">
        <v>8</v>
      </c>
      <c r="C77" s="6">
        <v>200</v>
      </c>
      <c r="D77" s="30">
        <v>1</v>
      </c>
      <c r="E77" s="31">
        <f>$C77*D77</f>
        <v>200</v>
      </c>
      <c r="F77" s="30">
        <v>0.75</v>
      </c>
      <c r="G77" s="31">
        <f>$C77*F77</f>
        <v>150</v>
      </c>
      <c r="H77" s="30">
        <v>0.75</v>
      </c>
      <c r="I77" s="31">
        <f>$C77*H77</f>
        <v>150</v>
      </c>
      <c r="J77" s="30">
        <v>0.75</v>
      </c>
      <c r="K77" s="31">
        <f>$C77*J77</f>
        <v>150</v>
      </c>
      <c r="L77" s="30">
        <v>0.75</v>
      </c>
      <c r="M77" s="35">
        <f>$C77*L77</f>
        <v>150</v>
      </c>
    </row>
    <row r="78" spans="1:13" ht="17" x14ac:dyDescent="0.15">
      <c r="A78" s="66"/>
      <c r="B78" s="9" t="s">
        <v>10</v>
      </c>
      <c r="C78" s="6">
        <v>150</v>
      </c>
      <c r="D78" s="30">
        <v>1</v>
      </c>
      <c r="E78" s="31">
        <f>$C78*D78</f>
        <v>150</v>
      </c>
      <c r="F78" s="30">
        <v>1</v>
      </c>
      <c r="G78" s="31">
        <f>$C78*F78</f>
        <v>150</v>
      </c>
      <c r="H78" s="30">
        <v>1</v>
      </c>
      <c r="I78" s="31">
        <f>$C78*H78</f>
        <v>150</v>
      </c>
      <c r="J78" s="30">
        <v>1</v>
      </c>
      <c r="K78" s="31">
        <f>$C78*J78</f>
        <v>150</v>
      </c>
      <c r="L78" s="30">
        <v>1</v>
      </c>
      <c r="M78" s="35">
        <f>$C78*L78</f>
        <v>150</v>
      </c>
    </row>
    <row r="79" spans="1:13" ht="17" x14ac:dyDescent="0.15">
      <c r="A79" s="66"/>
      <c r="B79" s="9" t="s">
        <v>11</v>
      </c>
      <c r="C79" s="6">
        <v>100</v>
      </c>
      <c r="D79" s="30">
        <v>1</v>
      </c>
      <c r="E79" s="31">
        <f>$C79*D79</f>
        <v>100</v>
      </c>
      <c r="F79" s="30">
        <v>1</v>
      </c>
      <c r="G79" s="31">
        <f>$C79*F79</f>
        <v>100</v>
      </c>
      <c r="H79" s="30">
        <v>1</v>
      </c>
      <c r="I79" s="31">
        <f>$C79*H79</f>
        <v>100</v>
      </c>
      <c r="J79" s="30">
        <v>1</v>
      </c>
      <c r="K79" s="31">
        <f>$C79*J79</f>
        <v>100</v>
      </c>
      <c r="L79" s="30">
        <v>1</v>
      </c>
      <c r="M79" s="35">
        <f>$C79*L79</f>
        <v>100</v>
      </c>
    </row>
    <row r="80" spans="1:13" s="21" customFormat="1" ht="18" thickBot="1" x14ac:dyDescent="0.2">
      <c r="A80" s="67"/>
      <c r="B80" s="16" t="s">
        <v>7</v>
      </c>
      <c r="C80" s="17">
        <f>SUM(C76:C79)</f>
        <v>450</v>
      </c>
      <c r="D80" s="18"/>
      <c r="E80" s="19">
        <f>SUM(E76:E79)</f>
        <v>450</v>
      </c>
      <c r="F80" s="18"/>
      <c r="G80" s="19">
        <f>SUM(G76:G79)</f>
        <v>400</v>
      </c>
      <c r="H80" s="18"/>
      <c r="I80" s="19">
        <f>SUM(I76:I79)</f>
        <v>400</v>
      </c>
      <c r="J80" s="18"/>
      <c r="K80" s="19">
        <f>SUM(K76:K79)</f>
        <v>400</v>
      </c>
      <c r="L80" s="18"/>
      <c r="M80" s="20">
        <f>SUM(M76:M79)</f>
        <v>400</v>
      </c>
    </row>
    <row r="81" spans="1:14" ht="16" x14ac:dyDescent="0.2">
      <c r="A81" s="61">
        <f t="shared" ref="A81" si="22">A76+1</f>
        <v>16</v>
      </c>
      <c r="B81" s="13"/>
      <c r="C81" s="14"/>
      <c r="D81" s="28"/>
      <c r="E81" s="29">
        <f>IF(D6=$C$93,-450,0)</f>
        <v>0</v>
      </c>
      <c r="F81" s="28"/>
      <c r="G81" s="29">
        <f>IF(D6=$C$93,-450,0)</f>
        <v>0</v>
      </c>
      <c r="H81" s="28"/>
      <c r="I81" s="29">
        <f>IF(D6=$C$93,-450,0)</f>
        <v>0</v>
      </c>
      <c r="J81" s="28"/>
      <c r="K81" s="29">
        <f>IF(D6=$C$93,-450,0)</f>
        <v>0</v>
      </c>
      <c r="L81" s="28"/>
      <c r="M81" s="34">
        <f>IF(D6=$C$93,-450,0)</f>
        <v>0</v>
      </c>
    </row>
    <row r="82" spans="1:14" ht="17" x14ac:dyDescent="0.15">
      <c r="A82" s="66"/>
      <c r="B82" s="9" t="s">
        <v>8</v>
      </c>
      <c r="C82" s="6">
        <v>200</v>
      </c>
      <c r="D82" s="30">
        <v>0.75</v>
      </c>
      <c r="E82" s="31">
        <f>$C82*D82</f>
        <v>150</v>
      </c>
      <c r="F82" s="30">
        <v>0.75</v>
      </c>
      <c r="G82" s="31">
        <f>$C82*F82</f>
        <v>150</v>
      </c>
      <c r="H82" s="30">
        <v>0.75</v>
      </c>
      <c r="I82" s="31">
        <f>$C82*H82</f>
        <v>150</v>
      </c>
      <c r="J82" s="30">
        <v>0.75</v>
      </c>
      <c r="K82" s="31">
        <f>$C82*J82</f>
        <v>150</v>
      </c>
      <c r="L82" s="30">
        <v>1</v>
      </c>
      <c r="M82" s="35">
        <f>$C82*L82</f>
        <v>200</v>
      </c>
    </row>
    <row r="83" spans="1:14" ht="17" x14ac:dyDescent="0.15">
      <c r="A83" s="66"/>
      <c r="B83" s="9" t="s">
        <v>10</v>
      </c>
      <c r="C83" s="6">
        <v>150</v>
      </c>
      <c r="D83" s="30">
        <v>1</v>
      </c>
      <c r="E83" s="31">
        <f>$C83*D83</f>
        <v>150</v>
      </c>
      <c r="F83" s="30">
        <v>1</v>
      </c>
      <c r="G83" s="31">
        <f>$C83*F83</f>
        <v>150</v>
      </c>
      <c r="H83" s="30">
        <v>1</v>
      </c>
      <c r="I83" s="31">
        <f>$C83*H83</f>
        <v>150</v>
      </c>
      <c r="J83" s="30">
        <v>1</v>
      </c>
      <c r="K83" s="31">
        <f>$C83*J83</f>
        <v>150</v>
      </c>
      <c r="L83" s="30">
        <v>1</v>
      </c>
      <c r="M83" s="35">
        <f>$C83*L83</f>
        <v>150</v>
      </c>
    </row>
    <row r="84" spans="1:14" ht="17" x14ac:dyDescent="0.15">
      <c r="A84" s="66"/>
      <c r="B84" s="9" t="s">
        <v>11</v>
      </c>
      <c r="C84" s="6">
        <v>100</v>
      </c>
      <c r="D84" s="30">
        <v>1</v>
      </c>
      <c r="E84" s="31">
        <f>$C84*D84</f>
        <v>100</v>
      </c>
      <c r="F84" s="30">
        <v>1</v>
      </c>
      <c r="G84" s="31">
        <f>$C84*F84</f>
        <v>100</v>
      </c>
      <c r="H84" s="30">
        <v>1</v>
      </c>
      <c r="I84" s="31">
        <f>$C84*H84</f>
        <v>100</v>
      </c>
      <c r="J84" s="30">
        <v>1</v>
      </c>
      <c r="K84" s="31">
        <f>$C84*J84</f>
        <v>100</v>
      </c>
      <c r="L84" s="30">
        <v>1</v>
      </c>
      <c r="M84" s="35">
        <f>$C84*L84</f>
        <v>100</v>
      </c>
    </row>
    <row r="85" spans="1:14" s="21" customFormat="1" ht="18" thickBot="1" x14ac:dyDescent="0.2">
      <c r="A85" s="67"/>
      <c r="B85" s="16" t="s">
        <v>7</v>
      </c>
      <c r="C85" s="17">
        <f>SUM(C81:C84)</f>
        <v>450</v>
      </c>
      <c r="D85" s="37"/>
      <c r="E85" s="38">
        <f>SUM(E81:E84)</f>
        <v>400</v>
      </c>
      <c r="F85" s="18"/>
      <c r="G85" s="19">
        <f>SUM(G81:G84)</f>
        <v>400</v>
      </c>
      <c r="H85" s="18"/>
      <c r="I85" s="19">
        <f>SUM(I81:I84)</f>
        <v>400</v>
      </c>
      <c r="J85" s="18"/>
      <c r="K85" s="19">
        <f>SUM(K81:K84)</f>
        <v>400</v>
      </c>
      <c r="L85" s="18"/>
      <c r="M85" s="20">
        <f>SUM(M81:M84)</f>
        <v>450</v>
      </c>
    </row>
    <row r="86" spans="1:14" ht="16" x14ac:dyDescent="0.2">
      <c r="A86" s="61">
        <f t="shared" ref="A86" si="23">A81+1</f>
        <v>17</v>
      </c>
      <c r="B86" s="13"/>
      <c r="C86" s="14"/>
      <c r="D86" s="33"/>
      <c r="E86" s="41">
        <f>IF(D6=$C$93,-450,0)</f>
        <v>0</v>
      </c>
      <c r="F86" s="33"/>
      <c r="G86" s="41">
        <f>IF(D6=$C$93,-450,0)</f>
        <v>0</v>
      </c>
      <c r="H86" s="33"/>
      <c r="I86" s="41">
        <f>IF(D6=$C$93,-450,0)</f>
        <v>0</v>
      </c>
      <c r="J86" s="33">
        <v>0</v>
      </c>
      <c r="K86" s="41">
        <f>IF(J86=$C$93,-450,0)</f>
        <v>0</v>
      </c>
      <c r="L86" s="33"/>
      <c r="M86" s="42">
        <f>IF(D6=$C$93,-450,0)</f>
        <v>0</v>
      </c>
    </row>
    <row r="87" spans="1:14" ht="17" x14ac:dyDescent="0.15">
      <c r="A87" s="66"/>
      <c r="B87" s="9" t="s">
        <v>8</v>
      </c>
      <c r="C87" s="6">
        <v>200</v>
      </c>
      <c r="D87" s="30">
        <v>0.25</v>
      </c>
      <c r="E87" s="31">
        <f>$C87*D87</f>
        <v>50</v>
      </c>
      <c r="F87" s="30">
        <v>0.25</v>
      </c>
      <c r="G87" s="31">
        <f>$C87*F87</f>
        <v>50</v>
      </c>
      <c r="H87" s="30">
        <v>0.25</v>
      </c>
      <c r="I87" s="31">
        <f>$C87*H87</f>
        <v>50</v>
      </c>
      <c r="J87" s="30">
        <v>0.25</v>
      </c>
      <c r="K87" s="31">
        <f>$C87*J87</f>
        <v>50</v>
      </c>
      <c r="L87" s="30">
        <v>0.25</v>
      </c>
      <c r="M87" s="35">
        <f>$C87*L87</f>
        <v>50</v>
      </c>
      <c r="N87" t="s">
        <v>16</v>
      </c>
    </row>
    <row r="88" spans="1:14" ht="17" x14ac:dyDescent="0.15">
      <c r="A88" s="66"/>
      <c r="B88" s="9" t="s">
        <v>10</v>
      </c>
      <c r="C88" s="6">
        <v>150</v>
      </c>
      <c r="D88" s="30">
        <v>0.25</v>
      </c>
      <c r="E88" s="31">
        <f>$C88*D88</f>
        <v>37.5</v>
      </c>
      <c r="F88" s="30">
        <v>0.25</v>
      </c>
      <c r="G88" s="31">
        <f>$C88*F88</f>
        <v>37.5</v>
      </c>
      <c r="H88" s="30">
        <v>0.25</v>
      </c>
      <c r="I88" s="31">
        <f>$C88*H88</f>
        <v>37.5</v>
      </c>
      <c r="J88" s="30">
        <v>0.25</v>
      </c>
      <c r="K88" s="31">
        <f>$C88*J88</f>
        <v>37.5</v>
      </c>
      <c r="L88" s="30">
        <v>0.25</v>
      </c>
      <c r="M88" s="35">
        <f>$C88*L88</f>
        <v>37.5</v>
      </c>
      <c r="N88" t="s">
        <v>21</v>
      </c>
    </row>
    <row r="89" spans="1:14" ht="17" x14ac:dyDescent="0.15">
      <c r="A89" s="66"/>
      <c r="B89" s="9" t="s">
        <v>11</v>
      </c>
      <c r="C89" s="6">
        <v>100</v>
      </c>
      <c r="D89" s="30">
        <v>0.25</v>
      </c>
      <c r="E89" s="31">
        <f>$C89*D89</f>
        <v>25</v>
      </c>
      <c r="F89" s="30">
        <v>0.25</v>
      </c>
      <c r="G89" s="31">
        <f>$C89*F89</f>
        <v>25</v>
      </c>
      <c r="H89" s="30">
        <v>0.25</v>
      </c>
      <c r="I89" s="31">
        <f>$C89*H89</f>
        <v>25</v>
      </c>
      <c r="J89" s="30">
        <v>0.25</v>
      </c>
      <c r="K89" s="31">
        <f>$C89*J89</f>
        <v>25</v>
      </c>
      <c r="L89" s="30">
        <v>0.25</v>
      </c>
      <c r="M89" s="35">
        <f>$C89*L89</f>
        <v>25</v>
      </c>
    </row>
    <row r="90" spans="1:14" s="21" customFormat="1" ht="18" thickBot="1" x14ac:dyDescent="0.2">
      <c r="A90" s="67"/>
      <c r="B90" s="16" t="s">
        <v>7</v>
      </c>
      <c r="C90" s="17">
        <f>SUM(C86:C89)</f>
        <v>450</v>
      </c>
      <c r="D90" s="18"/>
      <c r="E90" s="19">
        <f>SUM(E86:E89)</f>
        <v>112.5</v>
      </c>
      <c r="F90" s="18"/>
      <c r="G90" s="19">
        <f>SUM(G86:G89)</f>
        <v>112.5</v>
      </c>
      <c r="H90" s="18"/>
      <c r="I90" s="19">
        <f>SUM(I86:I89)</f>
        <v>112.5</v>
      </c>
      <c r="J90" s="18"/>
      <c r="K90" s="19">
        <f>SUM(K86:K89)</f>
        <v>112.5</v>
      </c>
      <c r="L90" s="18"/>
      <c r="M90" s="20">
        <f>SUM(M86:M89)</f>
        <v>112.5</v>
      </c>
    </row>
    <row r="92" spans="1:14" ht="17" x14ac:dyDescent="0.2">
      <c r="B92" s="4" t="s">
        <v>26</v>
      </c>
      <c r="C92" s="5">
        <v>0</v>
      </c>
    </row>
    <row r="93" spans="1:14" ht="17" x14ac:dyDescent="0.2">
      <c r="B93" s="4" t="s">
        <v>27</v>
      </c>
      <c r="C93" s="5">
        <v>1</v>
      </c>
    </row>
  </sheetData>
  <sheetProtection formatCells="0" formatRows="0" insertColumns="0" insertRows="0" deleteColumns="0" deleteRows="0" selectLockedCells="1"/>
  <mergeCells count="26">
    <mergeCell ref="A86:A90"/>
    <mergeCell ref="A61:A65"/>
    <mergeCell ref="A71:A75"/>
    <mergeCell ref="A76:A80"/>
    <mergeCell ref="A81:A85"/>
    <mergeCell ref="A66:A70"/>
    <mergeCell ref="A36:A40"/>
    <mergeCell ref="A41:A45"/>
    <mergeCell ref="A46:A50"/>
    <mergeCell ref="A51:A55"/>
    <mergeCell ref="A56:A60"/>
    <mergeCell ref="A6:A10"/>
    <mergeCell ref="A11:A15"/>
    <mergeCell ref="A16:A20"/>
    <mergeCell ref="A21:A25"/>
    <mergeCell ref="A31:A35"/>
    <mergeCell ref="A26:A30"/>
    <mergeCell ref="A4:A5"/>
    <mergeCell ref="L4:M4"/>
    <mergeCell ref="A2:M2"/>
    <mergeCell ref="D4:E4"/>
    <mergeCell ref="F4:G4"/>
    <mergeCell ref="H4:I4"/>
    <mergeCell ref="J4:K4"/>
    <mergeCell ref="C4:C5"/>
    <mergeCell ref="B4:B5"/>
  </mergeCells>
  <phoneticPr fontId="2" type="noConversion"/>
  <pageMargins left="0.75" right="0.75" top="1" bottom="1" header="0.5" footer="0.5"/>
  <pageSetup paperSize="9" scale="95" orientation="landscape"/>
  <headerFooter alignWithMargins="0">
    <oddHeader>&amp;C&amp;"Arial,Bold"&amp;14Weighted Scoring Sheet</oddHead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39534AF3E24D47AB55289290746C79" ma:contentTypeVersion="0" ma:contentTypeDescription="Create a new document." ma:contentTypeScope="" ma:versionID="cb8b6edae4b551aa3f81eb86f6f503f8">
  <xsd:schema xmlns:xsd="http://www.w3.org/2001/XMLSchema" xmlns:p="http://schemas.microsoft.com/office/2006/metadata/properties" targetNamespace="http://schemas.microsoft.com/office/2006/metadata/properties" ma:root="true" ma:fieldsID="1ec7ca49c5a651f9724ad06c1ca7c9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9F5841-4E2E-4B3B-9EBC-4E96E8465D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3FFCC15-7568-4AB0-A1C9-7CCD8C5654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CR-6 SE</vt:lpstr>
      <vt:lpstr>SWX1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Exercise 1 - Weighted Scoring Sheet (Excel)</dc:title>
  <dc:creator>Giacomo Rambaldi</dc:creator>
  <cp:lastModifiedBy>Microsoft Office User</cp:lastModifiedBy>
  <dcterms:created xsi:type="dcterms:W3CDTF">2006-06-10T07:39:23Z</dcterms:created>
  <dcterms:modified xsi:type="dcterms:W3CDTF">2021-07-31T16:31:39Z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