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DRwsMIpC50olRlE5UddPDx7Khqg=="/>
    </ext>
  </extLst>
</workbook>
</file>

<file path=xl/sharedStrings.xml><?xml version="1.0" encoding="utf-8"?>
<sst xmlns="http://schemas.openxmlformats.org/spreadsheetml/2006/main" count="824" uniqueCount="186">
  <si>
    <t>Central/Western</t>
  </si>
  <si>
    <t>Southern</t>
  </si>
  <si>
    <t>Eastern</t>
  </si>
  <si>
    <t>North</t>
  </si>
  <si>
    <t>Causeway Bay</t>
  </si>
  <si>
    <t>Central</t>
  </si>
  <si>
    <t>Sha Tin</t>
  </si>
  <si>
    <t>Tai Po</t>
  </si>
  <si>
    <t>Tsuen Wan</t>
  </si>
  <si>
    <t>Kwai Chung</t>
  </si>
  <si>
    <t>Kwun Tong</t>
  </si>
  <si>
    <t>Tseung Kwan O</t>
  </si>
  <si>
    <t>Mong Kok</t>
  </si>
  <si>
    <t>Sham Shui Po</t>
  </si>
  <si>
    <t>Tung Chung</t>
  </si>
  <si>
    <t>Yuen Long</t>
  </si>
  <si>
    <t>Tuen Mun</t>
  </si>
  <si>
    <t>Tap Mun</t>
  </si>
  <si>
    <t>S.D</t>
  </si>
  <si>
    <t>Monthly avg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</si>
  <si>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</si>
  <si>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</si>
  <si>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</si>
  <si>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</si>
  <si>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</si>
  <si>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</si>
  <si>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</si>
  <si>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</si>
  <si>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</si>
  <si>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</si>
  <si>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</si>
  <si>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</si>
  <si>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</si>
  <si>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</si>
  <si>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</si>
  <si>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</si>
  <si>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</si>
  <si>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</si>
  <si>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</si>
  <si>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</si>
  <si>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</si>
  <si>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</si>
  <si>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</si>
  <si>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</si>
  <si>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2021 Annual daily average</t>
  </si>
  <si>
    <t>2022 Annual daily average</t>
  </si>
  <si>
    <t>Car Flow 2021 AADT</t>
  </si>
  <si>
    <t>ddddddddd</t>
  </si>
  <si>
    <t>Data Point 1</t>
  </si>
  <si>
    <t>S2216</t>
  </si>
  <si>
    <t>S2022</t>
  </si>
  <si>
    <t>S1805</t>
  </si>
  <si>
    <t>S5423</t>
  </si>
  <si>
    <t>S2001</t>
  </si>
  <si>
    <t>S1030</t>
  </si>
  <si>
    <t>S5818</t>
  </si>
  <si>
    <t>S5420</t>
  </si>
  <si>
    <t>S6027</t>
  </si>
  <si>
    <t>S5407</t>
  </si>
  <si>
    <t>S3833</t>
  </si>
  <si>
    <t>S5691</t>
  </si>
  <si>
    <t>S4015</t>
  </si>
  <si>
    <t>S3009</t>
  </si>
  <si>
    <t>S5706</t>
  </si>
  <si>
    <t>S5440</t>
  </si>
  <si>
    <t>S6050</t>
  </si>
  <si>
    <t>N/A</t>
  </si>
  <si>
    <t>Data Point 2</t>
  </si>
  <si>
    <t>S1428</t>
  </si>
  <si>
    <t>S1819</t>
  </si>
  <si>
    <t>S5006</t>
  </si>
  <si>
    <t>S3104</t>
  </si>
  <si>
    <t>S4404</t>
  </si>
  <si>
    <t>S3017</t>
  </si>
  <si>
    <t>Data Point 3</t>
  </si>
  <si>
    <t>s4209</t>
  </si>
  <si>
    <t>S3008</t>
  </si>
  <si>
    <t>Data Point 4</t>
  </si>
  <si>
    <t>S4210</t>
  </si>
  <si>
    <t>S3101</t>
  </si>
  <si>
    <t>Data Point 5</t>
  </si>
  <si>
    <t>S3102</t>
  </si>
  <si>
    <t>Data Point 6</t>
  </si>
  <si>
    <t>S4403</t>
  </si>
  <si>
    <t>Data Point 7</t>
  </si>
  <si>
    <t>S4215</t>
  </si>
  <si>
    <t>Data Point 8</t>
  </si>
  <si>
    <t>S3105</t>
  </si>
  <si>
    <t xml:space="preserve">Fine Suspended Particulates </t>
  </si>
  <si>
    <t>Month</t>
  </si>
  <si>
    <t>CENTRAL/WESTERN</t>
  </si>
  <si>
    <t>SOUTHERN</t>
  </si>
  <si>
    <t>EASTERN</t>
  </si>
  <si>
    <t>NORTH</t>
  </si>
  <si>
    <t>CAUSEWAY BAY</t>
  </si>
  <si>
    <t>CENTRAL</t>
  </si>
  <si>
    <t>SHATIN</t>
  </si>
  <si>
    <t>TAI PO</t>
  </si>
  <si>
    <t>TSUEN WAN</t>
  </si>
  <si>
    <t>KWAI CHUNG</t>
  </si>
  <si>
    <t>KWUN TONG</t>
  </si>
  <si>
    <t>TSEUNG KWAN O</t>
  </si>
  <si>
    <t>MONG KOK</t>
  </si>
  <si>
    <t>SHAM SHUI PO</t>
  </si>
  <si>
    <t>TUNG CHUNG</t>
  </si>
  <si>
    <t>YUEN LONG</t>
  </si>
  <si>
    <t>TUEN MUN</t>
  </si>
  <si>
    <t>29</t>
  </si>
  <si>
    <t>20</t>
  </si>
  <si>
    <t>25</t>
  </si>
  <si>
    <t>26</t>
  </si>
  <si>
    <t>35</t>
  </si>
  <si>
    <t>31</t>
  </si>
  <si>
    <t>24</t>
  </si>
  <si>
    <t>28</t>
  </si>
  <si>
    <t>22</t>
  </si>
  <si>
    <t>23</t>
  </si>
  <si>
    <t>27</t>
  </si>
  <si>
    <t>37</t>
  </si>
  <si>
    <t>19</t>
  </si>
  <si>
    <t>15</t>
  </si>
  <si>
    <t>18</t>
  </si>
  <si>
    <t>17</t>
  </si>
  <si>
    <t>21</t>
  </si>
  <si>
    <t>14</t>
  </si>
  <si>
    <t>16</t>
  </si>
  <si>
    <t>8</t>
  </si>
  <si>
    <t>9</t>
  </si>
  <si>
    <t>10</t>
  </si>
  <si>
    <t>12</t>
  </si>
  <si>
    <t>13</t>
  </si>
  <si>
    <t>11</t>
  </si>
  <si>
    <t>30</t>
  </si>
  <si>
    <t>6</t>
  </si>
  <si>
    <t>5</t>
  </si>
  <si>
    <t>Nitrogen Dioxide</t>
  </si>
  <si>
    <t>51</t>
  </si>
  <si>
    <t>39</t>
  </si>
  <si>
    <t>45</t>
  </si>
  <si>
    <t>53</t>
  </si>
  <si>
    <t>88</t>
  </si>
  <si>
    <t>90</t>
  </si>
  <si>
    <t>49</t>
  </si>
  <si>
    <t>59</t>
  </si>
  <si>
    <t>65</t>
  </si>
  <si>
    <t>63</t>
  </si>
  <si>
    <t>34</t>
  </si>
  <si>
    <t>84</t>
  </si>
  <si>
    <t>66</t>
  </si>
  <si>
    <t>44</t>
  </si>
  <si>
    <t>57</t>
  </si>
  <si>
    <t>74</t>
  </si>
  <si>
    <t>43</t>
  </si>
  <si>
    <t>38</t>
  </si>
  <si>
    <t>79</t>
  </si>
  <si>
    <t>73</t>
  </si>
  <si>
    <t>36</t>
  </si>
  <si>
    <t>55</t>
  </si>
  <si>
    <t>78</t>
  </si>
  <si>
    <t>41</t>
  </si>
  <si>
    <t>54</t>
  </si>
  <si>
    <t>72</t>
  </si>
  <si>
    <t>67</t>
  </si>
  <si>
    <t>52</t>
  </si>
  <si>
    <t>47</t>
  </si>
  <si>
    <t>71</t>
  </si>
  <si>
    <t>40</t>
  </si>
  <si>
    <t>48</t>
  </si>
  <si>
    <t>32</t>
  </si>
  <si>
    <t>70</t>
  </si>
  <si>
    <t>64</t>
  </si>
  <si>
    <t>50</t>
  </si>
  <si>
    <t>76</t>
  </si>
  <si>
    <t>46</t>
  </si>
  <si>
    <t>60</t>
  </si>
  <si>
    <t>61</t>
  </si>
  <si>
    <t>33</t>
  </si>
  <si>
    <t>42</t>
  </si>
  <si>
    <t>68</t>
  </si>
  <si>
    <t>69</t>
  </si>
  <si>
    <t>56</t>
  </si>
  <si>
    <t>62</t>
  </si>
  <si>
    <t>58</t>
  </si>
  <si>
    <t>99</t>
  </si>
  <si>
    <t>91</t>
  </si>
  <si>
    <t>98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</si>
</sst>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"/>
    <numFmt numFmtId="165" formatCode="yyyy/mm"/>
  </numFmts>
  <fonts count="11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9.0"/>
      <color rgb="FF000000"/>
      <name val="&quot;Google Sans Mono&quot;"/>
    </font>
    <font>
      <sz val="11.0"/>
      <color rgb="FF000000"/>
      <name val="Calibri"/>
      <scheme val="minor"/>
    </font>
    <font>
      <sz val="11.0"/>
      <color rgb="FF000000"/>
      <name val="新細明體"/>
    </font>
    <font>
      <sz val="11.0"/>
      <color theme="1"/>
      <name val="Arial"/>
    </font>
    <font>
      <b/>
      <sz val="11.0"/>
      <color theme="1"/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</fills>
  <borders count="1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</border>
    <border>
      <left style="medium">
        <color rgb="FF000000"/>
      </left>
      <top style="medium">
        <color rgb="FF000000"/>
      </top>
    </border>
    <border>
      <left style="thin">
        <color rgb="FFFF0000"/>
      </left>
      <right style="thin">
        <color rgb="FFFF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top style="thick">
        <color rgb="FFFF0000"/>
      </top>
      <bottom style="thick">
        <color rgb="FFFF0000"/>
      </bottom>
    </border>
    <border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n">
        <color rgb="FFFF0000"/>
      </left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3" fillId="0" fontId="3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center" vertical="top"/>
    </xf>
    <xf borderId="5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ill="1" applyFont="1"/>
    <xf borderId="2" fillId="2" fontId="1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0" fillId="2" fontId="4" numFmtId="0" xfId="0" applyAlignment="1" applyFont="1">
      <alignment horizontal="right" vertical="bottom"/>
    </xf>
    <xf borderId="7" fillId="2" fontId="1" numFmtId="0" xfId="0" applyBorder="1" applyFont="1"/>
    <xf borderId="0" fillId="0" fontId="1" numFmtId="0" xfId="0" applyFont="1"/>
    <xf borderId="0" fillId="3" fontId="5" numFmtId="0" xfId="0" applyFill="1" applyFont="1"/>
    <xf borderId="8" fillId="2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0" fillId="4" fontId="1" numFmtId="0" xfId="0" applyFill="1" applyFont="1"/>
    <xf borderId="8" fillId="4" fontId="1" numFmtId="0" xfId="0" applyAlignment="1" applyBorder="1" applyFont="1">
      <alignment readingOrder="0"/>
    </xf>
    <xf borderId="9" fillId="4" fontId="1" numFmtId="0" xfId="0" applyAlignment="1" applyBorder="1" applyFont="1">
      <alignment readingOrder="0"/>
    </xf>
    <xf borderId="0" fillId="4" fontId="4" numFmtId="0" xfId="0" applyAlignment="1" applyFont="1">
      <alignment horizontal="right" vertical="bottom"/>
    </xf>
    <xf borderId="7" fillId="4" fontId="1" numFmtId="0" xfId="0" applyBorder="1" applyFont="1"/>
    <xf borderId="8" fillId="4" fontId="6" numFmtId="0" xfId="0" applyAlignment="1" applyBorder="1" applyFont="1">
      <alignment horizontal="right" shrinkToFit="0" vertical="bottom" wrapText="0"/>
    </xf>
    <xf borderId="9" fillId="4" fontId="6" numFmtId="0" xfId="0" applyAlignment="1" applyBorder="1" applyFont="1">
      <alignment horizontal="right" shrinkToFit="0" vertical="bottom" wrapText="0"/>
    </xf>
    <xf borderId="0" fillId="4" fontId="7" numFmtId="0" xfId="0" applyAlignment="1" applyFont="1">
      <alignment horizontal="right" shrinkToFit="0" vertical="bottom" wrapText="0"/>
    </xf>
    <xf borderId="0" fillId="4" fontId="8" numFmtId="0" xfId="0" applyAlignment="1" applyFont="1">
      <alignment horizontal="right" vertical="bottom"/>
    </xf>
    <xf borderId="0" fillId="2" fontId="1" numFmtId="0" xfId="0" applyAlignment="1" applyFont="1">
      <alignment readingOrder="0"/>
    </xf>
    <xf borderId="10" fillId="2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7" fillId="0" fontId="1" numFmtId="0" xfId="0" applyBorder="1" applyFont="1"/>
    <xf borderId="0" fillId="4" fontId="1" numFmtId="0" xfId="0" applyAlignment="1" applyFont="1">
      <alignment readingOrder="0"/>
    </xf>
    <xf borderId="1" fillId="4" fontId="1" numFmtId="0" xfId="0" applyBorder="1" applyFont="1"/>
    <xf borderId="11" fillId="0" fontId="3" numFmtId="0" xfId="0" applyAlignment="1" applyBorder="1" applyFont="1">
      <alignment horizontal="center" vertical="top"/>
    </xf>
    <xf borderId="11" fillId="0" fontId="3" numFmtId="0" xfId="0" applyAlignment="1" applyBorder="1" applyFont="1">
      <alignment horizontal="center" readingOrder="0" vertical="top"/>
    </xf>
    <xf borderId="11" fillId="0" fontId="9" numFmtId="0" xfId="0" applyAlignment="1" applyBorder="1" applyFont="1">
      <alignment horizontal="center" vertical="top"/>
    </xf>
    <xf borderId="12" fillId="0" fontId="3" numFmtId="0" xfId="0" applyAlignment="1" applyBorder="1" applyFont="1">
      <alignment horizontal="center" vertical="top"/>
    </xf>
    <xf borderId="11" fillId="0" fontId="3" numFmtId="0" xfId="0" applyAlignment="1" applyBorder="1" applyFont="1">
      <alignment horizontal="center" vertical="top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4" fillId="0" fontId="10" numFmtId="3" xfId="0" applyAlignment="1" applyBorder="1" applyFont="1" applyNumberFormat="1">
      <alignment readingOrder="0" shrinkToFit="0" vertical="bottom" wrapText="0"/>
    </xf>
    <xf borderId="14" fillId="0" fontId="7" numFmtId="3" xfId="0" applyAlignment="1" applyBorder="1" applyFont="1" applyNumberFormat="1">
      <alignment readingOrder="0" shrinkToFit="0" vertical="bottom" wrapText="0"/>
    </xf>
    <xf borderId="14" fillId="0" fontId="1" numFmtId="3" xfId="0" applyAlignment="1" applyBorder="1" applyFont="1" applyNumberFormat="1">
      <alignment readingOrder="0"/>
    </xf>
    <xf borderId="14" fillId="0" fontId="1" numFmtId="0" xfId="0" applyAlignment="1" applyBorder="1" applyFont="1">
      <alignment readingOrder="0"/>
    </xf>
    <xf borderId="15" fillId="0" fontId="10" numFmtId="3" xfId="0" applyAlignment="1" applyBorder="1" applyFont="1" applyNumberFormat="1">
      <alignment readingOrder="0" shrinkToFit="0" vertical="bottom" wrapText="0"/>
    </xf>
    <xf borderId="7" fillId="0" fontId="1" numFmtId="0" xfId="0" applyAlignment="1" applyBorder="1" applyFont="1">
      <alignment readingOrder="0"/>
    </xf>
    <xf borderId="4" fillId="0" fontId="3" numFmtId="0" xfId="0" applyAlignment="1" applyBorder="1" applyFont="1">
      <alignment horizontal="center" vertical="top"/>
    </xf>
    <xf borderId="0" fillId="0" fontId="1" numFmtId="0" xfId="0" applyAlignment="1" applyFont="1">
      <alignment readingOrder="0"/>
    </xf>
    <xf borderId="0" fillId="0" fontId="10" numFmtId="3" xfId="0" applyAlignment="1" applyFont="1" applyNumberFormat="1">
      <alignment readingOrder="0" shrinkToFit="0" vertical="bottom" wrapText="0"/>
    </xf>
    <xf borderId="0" fillId="0" fontId="7" numFmtId="3" xfId="0" applyAlignment="1" applyFont="1" applyNumberFormat="1">
      <alignment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5" fontId="1" numFmtId="0" xfId="0" applyAlignment="1" applyFill="1" applyFont="1">
      <alignment horizontal="center"/>
    </xf>
    <xf borderId="0" fillId="5" fontId="4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5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4" numFmtId="164" xfId="0" applyAlignment="1" applyFont="1" applyNumberFormat="1">
      <alignment horizontal="center" vertical="bottom"/>
    </xf>
    <xf borderId="0" fillId="0" fontId="4" numFmtId="0" xfId="0" applyAlignment="1" applyFont="1">
      <alignment horizontal="right" vertical="bottom"/>
    </xf>
    <xf borderId="0" fillId="0" fontId="1" numFmtId="165" xfId="0" applyAlignment="1" applyFont="1" applyNumberFormat="1">
      <alignment horizontal="center" readingOrder="0"/>
    </xf>
    <xf borderId="0" fillId="0" fontId="4" numFmtId="0" xfId="0" applyAlignment="1" applyFont="1">
      <alignment horizontal="center" vertical="bottom"/>
    </xf>
    <xf borderId="1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7.0"/>
    <col customWidth="1" min="3" max="4" width="12.86"/>
    <col customWidth="1" min="5" max="5" width="16.71"/>
    <col customWidth="1" min="7" max="7" width="14.57"/>
    <col customWidth="1" min="8" max="8" width="16.71"/>
    <col customWidth="1" min="9" max="9" width="14.43"/>
    <col customWidth="1" min="10" max="10" width="15.71"/>
    <col customWidth="1" min="11" max="11" width="15.86"/>
    <col customWidth="1" min="12" max="12" width="16.14"/>
    <col customWidth="1" min="13" max="13" width="15.43"/>
    <col customWidth="1" min="14" max="14" width="15.57"/>
    <col customWidth="1" min="15" max="15" width="14.0"/>
    <col customWidth="1" min="16" max="16" width="12.71"/>
    <col customWidth="1" min="17" max="17" width="15.43"/>
    <col customWidth="1" min="18" max="18" width="13.29"/>
    <col customWidth="1" min="19" max="19" width="13.43"/>
    <col customWidth="1" min="20" max="20" width="16.71"/>
    <col customWidth="1" min="21" max="21" width="19.43"/>
    <col customWidth="1" min="22" max="22" width="13.57"/>
    <col customWidth="1" min="23" max="23" width="16.29"/>
    <col customWidth="1" min="24" max="24" width="16.71"/>
    <col customWidth="1" min="25" max="33" width="8.71"/>
  </cols>
  <sheetData>
    <row r="1" ht="14.25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6" t="s">
        <v>5</v>
      </c>
      <c r="H1" s="4" t="s">
        <v>6</v>
      </c>
      <c r="I1" s="4" t="s">
        <v>7</v>
      </c>
      <c r="J1" s="6" t="s">
        <v>8</v>
      </c>
      <c r="K1" s="4" t="s">
        <v>9</v>
      </c>
      <c r="L1" s="4" t="s">
        <v>10</v>
      </c>
      <c r="M1" s="4" t="s">
        <v>11</v>
      </c>
      <c r="N1" s="6" t="s">
        <v>12</v>
      </c>
      <c r="O1" s="6" t="s">
        <v>13</v>
      </c>
      <c r="P1" s="4" t="s">
        <v>14</v>
      </c>
      <c r="Q1" s="4" t="s">
        <v>15</v>
      </c>
      <c r="R1" s="4" t="s">
        <v>16</v>
      </c>
      <c r="S1" s="7"/>
      <c r="T1" s="8" t="s">
        <v>17</v>
      </c>
      <c r="U1" s="9" t="s">
        <v>18</v>
      </c>
      <c r="V1" s="10" t="s">
        <v>19</v>
      </c>
    </row>
    <row r="2" ht="14.25" customHeight="1">
      <c r="A2" s="11" t="s">
        <v>20</v>
      </c>
      <c r="B2" s="12">
        <v>4.270161</v>
      </c>
      <c r="C2" s="12">
        <v>4.280914</v>
      </c>
      <c r="D2" s="13">
        <v>4.290323</v>
      </c>
      <c r="E2" s="12">
        <v>4.288978</v>
      </c>
      <c r="F2" s="12">
        <v>4.658143</v>
      </c>
      <c r="G2" s="12">
        <v>4.548387</v>
      </c>
      <c r="H2" s="12">
        <v>4.057796</v>
      </c>
      <c r="I2" s="12">
        <v>4.321237</v>
      </c>
      <c r="J2" s="12">
        <v>4.012097</v>
      </c>
      <c r="K2" s="12">
        <v>4.159946</v>
      </c>
      <c r="L2" s="12">
        <v>4.517473</v>
      </c>
      <c r="M2" s="12">
        <v>4.146505</v>
      </c>
      <c r="N2" s="12">
        <v>4.534946</v>
      </c>
      <c r="O2" s="12">
        <v>4.423387</v>
      </c>
      <c r="P2" s="12">
        <v>3.780914</v>
      </c>
      <c r="Q2" s="12">
        <v>4.11828</v>
      </c>
      <c r="R2" s="12">
        <v>4.68414</v>
      </c>
      <c r="S2" s="11"/>
      <c r="T2" s="14">
        <v>4.059946</v>
      </c>
      <c r="U2" s="15">
        <f t="shared" ref="U2:U25" si="1">STDEV(B2:P2)</f>
        <v>0.2331266514</v>
      </c>
      <c r="V2" s="16">
        <f t="shared" ref="V2:V25" si="2">AVERAGE(B2:R2)</f>
        <v>4.299625118</v>
      </c>
      <c r="W2" s="17"/>
      <c r="X2" s="16">
        <f t="shared" ref="X2:X13" si="3">AVERAGE(V2:V14)</f>
        <v>3.398743679</v>
      </c>
    </row>
    <row r="3" ht="14.25" customHeight="1">
      <c r="A3" s="11" t="s">
        <v>21</v>
      </c>
      <c r="B3" s="18">
        <v>3.793155</v>
      </c>
      <c r="C3" s="18">
        <v>3.828869</v>
      </c>
      <c r="D3" s="19">
        <v>3.931548</v>
      </c>
      <c r="E3" s="18">
        <v>3.675595</v>
      </c>
      <c r="F3" s="18">
        <v>4.160714</v>
      </c>
      <c r="G3" s="18">
        <v>3.953869</v>
      </c>
      <c r="H3" s="18">
        <v>3.410714</v>
      </c>
      <c r="I3" s="18">
        <v>3.745536</v>
      </c>
      <c r="J3" s="18">
        <v>3.428571</v>
      </c>
      <c r="K3" s="18">
        <v>3.66369</v>
      </c>
      <c r="L3" s="18">
        <v>3.886905</v>
      </c>
      <c r="M3" s="18">
        <v>3.647321</v>
      </c>
      <c r="N3" s="18">
        <v>4.063988</v>
      </c>
      <c r="O3" s="18">
        <v>4.02381</v>
      </c>
      <c r="P3" s="18">
        <v>3.13244</v>
      </c>
      <c r="Q3" s="18">
        <v>3.522321</v>
      </c>
      <c r="R3" s="18">
        <v>3.910714</v>
      </c>
      <c r="S3" s="11"/>
      <c r="T3" s="14">
        <v>3.529412</v>
      </c>
      <c r="U3" s="15">
        <f t="shared" si="1"/>
        <v>0.2759827793</v>
      </c>
      <c r="V3" s="16">
        <f t="shared" si="2"/>
        <v>3.751750588</v>
      </c>
      <c r="W3" s="17"/>
      <c r="X3" s="16">
        <f t="shared" si="3"/>
        <v>3.294166827</v>
      </c>
    </row>
    <row r="4" ht="14.25" customHeight="1">
      <c r="A4" s="11" t="s">
        <v>22</v>
      </c>
      <c r="B4" s="18">
        <v>3.533602</v>
      </c>
      <c r="C4" s="18">
        <v>3.495968</v>
      </c>
      <c r="D4" s="19">
        <v>3.797043</v>
      </c>
      <c r="E4" s="18">
        <v>3.474462</v>
      </c>
      <c r="F4" s="18">
        <v>3.962366</v>
      </c>
      <c r="G4" s="18">
        <v>3.78629</v>
      </c>
      <c r="H4" s="18">
        <v>3.349462</v>
      </c>
      <c r="I4" s="18">
        <v>3.552419</v>
      </c>
      <c r="J4" s="18">
        <v>3.244624</v>
      </c>
      <c r="K4" s="18">
        <v>3.556452</v>
      </c>
      <c r="L4" s="18">
        <v>3.682796</v>
      </c>
      <c r="M4" s="18">
        <v>3.486559</v>
      </c>
      <c r="N4" s="18">
        <v>3.865591</v>
      </c>
      <c r="O4" s="18">
        <v>3.688172</v>
      </c>
      <c r="P4" s="18">
        <v>2.909946</v>
      </c>
      <c r="Q4" s="18">
        <v>3.379032</v>
      </c>
      <c r="R4" s="18">
        <v>3.598118</v>
      </c>
      <c r="S4" s="11"/>
      <c r="T4" s="14">
        <v>3.337466</v>
      </c>
      <c r="U4" s="15">
        <f t="shared" si="1"/>
        <v>0.2643198827</v>
      </c>
      <c r="V4" s="16">
        <f t="shared" si="2"/>
        <v>3.550758941</v>
      </c>
      <c r="W4" s="17"/>
      <c r="X4" s="16">
        <f t="shared" si="3"/>
        <v>3.275604212</v>
      </c>
    </row>
    <row r="5" ht="14.25" customHeight="1">
      <c r="A5" s="11" t="s">
        <v>23</v>
      </c>
      <c r="B5" s="18">
        <v>3.968056</v>
      </c>
      <c r="C5" s="18">
        <v>3.956944</v>
      </c>
      <c r="D5" s="19">
        <v>4.297222</v>
      </c>
      <c r="E5" s="18">
        <v>3.975</v>
      </c>
      <c r="F5" s="18">
        <v>4.277778</v>
      </c>
      <c r="G5" s="18">
        <v>4.102778</v>
      </c>
      <c r="H5" s="18">
        <v>3.779167</v>
      </c>
      <c r="I5" s="18">
        <v>3.988889</v>
      </c>
      <c r="J5" s="18">
        <v>3.673611</v>
      </c>
      <c r="K5" s="18">
        <v>3.944444</v>
      </c>
      <c r="L5" s="18">
        <v>4.0375</v>
      </c>
      <c r="M5" s="18">
        <v>3.988889</v>
      </c>
      <c r="N5" s="18">
        <v>4.166667</v>
      </c>
      <c r="O5" s="18">
        <v>4.076389</v>
      </c>
      <c r="P5" s="18">
        <v>3.402778</v>
      </c>
      <c r="Q5" s="18">
        <v>3.790278</v>
      </c>
      <c r="R5" s="18">
        <v>3.995833</v>
      </c>
      <c r="S5" s="11"/>
      <c r="T5" s="14">
        <v>3.885877</v>
      </c>
      <c r="U5" s="15">
        <f t="shared" si="1"/>
        <v>0.2269456141</v>
      </c>
      <c r="V5" s="16">
        <f t="shared" si="2"/>
        <v>3.966013118</v>
      </c>
      <c r="W5" s="17"/>
      <c r="X5" s="16">
        <f t="shared" si="3"/>
        <v>3.271636832</v>
      </c>
    </row>
    <row r="6" ht="14.25" customHeight="1">
      <c r="A6" s="11" t="s">
        <v>24</v>
      </c>
      <c r="B6" s="18">
        <v>2.571237</v>
      </c>
      <c r="C6" s="18">
        <v>2.571237</v>
      </c>
      <c r="D6" s="19">
        <v>2.819892</v>
      </c>
      <c r="E6" s="18">
        <v>2.655914</v>
      </c>
      <c r="F6" s="18">
        <v>3.080645</v>
      </c>
      <c r="G6" s="18">
        <v>2.776882</v>
      </c>
      <c r="H6" s="18">
        <v>2.487903</v>
      </c>
      <c r="I6" s="18">
        <v>2.642473</v>
      </c>
      <c r="J6" s="18">
        <v>2.473118</v>
      </c>
      <c r="K6" s="18">
        <v>2.602151</v>
      </c>
      <c r="L6" s="18">
        <v>2.606183</v>
      </c>
      <c r="M6" s="18">
        <v>2.487903</v>
      </c>
      <c r="N6" s="18">
        <v>2.844086</v>
      </c>
      <c r="O6" s="18">
        <v>2.696237</v>
      </c>
      <c r="P6" s="18">
        <v>2.310484</v>
      </c>
      <c r="Q6" s="18">
        <v>2.564516</v>
      </c>
      <c r="R6" s="18">
        <v>2.704301</v>
      </c>
      <c r="S6" s="11"/>
      <c r="T6" s="14">
        <v>2.417355</v>
      </c>
      <c r="U6" s="15">
        <f t="shared" si="1"/>
        <v>0.1861303025</v>
      </c>
      <c r="V6" s="16">
        <f t="shared" si="2"/>
        <v>2.640891882</v>
      </c>
      <c r="W6" s="17"/>
      <c r="X6" s="16">
        <f t="shared" si="3"/>
        <v>3.213998447</v>
      </c>
    </row>
    <row r="7" ht="14.25" customHeight="1">
      <c r="A7" s="11" t="s">
        <v>25</v>
      </c>
      <c r="B7" s="18">
        <v>2.801389</v>
      </c>
      <c r="C7" s="18">
        <v>2.840278</v>
      </c>
      <c r="D7" s="19">
        <v>3.141667</v>
      </c>
      <c r="E7" s="18">
        <v>2.720833</v>
      </c>
      <c r="F7" s="18">
        <v>3.161111</v>
      </c>
      <c r="G7" s="18">
        <v>2.848611</v>
      </c>
      <c r="H7" s="18">
        <v>2.666667</v>
      </c>
      <c r="I7" s="18">
        <v>2.779167</v>
      </c>
      <c r="J7" s="18">
        <v>2.718056</v>
      </c>
      <c r="K7" s="18">
        <v>2.784722</v>
      </c>
      <c r="L7" s="18">
        <v>2.694444</v>
      </c>
      <c r="M7" s="18">
        <v>2.633333</v>
      </c>
      <c r="N7" s="18">
        <v>2.9375</v>
      </c>
      <c r="O7" s="18">
        <v>2.973611</v>
      </c>
      <c r="P7" s="18">
        <v>2.409722</v>
      </c>
      <c r="Q7" s="18">
        <v>2.686111</v>
      </c>
      <c r="R7" s="18">
        <v>2.798611</v>
      </c>
      <c r="S7" s="11"/>
      <c r="T7" s="14">
        <v>2.573654</v>
      </c>
      <c r="U7" s="15">
        <f t="shared" si="1"/>
        <v>0.1930974926</v>
      </c>
      <c r="V7" s="16">
        <f t="shared" si="2"/>
        <v>2.799754882</v>
      </c>
      <c r="W7" s="17"/>
      <c r="X7" s="16">
        <f t="shared" si="3"/>
        <v>3.176470063</v>
      </c>
    </row>
    <row r="8" ht="14.25" customHeight="1">
      <c r="A8" s="11" t="s">
        <v>26</v>
      </c>
      <c r="B8" s="18">
        <v>2.678763</v>
      </c>
      <c r="C8" s="18">
        <v>2.620968</v>
      </c>
      <c r="D8" s="19">
        <v>2.888441</v>
      </c>
      <c r="E8" s="18">
        <v>2.740591</v>
      </c>
      <c r="F8" s="18">
        <v>2.896505</v>
      </c>
      <c r="G8" s="18">
        <v>2.696237</v>
      </c>
      <c r="H8" s="18">
        <v>2.517473</v>
      </c>
      <c r="I8" s="18">
        <v>2.724462</v>
      </c>
      <c r="J8" s="18">
        <v>2.564516</v>
      </c>
      <c r="K8" s="18">
        <v>2.538978</v>
      </c>
      <c r="L8" s="18">
        <v>2.525538</v>
      </c>
      <c r="M8" s="18">
        <v>2.602151</v>
      </c>
      <c r="N8" s="18">
        <v>2.802419</v>
      </c>
      <c r="O8" s="18">
        <v>2.799731</v>
      </c>
      <c r="P8" s="18">
        <v>2.284946</v>
      </c>
      <c r="Q8" s="18">
        <v>2.735215</v>
      </c>
      <c r="R8" s="18">
        <v>2.795699</v>
      </c>
      <c r="S8" s="11"/>
      <c r="T8" s="14">
        <v>2.408219</v>
      </c>
      <c r="U8" s="15">
        <f t="shared" si="1"/>
        <v>0.1621097467</v>
      </c>
      <c r="V8" s="16">
        <f t="shared" si="2"/>
        <v>2.671331353</v>
      </c>
      <c r="W8" s="17"/>
      <c r="X8" s="16">
        <f t="shared" si="3"/>
        <v>3.158593723</v>
      </c>
    </row>
    <row r="9" ht="14.25" customHeight="1">
      <c r="A9" s="11" t="s">
        <v>27</v>
      </c>
      <c r="B9" s="18">
        <v>2.397849</v>
      </c>
      <c r="C9" s="18">
        <v>2.456989</v>
      </c>
      <c r="D9" s="19">
        <v>2.591398</v>
      </c>
      <c r="E9" s="18">
        <v>2.459677</v>
      </c>
      <c r="F9" s="18">
        <v>2.635753</v>
      </c>
      <c r="G9" s="18">
        <v>2.537634</v>
      </c>
      <c r="H9" s="18">
        <v>2.275538</v>
      </c>
      <c r="I9" s="18">
        <v>2.399194</v>
      </c>
      <c r="J9" s="18">
        <v>2.350806</v>
      </c>
      <c r="K9" s="18">
        <v>2.372312</v>
      </c>
      <c r="L9" s="18">
        <v>2.396505</v>
      </c>
      <c r="M9" s="18">
        <v>2.44086</v>
      </c>
      <c r="N9" s="18">
        <v>2.647849</v>
      </c>
      <c r="O9" s="18">
        <v>2.530914</v>
      </c>
      <c r="P9" s="18">
        <v>2.092742</v>
      </c>
      <c r="Q9" s="18">
        <v>2.40457</v>
      </c>
      <c r="R9" s="18">
        <v>2.471774</v>
      </c>
      <c r="S9" s="11"/>
      <c r="T9" s="14">
        <v>2.087432</v>
      </c>
      <c r="U9" s="15">
        <f t="shared" si="1"/>
        <v>0.1435294461</v>
      </c>
      <c r="V9" s="16">
        <f t="shared" si="2"/>
        <v>2.438962588</v>
      </c>
      <c r="W9" s="17"/>
      <c r="X9" s="16">
        <f t="shared" si="3"/>
        <v>3.15232514</v>
      </c>
    </row>
    <row r="10" ht="14.25" customHeight="1">
      <c r="A10" s="11" t="s">
        <v>28</v>
      </c>
      <c r="B10" s="18">
        <v>3.105556</v>
      </c>
      <c r="C10" s="18">
        <v>2.936111</v>
      </c>
      <c r="D10" s="19">
        <v>3.309722</v>
      </c>
      <c r="E10" s="18">
        <v>3.233333</v>
      </c>
      <c r="F10" s="18">
        <v>3.243056</v>
      </c>
      <c r="G10" s="18">
        <v>3.1625</v>
      </c>
      <c r="H10" s="18">
        <v>2.926389</v>
      </c>
      <c r="I10" s="18">
        <v>3.163889</v>
      </c>
      <c r="J10" s="18">
        <v>2.952778</v>
      </c>
      <c r="K10" s="18">
        <v>3.020833</v>
      </c>
      <c r="L10" s="18">
        <v>3.194444</v>
      </c>
      <c r="M10" s="18">
        <v>3.151389</v>
      </c>
      <c r="N10" s="18">
        <v>3.245833</v>
      </c>
      <c r="O10" s="18">
        <v>3.229167</v>
      </c>
      <c r="P10" s="18">
        <v>2.9</v>
      </c>
      <c r="Q10" s="18">
        <v>3.159722</v>
      </c>
      <c r="R10" s="18">
        <v>3.269444</v>
      </c>
      <c r="S10" s="11"/>
      <c r="T10" s="14">
        <v>3.041899</v>
      </c>
      <c r="U10" s="15">
        <f t="shared" si="1"/>
        <v>0.1361871803</v>
      </c>
      <c r="V10" s="16">
        <f t="shared" si="2"/>
        <v>3.129656824</v>
      </c>
      <c r="W10" s="17"/>
      <c r="X10" s="16">
        <f t="shared" si="3"/>
        <v>3.341434597</v>
      </c>
    </row>
    <row r="11" ht="14.25" customHeight="1">
      <c r="A11" s="11" t="s">
        <v>29</v>
      </c>
      <c r="B11" s="18">
        <v>3.436828</v>
      </c>
      <c r="C11" s="18">
        <v>3.517473</v>
      </c>
      <c r="D11" s="19">
        <v>3.645161</v>
      </c>
      <c r="E11" s="18">
        <v>3.27957</v>
      </c>
      <c r="F11" s="18">
        <v>3.43414</v>
      </c>
      <c r="G11" s="18">
        <v>3.377688</v>
      </c>
      <c r="H11" s="18">
        <v>3.209677</v>
      </c>
      <c r="I11" s="18">
        <v>3.206989</v>
      </c>
      <c r="J11" s="18">
        <v>3.159946</v>
      </c>
      <c r="K11" s="18">
        <v>3.170699</v>
      </c>
      <c r="L11" s="18">
        <v>3.485215</v>
      </c>
      <c r="M11" s="18">
        <v>3.436828</v>
      </c>
      <c r="N11" s="18">
        <v>3.422043</v>
      </c>
      <c r="O11" s="18">
        <v>3.399194</v>
      </c>
      <c r="P11" s="18">
        <v>3.176075</v>
      </c>
      <c r="Q11" s="18">
        <v>3.331989</v>
      </c>
      <c r="R11" s="18">
        <v>3.405914</v>
      </c>
      <c r="S11" s="11"/>
      <c r="T11" s="14">
        <v>3.347826</v>
      </c>
      <c r="U11" s="15">
        <f t="shared" si="1"/>
        <v>0.1480435488</v>
      </c>
      <c r="V11" s="16">
        <f t="shared" si="2"/>
        <v>3.358554647</v>
      </c>
      <c r="W11" s="17"/>
      <c r="X11" s="16">
        <f t="shared" si="3"/>
        <v>3.414551049</v>
      </c>
    </row>
    <row r="12" ht="14.25" customHeight="1">
      <c r="A12" s="11" t="s">
        <v>30</v>
      </c>
      <c r="B12" s="18">
        <v>4.311111</v>
      </c>
      <c r="C12" s="18">
        <v>4.036111</v>
      </c>
      <c r="D12" s="19">
        <v>4.213889</v>
      </c>
      <c r="E12" s="18">
        <v>3.9125</v>
      </c>
      <c r="F12" s="18">
        <v>4.122222</v>
      </c>
      <c r="G12" s="18">
        <v>4.148611</v>
      </c>
      <c r="H12" s="18">
        <v>3.838889</v>
      </c>
      <c r="I12" s="18">
        <v>3.768056</v>
      </c>
      <c r="J12" s="18">
        <v>3.794444</v>
      </c>
      <c r="K12" s="18">
        <v>3.894444</v>
      </c>
      <c r="L12" s="18">
        <v>4.244444</v>
      </c>
      <c r="M12" s="18">
        <v>4.104167</v>
      </c>
      <c r="N12" s="18">
        <v>4.277778</v>
      </c>
      <c r="O12" s="18">
        <v>4.070833</v>
      </c>
      <c r="P12" s="18">
        <v>3.715278</v>
      </c>
      <c r="Q12" s="18">
        <v>4.066667</v>
      </c>
      <c r="R12" s="18">
        <v>4.309722</v>
      </c>
      <c r="S12" s="11"/>
      <c r="T12" s="14">
        <v>3.956704</v>
      </c>
      <c r="U12" s="15">
        <f t="shared" si="1"/>
        <v>0.1967328534</v>
      </c>
      <c r="V12" s="16">
        <f t="shared" si="2"/>
        <v>4.048774471</v>
      </c>
      <c r="W12" s="17"/>
      <c r="X12" s="16">
        <f t="shared" si="3"/>
        <v>3.401757497</v>
      </c>
    </row>
    <row r="13" ht="14.25" customHeight="1">
      <c r="A13" s="11" t="s">
        <v>31</v>
      </c>
      <c r="B13" s="18">
        <v>4.133065</v>
      </c>
      <c r="C13" s="18">
        <v>3.916667</v>
      </c>
      <c r="D13" s="19">
        <v>4.134409</v>
      </c>
      <c r="E13" s="18">
        <v>3.763441</v>
      </c>
      <c r="F13" s="18">
        <v>4.126344</v>
      </c>
      <c r="G13" s="18">
        <v>4.091398</v>
      </c>
      <c r="H13" s="18">
        <v>3.657258</v>
      </c>
      <c r="I13" s="18">
        <v>3.655914</v>
      </c>
      <c r="J13" s="18">
        <v>3.666667</v>
      </c>
      <c r="K13" s="18">
        <v>3.748656</v>
      </c>
      <c r="L13" s="18">
        <v>4.087366</v>
      </c>
      <c r="M13" s="18">
        <v>3.897849</v>
      </c>
      <c r="N13" s="18">
        <v>3.876344</v>
      </c>
      <c r="O13" s="18">
        <v>3.858871</v>
      </c>
      <c r="P13" s="18">
        <v>3.526882</v>
      </c>
      <c r="Q13" s="18">
        <v>3.938172</v>
      </c>
      <c r="R13" s="18">
        <v>4.053763</v>
      </c>
      <c r="S13" s="11"/>
      <c r="T13" s="14">
        <v>3.699588</v>
      </c>
      <c r="U13" s="15">
        <f t="shared" si="1"/>
        <v>0.2035228775</v>
      </c>
      <c r="V13" s="16">
        <f t="shared" si="2"/>
        <v>3.890180353</v>
      </c>
      <c r="W13" s="17"/>
      <c r="X13" s="16">
        <f t="shared" si="3"/>
        <v>3.342581827</v>
      </c>
    </row>
    <row r="14" ht="14.25" customHeight="1">
      <c r="A14" s="20" t="s">
        <v>32</v>
      </c>
      <c r="B14" s="21">
        <v>3.958333</v>
      </c>
      <c r="C14" s="21">
        <v>3.71371</v>
      </c>
      <c r="D14" s="22">
        <v>3.865591</v>
      </c>
      <c r="E14" s="21">
        <v>3.497312</v>
      </c>
      <c r="F14" s="21">
        <v>3.834677</v>
      </c>
      <c r="G14" s="21">
        <v>3.864247</v>
      </c>
      <c r="H14" s="21">
        <v>3.497312</v>
      </c>
      <c r="I14" s="21">
        <v>3.479839</v>
      </c>
      <c r="J14" s="21">
        <v>3.36828</v>
      </c>
      <c r="K14" s="21">
        <v>3.581989</v>
      </c>
      <c r="L14" s="21">
        <v>3.854839</v>
      </c>
      <c r="M14" s="21">
        <v>3.649194</v>
      </c>
      <c r="N14" s="21">
        <v>3.620968</v>
      </c>
      <c r="O14" s="21">
        <v>3.807796</v>
      </c>
      <c r="P14" s="21">
        <v>3.221774</v>
      </c>
      <c r="Q14" s="21">
        <v>3.471774</v>
      </c>
      <c r="R14" s="21">
        <v>3.548387</v>
      </c>
      <c r="S14" s="20"/>
      <c r="T14" s="23">
        <v>3.533981</v>
      </c>
      <c r="U14" s="24">
        <f t="shared" si="1"/>
        <v>0.2131363001</v>
      </c>
      <c r="V14" s="16">
        <f t="shared" si="2"/>
        <v>3.637413059</v>
      </c>
      <c r="W14" s="17"/>
    </row>
    <row r="15" ht="14.25" customHeight="1">
      <c r="A15" s="20" t="s">
        <v>33</v>
      </c>
      <c r="B15" s="25">
        <v>3.180059523809524</v>
      </c>
      <c r="C15" s="25">
        <v>2.994047619047619</v>
      </c>
      <c r="D15" s="26">
        <v>3.193452380952381</v>
      </c>
      <c r="E15" s="25">
        <v>2.836309523809524</v>
      </c>
      <c r="F15" s="25">
        <v>3.15625</v>
      </c>
      <c r="G15" s="25">
        <v>3.133928571428572</v>
      </c>
      <c r="H15" s="25">
        <v>2.821428571428572</v>
      </c>
      <c r="I15" s="25">
        <v>2.855654761904762</v>
      </c>
      <c r="J15" s="25">
        <v>2.816964285714286</v>
      </c>
      <c r="K15" s="25">
        <v>2.825892857142857</v>
      </c>
      <c r="L15" s="25">
        <v>3.061011904761905</v>
      </c>
      <c r="M15" s="25">
        <v>2.897321428571428</v>
      </c>
      <c r="N15" s="25">
        <v>2.959821428571428</v>
      </c>
      <c r="O15" s="25">
        <v>3.041666666666667</v>
      </c>
      <c r="P15" s="25">
        <v>2.59375</v>
      </c>
      <c r="Q15" s="25">
        <v>2.796130952380953</v>
      </c>
      <c r="R15" s="25">
        <v>2.818452380952381</v>
      </c>
      <c r="S15" s="27"/>
      <c r="T15" s="28">
        <v>2.808383233532934</v>
      </c>
      <c r="U15" s="24">
        <f t="shared" si="1"/>
        <v>0.1714547612</v>
      </c>
      <c r="V15" s="16">
        <f t="shared" si="2"/>
        <v>2.94012605</v>
      </c>
      <c r="W15" s="17"/>
    </row>
    <row r="16" ht="14.25" customHeight="1">
      <c r="A16" s="20" t="s">
        <v>34</v>
      </c>
      <c r="B16" s="21">
        <v>3.860215</v>
      </c>
      <c r="C16" s="21">
        <v>3.471774</v>
      </c>
      <c r="D16" s="22">
        <v>3.840054</v>
      </c>
      <c r="E16" s="21">
        <v>3.385753</v>
      </c>
      <c r="F16" s="21">
        <v>3.637097</v>
      </c>
      <c r="G16" s="21">
        <v>3.741935</v>
      </c>
      <c r="H16" s="21">
        <v>3.344086</v>
      </c>
      <c r="I16" s="21">
        <v>3.556452</v>
      </c>
      <c r="J16" s="21">
        <v>3.307796</v>
      </c>
      <c r="K16" s="21">
        <v>3.450269</v>
      </c>
      <c r="L16" s="21">
        <v>3.763441</v>
      </c>
      <c r="M16" s="21">
        <v>3.58871</v>
      </c>
      <c r="N16" s="21">
        <v>3.501344</v>
      </c>
      <c r="O16" s="21">
        <v>3.635753</v>
      </c>
      <c r="P16" s="21">
        <v>2.994624</v>
      </c>
      <c r="Q16" s="21">
        <v>3.197581</v>
      </c>
      <c r="R16" s="21">
        <v>3.400538</v>
      </c>
      <c r="S16" s="20"/>
      <c r="T16" s="23">
        <v>3.376694</v>
      </c>
      <c r="U16" s="24">
        <f t="shared" si="1"/>
        <v>0.2286940798</v>
      </c>
      <c r="V16" s="16">
        <f t="shared" si="2"/>
        <v>3.510436588</v>
      </c>
      <c r="W16" s="17"/>
    </row>
    <row r="17" ht="14.25" customHeight="1">
      <c r="A17" s="20" t="s">
        <v>35</v>
      </c>
      <c r="B17" s="21">
        <v>3.654167</v>
      </c>
      <c r="C17" s="21">
        <v>3.4875</v>
      </c>
      <c r="D17" s="22">
        <v>3.736111</v>
      </c>
      <c r="E17" s="21">
        <v>3.448611</v>
      </c>
      <c r="F17" s="21">
        <v>3.522222</v>
      </c>
      <c r="G17" s="21">
        <v>3.609722</v>
      </c>
      <c r="H17" s="21">
        <v>3.370833</v>
      </c>
      <c r="I17" s="21">
        <v>3.568056</v>
      </c>
      <c r="J17" s="21">
        <v>3.252778</v>
      </c>
      <c r="K17" s="21">
        <v>3.458333</v>
      </c>
      <c r="L17" s="21">
        <v>3.669444</v>
      </c>
      <c r="M17" s="21">
        <v>3.527778</v>
      </c>
      <c r="N17" s="21">
        <v>3.504167</v>
      </c>
      <c r="O17" s="21">
        <v>3.643056</v>
      </c>
      <c r="P17" s="21">
        <v>3.119444</v>
      </c>
      <c r="Q17" s="21">
        <v>3.436111</v>
      </c>
      <c r="R17" s="21">
        <v>3.477778</v>
      </c>
      <c r="S17" s="20"/>
      <c r="T17" s="23">
        <v>3.347826</v>
      </c>
      <c r="U17" s="24">
        <f t="shared" si="1"/>
        <v>0.1633262894</v>
      </c>
      <c r="V17" s="16">
        <f t="shared" si="2"/>
        <v>3.499183</v>
      </c>
      <c r="W17" s="17"/>
    </row>
    <row r="18" ht="14.25" customHeight="1">
      <c r="A18" s="20" t="s">
        <v>36</v>
      </c>
      <c r="B18" s="21">
        <v>3.370968</v>
      </c>
      <c r="C18" s="21">
        <v>3.205645</v>
      </c>
      <c r="D18" s="22">
        <v>3.505376</v>
      </c>
      <c r="E18" s="21">
        <v>3.205645</v>
      </c>
      <c r="F18" s="21">
        <v>3.341398</v>
      </c>
      <c r="G18" s="21">
        <v>3.36828</v>
      </c>
      <c r="H18" s="21">
        <v>3.143817</v>
      </c>
      <c r="I18" s="21">
        <v>3.225806</v>
      </c>
      <c r="J18" s="21">
        <v>3.141129</v>
      </c>
      <c r="K18" s="21">
        <v>3.268817</v>
      </c>
      <c r="L18" s="21">
        <v>3.341398</v>
      </c>
      <c r="M18" s="21">
        <v>3.259409</v>
      </c>
      <c r="N18" s="21">
        <v>2.97043</v>
      </c>
      <c r="O18" s="21">
        <v>3.342742</v>
      </c>
      <c r="P18" s="21">
        <v>2.758065</v>
      </c>
      <c r="Q18" s="21">
        <v>3.091398</v>
      </c>
      <c r="R18" s="21">
        <v>3.143817</v>
      </c>
      <c r="S18" s="20"/>
      <c r="T18" s="23">
        <v>3.197279</v>
      </c>
      <c r="U18" s="24">
        <f t="shared" si="1"/>
        <v>0.1815322385</v>
      </c>
      <c r="V18" s="16">
        <f t="shared" si="2"/>
        <v>3.216714118</v>
      </c>
      <c r="W18" s="17"/>
    </row>
    <row r="19" ht="14.25" customHeight="1">
      <c r="A19" s="20" t="s">
        <v>37</v>
      </c>
      <c r="B19" s="21">
        <v>2.2125</v>
      </c>
      <c r="C19" s="21">
        <v>2.113889</v>
      </c>
      <c r="D19" s="22">
        <v>2.361111</v>
      </c>
      <c r="E19" s="21">
        <v>2.018056</v>
      </c>
      <c r="F19" s="21">
        <v>2.373611</v>
      </c>
      <c r="G19" s="21">
        <v>2.219444</v>
      </c>
      <c r="H19" s="21">
        <v>2.054167</v>
      </c>
      <c r="I19" s="21">
        <v>2.072222</v>
      </c>
      <c r="J19" s="21">
        <v>2.183333</v>
      </c>
      <c r="K19" s="21">
        <v>2.277778</v>
      </c>
      <c r="L19" s="21">
        <v>2.255556</v>
      </c>
      <c r="M19" s="21">
        <v>2.097222</v>
      </c>
      <c r="N19" s="21">
        <v>2.152778</v>
      </c>
      <c r="O19" s="21">
        <v>2.208333</v>
      </c>
      <c r="P19" s="21">
        <v>1.863889</v>
      </c>
      <c r="Q19" s="21">
        <v>2.055556</v>
      </c>
      <c r="R19" s="21">
        <v>2.081944</v>
      </c>
      <c r="S19" s="20"/>
      <c r="T19" s="23">
        <v>1.928264</v>
      </c>
      <c r="U19" s="24">
        <f t="shared" si="1"/>
        <v>0.1338525335</v>
      </c>
      <c r="V19" s="16">
        <f t="shared" si="2"/>
        <v>2.153022882</v>
      </c>
      <c r="W19" s="17"/>
    </row>
    <row r="20" ht="14.25" customHeight="1">
      <c r="A20" s="20" t="s">
        <v>38</v>
      </c>
      <c r="B20" s="21">
        <v>2.692204</v>
      </c>
      <c r="C20" s="21">
        <v>2.416667</v>
      </c>
      <c r="D20" s="22">
        <v>2.774194</v>
      </c>
      <c r="E20" s="21">
        <v>2.68414</v>
      </c>
      <c r="F20" s="21">
        <v>2.840054</v>
      </c>
      <c r="G20" s="21">
        <v>2.549731</v>
      </c>
      <c r="H20" s="21">
        <v>2.514785</v>
      </c>
      <c r="I20" s="21">
        <v>2.608871</v>
      </c>
      <c r="J20" s="21">
        <v>2.475806</v>
      </c>
      <c r="K20" s="21">
        <v>2.625</v>
      </c>
      <c r="L20" s="21">
        <v>2.665323</v>
      </c>
      <c r="M20" s="21">
        <v>2.497312</v>
      </c>
      <c r="N20" s="21">
        <v>2.489247</v>
      </c>
      <c r="O20" s="21">
        <v>2.635753</v>
      </c>
      <c r="P20" s="21">
        <v>2.189516</v>
      </c>
      <c r="Q20" s="21">
        <v>2.491935</v>
      </c>
      <c r="R20" s="21">
        <v>2.494624</v>
      </c>
      <c r="S20" s="20"/>
      <c r="T20" s="23">
        <v>2.379919</v>
      </c>
      <c r="U20" s="24">
        <f t="shared" si="1"/>
        <v>0.1586013426</v>
      </c>
      <c r="V20" s="16">
        <f t="shared" si="2"/>
        <v>2.567362471</v>
      </c>
      <c r="W20" s="17"/>
    </row>
    <row r="21" ht="14.25" customHeight="1">
      <c r="A21" s="20" t="s">
        <v>39</v>
      </c>
      <c r="B21" s="21">
        <v>2.770161</v>
      </c>
      <c r="C21" s="21">
        <v>2.451613</v>
      </c>
      <c r="D21" s="22">
        <v>2.870968</v>
      </c>
      <c r="E21" s="21">
        <v>2.579301</v>
      </c>
      <c r="F21" s="21">
        <v>2.94086</v>
      </c>
      <c r="G21" s="21">
        <v>2.682796</v>
      </c>
      <c r="H21" s="21">
        <v>2.495968</v>
      </c>
      <c r="I21" s="21">
        <v>2.567204</v>
      </c>
      <c r="J21" s="21">
        <v>2.465054</v>
      </c>
      <c r="K21" s="21">
        <v>2.552419</v>
      </c>
      <c r="L21" s="21">
        <v>2.598118</v>
      </c>
      <c r="M21" s="21">
        <v>2.501344</v>
      </c>
      <c r="N21" s="21">
        <v>2.6469</v>
      </c>
      <c r="O21" s="21">
        <v>2.673387</v>
      </c>
      <c r="P21" s="21">
        <v>2.25</v>
      </c>
      <c r="Q21" s="21">
        <v>2.342742</v>
      </c>
      <c r="R21" s="21">
        <v>2.638441</v>
      </c>
      <c r="S21" s="20"/>
      <c r="T21" s="23">
        <v>2.458108</v>
      </c>
      <c r="U21" s="24">
        <f t="shared" si="1"/>
        <v>0.1731883929</v>
      </c>
      <c r="V21" s="16">
        <f t="shared" si="2"/>
        <v>2.589839765</v>
      </c>
      <c r="W21" s="17"/>
    </row>
    <row r="22" ht="14.25" customHeight="1">
      <c r="A22" s="20" t="s">
        <v>40</v>
      </c>
      <c r="B22" s="21">
        <v>5.472222</v>
      </c>
      <c r="C22" s="21">
        <v>4.825</v>
      </c>
      <c r="D22" s="22">
        <v>5.183333</v>
      </c>
      <c r="E22" s="21">
        <v>4.716667</v>
      </c>
      <c r="F22" s="21">
        <v>5.023611</v>
      </c>
      <c r="G22" s="21">
        <v>5.006944</v>
      </c>
      <c r="H22" s="21">
        <v>4.7375</v>
      </c>
      <c r="I22" s="21">
        <v>4.768056</v>
      </c>
      <c r="J22" s="21">
        <v>4.7875</v>
      </c>
      <c r="K22" s="21">
        <v>4.697222</v>
      </c>
      <c r="L22" s="21">
        <v>4.836111</v>
      </c>
      <c r="M22" s="21">
        <v>4.726389</v>
      </c>
      <c r="N22" s="21">
        <v>4.954167</v>
      </c>
      <c r="O22" s="21">
        <v>5.147222</v>
      </c>
      <c r="P22" s="21">
        <v>4.394444</v>
      </c>
      <c r="Q22" s="21">
        <v>4.783333</v>
      </c>
      <c r="R22" s="21">
        <v>5.195833</v>
      </c>
      <c r="S22" s="20"/>
      <c r="T22" s="23">
        <v>4.621508</v>
      </c>
      <c r="U22" s="24">
        <f t="shared" si="1"/>
        <v>0.2565969151</v>
      </c>
      <c r="V22" s="16">
        <f t="shared" si="2"/>
        <v>4.897385529</v>
      </c>
      <c r="W22" s="17"/>
    </row>
    <row r="23" ht="14.25" customHeight="1">
      <c r="A23" s="20" t="s">
        <v>41</v>
      </c>
      <c r="B23" s="21">
        <v>4.198925</v>
      </c>
      <c r="C23" s="21">
        <v>4.096774</v>
      </c>
      <c r="D23" s="22">
        <v>4.30914</v>
      </c>
      <c r="E23" s="21">
        <v>4.049731</v>
      </c>
      <c r="F23" s="21">
        <v>4.115591</v>
      </c>
      <c r="G23" s="21">
        <v>4.099462</v>
      </c>
      <c r="H23" s="21">
        <v>3.97043</v>
      </c>
      <c r="I23" s="21">
        <v>3.958333</v>
      </c>
      <c r="J23" s="21">
        <v>3.873656</v>
      </c>
      <c r="K23" s="21">
        <v>3.854839</v>
      </c>
      <c r="L23" s="21">
        <v>4.014785</v>
      </c>
      <c r="M23" s="21">
        <v>3.888441</v>
      </c>
      <c r="N23" s="21">
        <v>4.330645</v>
      </c>
      <c r="O23" s="21">
        <v>4.177419</v>
      </c>
      <c r="P23" s="21">
        <v>3.708333</v>
      </c>
      <c r="Q23" s="21">
        <v>4.344086</v>
      </c>
      <c r="R23" s="21">
        <v>4.372312</v>
      </c>
      <c r="S23" s="20"/>
      <c r="T23" s="23">
        <v>4.019774</v>
      </c>
      <c r="U23" s="24">
        <f t="shared" si="1"/>
        <v>0.1733182164</v>
      </c>
      <c r="V23" s="16">
        <f t="shared" si="2"/>
        <v>4.080170706</v>
      </c>
      <c r="W23" s="17"/>
    </row>
    <row r="24" ht="14.25" customHeight="1">
      <c r="A24" s="20" t="s">
        <v>42</v>
      </c>
      <c r="B24" s="21">
        <v>3.2875</v>
      </c>
      <c r="C24" s="21">
        <v>3.286111</v>
      </c>
      <c r="D24" s="22">
        <v>3.559722</v>
      </c>
      <c r="E24" s="21">
        <v>3.0875</v>
      </c>
      <c r="F24" s="21">
        <v>3.394444</v>
      </c>
      <c r="G24" s="21">
        <v>3.336111</v>
      </c>
      <c r="H24" s="21">
        <v>3.05</v>
      </c>
      <c r="I24" s="21">
        <v>3.106944</v>
      </c>
      <c r="J24" s="21">
        <v>2.980556</v>
      </c>
      <c r="K24" s="21">
        <v>2.915278</v>
      </c>
      <c r="L24" s="21">
        <v>3.163889</v>
      </c>
      <c r="M24" s="21">
        <v>3.161111</v>
      </c>
      <c r="N24" s="21">
        <v>3.519444</v>
      </c>
      <c r="O24" s="21">
        <v>3.323611</v>
      </c>
      <c r="P24" s="21">
        <v>2.770833</v>
      </c>
      <c r="Q24" s="21">
        <v>3.159722</v>
      </c>
      <c r="R24" s="21">
        <v>3.165278</v>
      </c>
      <c r="S24" s="20"/>
      <c r="T24" s="23">
        <v>3.015406</v>
      </c>
      <c r="U24" s="24">
        <f t="shared" si="1"/>
        <v>0.2200572217</v>
      </c>
      <c r="V24" s="16">
        <f t="shared" si="2"/>
        <v>3.192238471</v>
      </c>
      <c r="W24" s="17"/>
    </row>
    <row r="25" ht="14.25" customHeight="1">
      <c r="A25" s="20" t="s">
        <v>43</v>
      </c>
      <c r="B25" s="21">
        <v>3.342742</v>
      </c>
      <c r="C25" s="21">
        <v>3.38172</v>
      </c>
      <c r="D25" s="22">
        <v>3.512097</v>
      </c>
      <c r="E25" s="21">
        <v>3.125</v>
      </c>
      <c r="F25" s="21">
        <v>3.666667</v>
      </c>
      <c r="G25" s="21">
        <v>3.444892</v>
      </c>
      <c r="H25" s="21">
        <v>3.057796</v>
      </c>
      <c r="I25" s="21">
        <v>3.034946</v>
      </c>
      <c r="J25" s="21">
        <v>3.03629</v>
      </c>
      <c r="K25" s="21">
        <v>3.111559</v>
      </c>
      <c r="L25" s="21">
        <v>3.192204</v>
      </c>
      <c r="M25" s="21">
        <v>3.158602</v>
      </c>
      <c r="N25" s="21">
        <v>3.551075</v>
      </c>
      <c r="O25" s="21">
        <v>3.305108</v>
      </c>
      <c r="P25" s="21">
        <v>2.834677</v>
      </c>
      <c r="Q25" s="21">
        <v>3.543011</v>
      </c>
      <c r="R25" s="21">
        <v>3.452957</v>
      </c>
      <c r="S25" s="20"/>
      <c r="T25" s="23">
        <v>3.008163</v>
      </c>
      <c r="U25" s="24">
        <f t="shared" si="1"/>
        <v>0.2311094542</v>
      </c>
      <c r="V25" s="16">
        <f t="shared" si="2"/>
        <v>3.279490765</v>
      </c>
      <c r="W25" s="17"/>
    </row>
    <row r="26" ht="14.25" customHeight="1">
      <c r="A26" s="29" t="s">
        <v>44</v>
      </c>
      <c r="B26" s="30">
        <f t="shared" ref="B26:R26" si="4">AVERAGE(B2:B13)</f>
        <v>3.416731</v>
      </c>
      <c r="C26" s="30">
        <f t="shared" si="4"/>
        <v>3.371544083</v>
      </c>
      <c r="D26" s="19">
        <f t="shared" si="4"/>
        <v>3.588392917</v>
      </c>
      <c r="E26" s="30">
        <f t="shared" si="4"/>
        <v>3.3483245</v>
      </c>
      <c r="F26" s="30">
        <f t="shared" si="4"/>
        <v>3.64656475</v>
      </c>
      <c r="G26" s="30">
        <f t="shared" si="4"/>
        <v>3.50257375</v>
      </c>
      <c r="H26" s="30">
        <f t="shared" si="4"/>
        <v>3.181411083</v>
      </c>
      <c r="I26" s="30">
        <f t="shared" si="4"/>
        <v>3.32901875</v>
      </c>
      <c r="J26" s="30">
        <f t="shared" si="4"/>
        <v>3.169936167</v>
      </c>
      <c r="K26" s="30">
        <f t="shared" si="4"/>
        <v>3.288110583</v>
      </c>
      <c r="L26" s="30">
        <f t="shared" si="4"/>
        <v>3.44656775</v>
      </c>
      <c r="M26" s="30">
        <f t="shared" si="4"/>
        <v>3.335312833</v>
      </c>
      <c r="N26" s="30">
        <f t="shared" si="4"/>
        <v>3.557087</v>
      </c>
      <c r="O26" s="30">
        <f t="shared" si="4"/>
        <v>3.480859667</v>
      </c>
      <c r="P26" s="30">
        <f t="shared" si="4"/>
        <v>2.970183917</v>
      </c>
      <c r="Q26" s="30">
        <f t="shared" si="4"/>
        <v>3.30807275</v>
      </c>
      <c r="R26" s="30">
        <f t="shared" si="4"/>
        <v>3.499836083</v>
      </c>
      <c r="S26" s="31"/>
      <c r="T26" s="31"/>
      <c r="U26" s="32"/>
    </row>
    <row r="27" ht="14.25" customHeight="1">
      <c r="A27" s="33" t="s">
        <v>45</v>
      </c>
      <c r="B27" s="34">
        <f t="shared" ref="B27:R27" si="5">AVERAGE(B14:B25)</f>
        <v>3.49999971</v>
      </c>
      <c r="C27" s="34">
        <f t="shared" si="5"/>
        <v>3.287037552</v>
      </c>
      <c r="D27" s="34">
        <f t="shared" si="5"/>
        <v>3.559262448</v>
      </c>
      <c r="E27" s="34">
        <f t="shared" si="5"/>
        <v>3.219502127</v>
      </c>
      <c r="F27" s="34">
        <f t="shared" si="5"/>
        <v>3.487206833</v>
      </c>
      <c r="G27" s="34">
        <f t="shared" si="5"/>
        <v>3.421457714</v>
      </c>
      <c r="H27" s="34">
        <f t="shared" si="5"/>
        <v>3.171510214</v>
      </c>
      <c r="I27" s="34">
        <f t="shared" si="5"/>
        <v>3.23353198</v>
      </c>
      <c r="J27" s="34">
        <f t="shared" si="5"/>
        <v>3.140761857</v>
      </c>
      <c r="K27" s="34">
        <f t="shared" si="5"/>
        <v>3.218282988</v>
      </c>
      <c r="L27" s="34">
        <f t="shared" si="5"/>
        <v>3.368009992</v>
      </c>
      <c r="M27" s="34">
        <f t="shared" si="5"/>
        <v>3.246069452</v>
      </c>
      <c r="N27" s="34">
        <f t="shared" si="5"/>
        <v>3.350082202</v>
      </c>
      <c r="O27" s="34">
        <f t="shared" si="5"/>
        <v>3.411820556</v>
      </c>
      <c r="P27" s="34">
        <f t="shared" si="5"/>
        <v>2.891612417</v>
      </c>
      <c r="Q27" s="34">
        <f t="shared" si="5"/>
        <v>3.226114996</v>
      </c>
      <c r="R27" s="34">
        <f t="shared" si="5"/>
        <v>3.315863448</v>
      </c>
      <c r="U27" s="32"/>
    </row>
    <row r="28" ht="14.25" customHeight="1">
      <c r="B28" s="35" t="s">
        <v>0</v>
      </c>
      <c r="C28" s="36" t="s">
        <v>1</v>
      </c>
      <c r="D28" s="35" t="s">
        <v>2</v>
      </c>
      <c r="E28" s="37" t="s">
        <v>3</v>
      </c>
      <c r="F28" s="38" t="s">
        <v>4</v>
      </c>
      <c r="G28" s="38" t="s">
        <v>5</v>
      </c>
      <c r="H28" s="35" t="s">
        <v>6</v>
      </c>
      <c r="I28" s="35" t="s">
        <v>7</v>
      </c>
      <c r="J28" s="39" t="s">
        <v>8</v>
      </c>
      <c r="K28" s="35" t="s">
        <v>9</v>
      </c>
      <c r="L28" s="35" t="s">
        <v>10</v>
      </c>
      <c r="M28" s="35" t="s">
        <v>11</v>
      </c>
      <c r="N28" s="39" t="s">
        <v>12</v>
      </c>
      <c r="O28" s="38" t="s">
        <v>13</v>
      </c>
      <c r="P28" s="35" t="s">
        <v>14</v>
      </c>
      <c r="Q28" s="35" t="s">
        <v>15</v>
      </c>
      <c r="R28" s="35" t="s">
        <v>16</v>
      </c>
      <c r="U28" s="32"/>
    </row>
    <row r="29" ht="14.25" customHeight="1">
      <c r="A29" s="40" t="s">
        <v>46</v>
      </c>
      <c r="B29" s="41">
        <f>80370+13570</f>
        <v>93940</v>
      </c>
      <c r="C29" s="41">
        <v>60780.0</v>
      </c>
      <c r="D29" s="41">
        <v>128920.0</v>
      </c>
      <c r="E29" s="42">
        <v>61620.0</v>
      </c>
      <c r="F29" s="43">
        <f>138010+17240</f>
        <v>155250</v>
      </c>
      <c r="G29" s="41">
        <v>98640.0</v>
      </c>
      <c r="H29" s="41">
        <v>37880.0</v>
      </c>
      <c r="I29" s="44">
        <f>SUM(I34,I36)</f>
        <v>63600</v>
      </c>
      <c r="J29" s="42">
        <v>36390.0</v>
      </c>
      <c r="K29" s="42">
        <v>31200.0</v>
      </c>
      <c r="L29" s="44">
        <f>SUM(L34,L36)</f>
        <v>92900</v>
      </c>
      <c r="M29" s="42">
        <v>38440.0</v>
      </c>
      <c r="N29" s="44">
        <f>SUM(N34,N36,N38,N40,N42,N44,N46,,N48)</f>
        <v>102293</v>
      </c>
      <c r="O29" s="45">
        <f>sum(O34,O36,O38,O40)</f>
        <v>65420</v>
      </c>
      <c r="P29" s="41">
        <v>26230.0</v>
      </c>
      <c r="Q29" s="41">
        <v>47700.0</v>
      </c>
      <c r="R29" s="46">
        <v>106180.0</v>
      </c>
      <c r="U29" s="47" t="s">
        <v>47</v>
      </c>
    </row>
    <row r="30" ht="14.25" customHeight="1">
      <c r="U30" s="32"/>
    </row>
    <row r="31" ht="14.25" customHeight="1">
      <c r="S31" s="48"/>
      <c r="T31" s="8" t="s">
        <v>17</v>
      </c>
      <c r="U31" s="32"/>
    </row>
    <row r="32" ht="14.25" customHeight="1">
      <c r="T32" s="49"/>
      <c r="U32" s="32"/>
    </row>
    <row r="33" ht="14.25" customHeight="1">
      <c r="A33" s="10" t="s">
        <v>48</v>
      </c>
      <c r="B33" s="10" t="s">
        <v>49</v>
      </c>
      <c r="C33" s="10" t="s">
        <v>50</v>
      </c>
      <c r="D33" s="10" t="s">
        <v>51</v>
      </c>
      <c r="E33" s="10" t="s">
        <v>52</v>
      </c>
      <c r="F33" s="10" t="s">
        <v>53</v>
      </c>
      <c r="G33" s="10" t="s">
        <v>54</v>
      </c>
      <c r="H33" s="10" t="s">
        <v>55</v>
      </c>
      <c r="I33" s="10" t="s">
        <v>56</v>
      </c>
      <c r="J33" s="10" t="s">
        <v>57</v>
      </c>
      <c r="K33" s="10" t="s">
        <v>58</v>
      </c>
      <c r="L33" s="10" t="s">
        <v>59</v>
      </c>
      <c r="M33" s="10" t="s">
        <v>60</v>
      </c>
      <c r="N33" s="10" t="s">
        <v>61</v>
      </c>
      <c r="O33" s="10" t="s">
        <v>62</v>
      </c>
      <c r="P33" s="10" t="s">
        <v>63</v>
      </c>
      <c r="Q33" s="10" t="s">
        <v>64</v>
      </c>
      <c r="R33" s="10" t="s">
        <v>65</v>
      </c>
      <c r="T33" s="10" t="s">
        <v>66</v>
      </c>
      <c r="U33" s="32"/>
    </row>
    <row r="34" ht="14.25" customHeight="1">
      <c r="B34" s="10">
        <v>80370.0</v>
      </c>
      <c r="C34" s="10">
        <v>60780.0</v>
      </c>
      <c r="D34" s="10">
        <v>128920.0</v>
      </c>
      <c r="E34" s="50">
        <v>61620.0</v>
      </c>
      <c r="F34" s="51">
        <v>138010.0</v>
      </c>
      <c r="G34" s="10">
        <v>98640.0</v>
      </c>
      <c r="H34" s="10">
        <v>37880.0</v>
      </c>
      <c r="I34" s="50">
        <v>31360.0</v>
      </c>
      <c r="J34" s="50">
        <v>36390.0</v>
      </c>
      <c r="K34" s="50">
        <v>31200.0</v>
      </c>
      <c r="L34" s="50">
        <v>88280.0</v>
      </c>
      <c r="M34" s="50">
        <v>38440.0</v>
      </c>
      <c r="N34" s="50">
        <v>39390.0</v>
      </c>
      <c r="O34" s="49">
        <f>10950+10020</f>
        <v>20970</v>
      </c>
      <c r="P34" s="10">
        <v>26230.0</v>
      </c>
      <c r="Q34" s="10">
        <v>47700.0</v>
      </c>
      <c r="R34" s="50">
        <v>106180.0</v>
      </c>
      <c r="T34" s="49"/>
      <c r="U34" s="32"/>
    </row>
    <row r="35" ht="14.25" customHeight="1">
      <c r="A35" s="10" t="s">
        <v>67</v>
      </c>
      <c r="B35" s="10" t="s">
        <v>68</v>
      </c>
      <c r="C35" s="49"/>
      <c r="D35" s="49"/>
      <c r="E35" s="49"/>
      <c r="F35" s="10" t="s">
        <v>69</v>
      </c>
      <c r="G35" s="49"/>
      <c r="H35" s="49"/>
      <c r="I35" s="10" t="s">
        <v>70</v>
      </c>
      <c r="J35" s="49"/>
      <c r="K35" s="49"/>
      <c r="L35" s="10" t="s">
        <v>71</v>
      </c>
      <c r="M35" s="49"/>
      <c r="N35" s="10" t="s">
        <v>72</v>
      </c>
      <c r="O35" s="10" t="s">
        <v>73</v>
      </c>
      <c r="P35" s="49"/>
      <c r="Q35" s="49"/>
      <c r="R35" s="49"/>
      <c r="T35" s="49"/>
      <c r="U35" s="32"/>
    </row>
    <row r="36" ht="14.25" customHeight="1">
      <c r="B36" s="10">
        <v>13570.0</v>
      </c>
      <c r="C36" s="49"/>
      <c r="D36" s="49"/>
      <c r="E36" s="10">
        <v>222.0</v>
      </c>
      <c r="F36" s="10">
        <v>17240.0</v>
      </c>
      <c r="G36" s="49"/>
      <c r="H36" s="49"/>
      <c r="I36" s="10">
        <f>16560+15680</f>
        <v>32240</v>
      </c>
      <c r="J36" s="49"/>
      <c r="K36" s="49"/>
      <c r="L36" s="49">
        <f>2150+2470</f>
        <v>4620</v>
      </c>
      <c r="M36" s="49"/>
      <c r="N36" s="10">
        <v>4830.0</v>
      </c>
      <c r="O36" s="49">
        <f>10180+8510</f>
        <v>18690</v>
      </c>
      <c r="P36" s="49"/>
      <c r="Q36" s="49"/>
      <c r="R36" s="49"/>
      <c r="T36" s="49"/>
      <c r="U36" s="32"/>
    </row>
    <row r="37" ht="14.25" customHeight="1">
      <c r="A37" s="10" t="s">
        <v>74</v>
      </c>
      <c r="B37" s="49"/>
      <c r="C37" s="49"/>
      <c r="D37" s="49"/>
      <c r="E37" s="49"/>
      <c r="H37" s="49"/>
      <c r="J37" s="49"/>
      <c r="K37" s="49"/>
      <c r="M37" s="49"/>
      <c r="N37" s="10" t="s">
        <v>75</v>
      </c>
      <c r="O37" s="10" t="s">
        <v>76</v>
      </c>
      <c r="P37" s="49"/>
      <c r="Q37" s="49"/>
      <c r="R37" s="49"/>
      <c r="T37" s="49"/>
      <c r="U37" s="32"/>
    </row>
    <row r="38" ht="14.25" customHeight="1">
      <c r="B38" s="49"/>
      <c r="C38" s="49"/>
      <c r="D38" s="49"/>
      <c r="E38" s="49"/>
      <c r="G38" s="49"/>
      <c r="H38" s="49"/>
      <c r="I38" s="49"/>
      <c r="J38" s="49"/>
      <c r="K38" s="49"/>
      <c r="M38" s="49"/>
      <c r="N38" s="10">
        <v>16550.0</v>
      </c>
      <c r="O38" s="10">
        <f>5740+9500</f>
        <v>15240</v>
      </c>
      <c r="P38" s="49"/>
      <c r="Q38" s="49"/>
      <c r="R38" s="49"/>
      <c r="T38" s="49"/>
      <c r="U38" s="32"/>
    </row>
    <row r="39" ht="14.25" customHeight="1">
      <c r="A39" s="10" t="s">
        <v>77</v>
      </c>
      <c r="B39" s="49"/>
      <c r="C39" s="49"/>
      <c r="D39" s="49"/>
      <c r="E39" s="49"/>
      <c r="G39" s="49"/>
      <c r="H39" s="49"/>
      <c r="I39" s="49"/>
      <c r="J39" s="49"/>
      <c r="K39" s="49"/>
      <c r="L39" s="49"/>
      <c r="M39" s="49"/>
      <c r="N39" s="10" t="s">
        <v>78</v>
      </c>
      <c r="O39" s="10" t="s">
        <v>79</v>
      </c>
      <c r="P39" s="49"/>
      <c r="Q39" s="49"/>
      <c r="R39" s="49"/>
      <c r="T39" s="49"/>
      <c r="U39" s="32"/>
    </row>
    <row r="40" ht="14.25" customHeight="1">
      <c r="B40" s="49"/>
      <c r="C40" s="49"/>
      <c r="D40" s="49"/>
      <c r="E40" s="49"/>
      <c r="G40" s="49"/>
      <c r="H40" s="49"/>
      <c r="J40" s="49"/>
      <c r="K40" s="49"/>
      <c r="L40" s="49"/>
      <c r="M40" s="49"/>
      <c r="N40" s="10">
        <v>5330.0</v>
      </c>
      <c r="O40" s="10">
        <v>10520.0</v>
      </c>
      <c r="P40" s="49"/>
      <c r="Q40" s="49"/>
      <c r="R40" s="49"/>
      <c r="T40" s="49"/>
      <c r="U40" s="32"/>
    </row>
    <row r="41" ht="14.25" customHeight="1">
      <c r="A41" s="10" t="s">
        <v>80</v>
      </c>
      <c r="B41" s="49"/>
      <c r="C41" s="49"/>
      <c r="D41" s="49"/>
      <c r="E41" s="49"/>
      <c r="G41" s="49"/>
      <c r="H41" s="49"/>
      <c r="I41" s="49"/>
      <c r="J41" s="49"/>
      <c r="K41" s="49"/>
      <c r="L41" s="49"/>
      <c r="M41" s="49"/>
      <c r="N41" s="10" t="s">
        <v>81</v>
      </c>
      <c r="O41" s="49"/>
      <c r="P41" s="49"/>
      <c r="Q41" s="49"/>
      <c r="R41" s="49"/>
      <c r="T41" s="49"/>
      <c r="U41" s="32"/>
    </row>
    <row r="42" ht="14.25" customHeight="1">
      <c r="B42" s="49"/>
      <c r="C42" s="49"/>
      <c r="D42" s="49"/>
      <c r="E42" s="49"/>
      <c r="G42" s="49"/>
      <c r="H42" s="49"/>
      <c r="I42" s="49"/>
      <c r="J42" s="49"/>
      <c r="K42" s="49"/>
      <c r="L42" s="49"/>
      <c r="M42" s="49"/>
      <c r="N42" s="10">
        <v>4293.0</v>
      </c>
      <c r="P42" s="49"/>
      <c r="Q42" s="49"/>
      <c r="R42" s="49"/>
      <c r="T42" s="49"/>
      <c r="U42" s="32"/>
    </row>
    <row r="43" ht="14.25" customHeight="1">
      <c r="A43" s="10" t="s">
        <v>82</v>
      </c>
      <c r="B43" s="49"/>
      <c r="C43" s="49"/>
      <c r="D43" s="49"/>
      <c r="E43" s="49"/>
      <c r="G43" s="49"/>
      <c r="H43" s="49"/>
      <c r="I43" s="49"/>
      <c r="J43" s="49"/>
      <c r="K43" s="49"/>
      <c r="L43" s="49"/>
      <c r="M43" s="49"/>
      <c r="N43" s="10" t="s">
        <v>83</v>
      </c>
      <c r="O43" s="49"/>
      <c r="P43" s="49"/>
      <c r="Q43" s="49"/>
      <c r="R43" s="49"/>
      <c r="T43" s="49"/>
      <c r="U43" s="32"/>
    </row>
    <row r="44" ht="14.25" customHeight="1">
      <c r="B44" s="49"/>
      <c r="C44" s="49"/>
      <c r="D44" s="49"/>
      <c r="E44" s="49"/>
      <c r="G44" s="49"/>
      <c r="H44" s="49"/>
      <c r="I44" s="49"/>
      <c r="J44" s="49"/>
      <c r="K44" s="49"/>
      <c r="L44" s="49"/>
      <c r="M44" s="49"/>
      <c r="N44" s="10">
        <v>3130.0</v>
      </c>
      <c r="O44" s="49"/>
      <c r="P44" s="49"/>
      <c r="Q44" s="49"/>
      <c r="R44" s="49"/>
      <c r="T44" s="49"/>
      <c r="U44" s="32"/>
    </row>
    <row r="45" ht="14.25" customHeight="1">
      <c r="A45" s="10" t="s">
        <v>84</v>
      </c>
      <c r="B45" s="49"/>
      <c r="C45" s="49"/>
      <c r="D45" s="49"/>
      <c r="E45" s="49"/>
      <c r="G45" s="49"/>
      <c r="H45" s="49"/>
      <c r="I45" s="49"/>
      <c r="J45" s="49"/>
      <c r="K45" s="49"/>
      <c r="L45" s="49"/>
      <c r="M45" s="49"/>
      <c r="N45" s="10" t="s">
        <v>85</v>
      </c>
      <c r="O45" s="49"/>
      <c r="P45" s="49"/>
      <c r="Q45" s="49"/>
      <c r="R45" s="49"/>
      <c r="T45" s="49"/>
      <c r="U45" s="32"/>
    </row>
    <row r="46" ht="14.25" customHeight="1">
      <c r="B46" s="49"/>
      <c r="C46" s="49"/>
      <c r="D46" s="49"/>
      <c r="E46" s="49"/>
      <c r="G46" s="49"/>
      <c r="H46" s="49"/>
      <c r="I46" s="49"/>
      <c r="J46" s="49"/>
      <c r="K46" s="49"/>
      <c r="L46" s="49"/>
      <c r="M46" s="49"/>
      <c r="N46" s="10">
        <f>10380+9980</f>
        <v>20360</v>
      </c>
      <c r="O46" s="49"/>
      <c r="P46" s="49"/>
      <c r="Q46" s="49"/>
      <c r="R46" s="49"/>
      <c r="T46" s="49"/>
      <c r="U46" s="32"/>
    </row>
    <row r="47" ht="14.25" customHeight="1">
      <c r="A47" s="10" t="s">
        <v>86</v>
      </c>
      <c r="B47" s="49"/>
      <c r="C47" s="49"/>
      <c r="D47" s="49"/>
      <c r="E47" s="49"/>
      <c r="G47" s="49"/>
      <c r="H47" s="49"/>
      <c r="I47" s="49"/>
      <c r="J47" s="49"/>
      <c r="K47" s="49"/>
      <c r="L47" s="49"/>
      <c r="M47" s="49"/>
      <c r="N47" s="10" t="s">
        <v>87</v>
      </c>
      <c r="O47" s="49"/>
      <c r="P47" s="49"/>
      <c r="Q47" s="49"/>
      <c r="R47" s="49"/>
      <c r="T47" s="49"/>
      <c r="U47" s="32"/>
    </row>
    <row r="48" ht="14.25" customHeight="1">
      <c r="B48" s="49"/>
      <c r="C48" s="49"/>
      <c r="D48" s="49"/>
      <c r="E48" s="49"/>
      <c r="G48" s="49"/>
      <c r="H48" s="49"/>
      <c r="I48" s="49"/>
      <c r="J48" s="49"/>
      <c r="K48" s="49"/>
      <c r="L48" s="49"/>
      <c r="M48" s="49"/>
      <c r="N48" s="10">
        <v>8410.0</v>
      </c>
      <c r="O48" s="49"/>
      <c r="P48" s="49"/>
      <c r="Q48" s="49"/>
      <c r="R48" s="49"/>
      <c r="T48" s="49"/>
      <c r="U48" s="32"/>
    </row>
    <row r="49" ht="14.25" customHeight="1">
      <c r="B49" s="49"/>
      <c r="C49" s="49"/>
      <c r="D49" s="49"/>
      <c r="E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T49" s="49"/>
      <c r="U49" s="32"/>
    </row>
    <row r="50" ht="14.25" customHeight="1">
      <c r="B50" s="52" t="s">
        <v>88</v>
      </c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</row>
    <row r="51" ht="14.25" customHeight="1">
      <c r="A51" s="54" t="s">
        <v>89</v>
      </c>
      <c r="B51" s="53" t="s">
        <v>90</v>
      </c>
      <c r="C51" s="53" t="s">
        <v>91</v>
      </c>
      <c r="D51" s="53" t="s">
        <v>92</v>
      </c>
      <c r="E51" s="53" t="s">
        <v>93</v>
      </c>
      <c r="F51" s="53" t="s">
        <v>94</v>
      </c>
      <c r="G51" s="53" t="s">
        <v>95</v>
      </c>
      <c r="H51" s="53" t="s">
        <v>96</v>
      </c>
      <c r="I51" s="53" t="s">
        <v>97</v>
      </c>
      <c r="J51" s="53" t="s">
        <v>98</v>
      </c>
      <c r="K51" s="53" t="s">
        <v>99</v>
      </c>
      <c r="L51" s="53" t="s">
        <v>100</v>
      </c>
      <c r="M51" s="53" t="s">
        <v>101</v>
      </c>
      <c r="N51" s="53" t="s">
        <v>102</v>
      </c>
      <c r="O51" s="53" t="s">
        <v>103</v>
      </c>
      <c r="P51" s="53" t="s">
        <v>104</v>
      </c>
      <c r="Q51" s="53" t="s">
        <v>105</v>
      </c>
      <c r="R51" s="53" t="s">
        <v>106</v>
      </c>
      <c r="S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2"/>
    </row>
    <row r="52" ht="14.25" customHeight="1">
      <c r="A52" s="55">
        <v>44197.0</v>
      </c>
      <c r="B52" s="56" t="s">
        <v>107</v>
      </c>
      <c r="C52" s="57" t="s">
        <v>108</v>
      </c>
      <c r="D52" s="56" t="s">
        <v>109</v>
      </c>
      <c r="E52" s="56" t="s">
        <v>110</v>
      </c>
      <c r="F52" s="56" t="s">
        <v>111</v>
      </c>
      <c r="G52" s="56" t="s">
        <v>112</v>
      </c>
      <c r="H52" s="56" t="s">
        <v>113</v>
      </c>
      <c r="I52" s="56" t="s">
        <v>114</v>
      </c>
      <c r="J52" s="57" t="s">
        <v>110</v>
      </c>
      <c r="K52" s="56" t="s">
        <v>115</v>
      </c>
      <c r="L52" s="56" t="s">
        <v>114</v>
      </c>
      <c r="M52" s="56" t="s">
        <v>108</v>
      </c>
      <c r="N52" s="56" t="s">
        <v>112</v>
      </c>
      <c r="O52" s="56" t="s">
        <v>116</v>
      </c>
      <c r="P52" s="58" t="s">
        <v>114</v>
      </c>
      <c r="Q52" s="58" t="s">
        <v>117</v>
      </c>
      <c r="R52" s="53" t="s">
        <v>118</v>
      </c>
      <c r="S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2"/>
    </row>
    <row r="53" ht="14.25" customHeight="1">
      <c r="A53" s="55">
        <v>44228.0</v>
      </c>
      <c r="B53" s="56" t="s">
        <v>119</v>
      </c>
      <c r="C53" s="57" t="s">
        <v>120</v>
      </c>
      <c r="D53" s="56" t="s">
        <v>121</v>
      </c>
      <c r="E53" s="56" t="s">
        <v>122</v>
      </c>
      <c r="F53" s="56" t="s">
        <v>117</v>
      </c>
      <c r="G53" s="56" t="s">
        <v>123</v>
      </c>
      <c r="H53" s="56" t="s">
        <v>124</v>
      </c>
      <c r="I53" s="56" t="s">
        <v>121</v>
      </c>
      <c r="J53" s="57" t="s">
        <v>122</v>
      </c>
      <c r="K53" s="56" t="s">
        <v>119</v>
      </c>
      <c r="L53" s="56" t="s">
        <v>108</v>
      </c>
      <c r="M53" s="56" t="s">
        <v>124</v>
      </c>
      <c r="N53" s="56" t="s">
        <v>116</v>
      </c>
      <c r="O53" s="56" t="s">
        <v>121</v>
      </c>
      <c r="P53" s="58" t="s">
        <v>122</v>
      </c>
      <c r="Q53" s="58" t="s">
        <v>121</v>
      </c>
      <c r="R53" s="53" t="s">
        <v>113</v>
      </c>
      <c r="S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</row>
    <row r="54" ht="14.25" customHeight="1">
      <c r="A54" s="55">
        <v>44256.0</v>
      </c>
      <c r="B54" s="56" t="s">
        <v>108</v>
      </c>
      <c r="C54" s="57" t="s">
        <v>120</v>
      </c>
      <c r="D54" s="56" t="s">
        <v>122</v>
      </c>
      <c r="E54" s="56" t="s">
        <v>125</v>
      </c>
      <c r="F54" s="56" t="s">
        <v>114</v>
      </c>
      <c r="G54" s="56" t="s">
        <v>123</v>
      </c>
      <c r="H54" s="56" t="s">
        <v>120</v>
      </c>
      <c r="I54" s="56" t="s">
        <v>121</v>
      </c>
      <c r="J54" s="57" t="s">
        <v>121</v>
      </c>
      <c r="K54" s="56" t="s">
        <v>108</v>
      </c>
      <c r="L54" s="56" t="s">
        <v>108</v>
      </c>
      <c r="M54" s="56" t="s">
        <v>120</v>
      </c>
      <c r="N54" s="56" t="s">
        <v>109</v>
      </c>
      <c r="O54" s="56" t="s">
        <v>122</v>
      </c>
      <c r="P54" s="58" t="s">
        <v>120</v>
      </c>
      <c r="Q54" s="58" t="s">
        <v>125</v>
      </c>
      <c r="R54" s="53" t="s">
        <v>116</v>
      </c>
      <c r="S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</row>
    <row r="55" ht="14.25" customHeight="1">
      <c r="A55" s="55">
        <v>44287.0</v>
      </c>
      <c r="B55" s="56" t="s">
        <v>122</v>
      </c>
      <c r="C55" s="57" t="s">
        <v>124</v>
      </c>
      <c r="D55" s="56" t="s">
        <v>125</v>
      </c>
      <c r="E55" s="56" t="s">
        <v>120</v>
      </c>
      <c r="F55" s="56" t="s">
        <v>116</v>
      </c>
      <c r="G55" s="56" t="s">
        <v>108</v>
      </c>
      <c r="H55" s="56" t="s">
        <v>124</v>
      </c>
      <c r="I55" s="56" t="s">
        <v>125</v>
      </c>
      <c r="J55" s="57" t="s">
        <v>122</v>
      </c>
      <c r="K55" s="56" t="s">
        <v>122</v>
      </c>
      <c r="L55" s="56" t="s">
        <v>119</v>
      </c>
      <c r="M55" s="56" t="s">
        <v>120</v>
      </c>
      <c r="N55" s="56" t="s">
        <v>115</v>
      </c>
      <c r="O55" s="56" t="s">
        <v>124</v>
      </c>
      <c r="P55" s="58" t="s">
        <v>125</v>
      </c>
      <c r="Q55" s="58" t="s">
        <v>120</v>
      </c>
      <c r="R55" s="53" t="s">
        <v>108</v>
      </c>
      <c r="S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</row>
    <row r="56" ht="14.25" customHeight="1">
      <c r="A56" s="55">
        <v>44317.0</v>
      </c>
      <c r="B56" s="56" t="s">
        <v>126</v>
      </c>
      <c r="C56" s="57" t="s">
        <v>126</v>
      </c>
      <c r="D56" s="56" t="s">
        <v>127</v>
      </c>
      <c r="E56" s="56" t="s">
        <v>128</v>
      </c>
      <c r="F56" s="56" t="s">
        <v>122</v>
      </c>
      <c r="G56" s="56" t="s">
        <v>129</v>
      </c>
      <c r="H56" s="56" t="s">
        <v>127</v>
      </c>
      <c r="I56" s="56" t="s">
        <v>127</v>
      </c>
      <c r="J56" s="57" t="s">
        <v>128</v>
      </c>
      <c r="K56" s="56" t="s">
        <v>128</v>
      </c>
      <c r="L56" s="56" t="s">
        <v>129</v>
      </c>
      <c r="M56" s="56" t="s">
        <v>126</v>
      </c>
      <c r="N56" s="56" t="s">
        <v>129</v>
      </c>
      <c r="O56" s="56" t="s">
        <v>126</v>
      </c>
      <c r="P56" s="58" t="s">
        <v>127</v>
      </c>
      <c r="Q56" s="58" t="s">
        <v>128</v>
      </c>
      <c r="R56" s="53" t="s">
        <v>128</v>
      </c>
      <c r="S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</row>
    <row r="57" ht="14.25" customHeight="1">
      <c r="A57" s="55">
        <v>44348.0</v>
      </c>
      <c r="B57" s="56" t="s">
        <v>127</v>
      </c>
      <c r="C57" s="57" t="s">
        <v>127</v>
      </c>
      <c r="D57" s="56" t="s">
        <v>128</v>
      </c>
      <c r="E57" s="56" t="s">
        <v>127</v>
      </c>
      <c r="F57" s="56" t="s">
        <v>122</v>
      </c>
      <c r="G57" s="56" t="s">
        <v>130</v>
      </c>
      <c r="H57" s="56" t="s">
        <v>127</v>
      </c>
      <c r="I57" s="56" t="s">
        <v>127</v>
      </c>
      <c r="J57" s="57" t="s">
        <v>131</v>
      </c>
      <c r="K57" s="56" t="s">
        <v>129</v>
      </c>
      <c r="L57" s="56" t="s">
        <v>129</v>
      </c>
      <c r="M57" s="56" t="s">
        <v>127</v>
      </c>
      <c r="N57" s="56" t="s">
        <v>129</v>
      </c>
      <c r="O57" s="56" t="s">
        <v>127</v>
      </c>
      <c r="P57" s="58" t="s">
        <v>127</v>
      </c>
      <c r="Q57" s="58" t="s">
        <v>131</v>
      </c>
      <c r="R57" s="53" t="s">
        <v>128</v>
      </c>
      <c r="S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</row>
    <row r="58" ht="14.25" customHeight="1">
      <c r="A58" s="55">
        <v>44378.0</v>
      </c>
      <c r="B58" s="56">
        <v>8.0</v>
      </c>
      <c r="C58" s="57">
        <v>8.0</v>
      </c>
      <c r="D58" s="56">
        <v>9.0</v>
      </c>
      <c r="E58" s="56">
        <v>10.0</v>
      </c>
      <c r="F58" s="56">
        <v>17.0</v>
      </c>
      <c r="G58" s="56">
        <v>12.0</v>
      </c>
      <c r="H58" s="56">
        <v>8.0</v>
      </c>
      <c r="I58" s="56">
        <v>9.0</v>
      </c>
      <c r="J58" s="57">
        <v>10.0</v>
      </c>
      <c r="K58" s="56">
        <v>11.0</v>
      </c>
      <c r="L58" s="56">
        <v>10.0</v>
      </c>
      <c r="M58" s="56">
        <v>8.0</v>
      </c>
      <c r="N58" s="56">
        <v>11.0</v>
      </c>
      <c r="O58" s="56">
        <v>8.0</v>
      </c>
      <c r="P58" s="58">
        <v>9.0</v>
      </c>
      <c r="Q58" s="58">
        <v>10.0</v>
      </c>
      <c r="R58" s="53">
        <v>9.0</v>
      </c>
      <c r="S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</row>
    <row r="59" ht="14.25" customHeight="1">
      <c r="A59" s="55">
        <v>44409.0</v>
      </c>
      <c r="B59" s="56">
        <v>8.0</v>
      </c>
      <c r="C59" s="57">
        <v>7.0</v>
      </c>
      <c r="D59" s="56">
        <v>8.0</v>
      </c>
      <c r="E59" s="56">
        <v>9.0</v>
      </c>
      <c r="F59" s="56">
        <v>17.0</v>
      </c>
      <c r="G59" s="56">
        <v>12.0</v>
      </c>
      <c r="H59" s="56">
        <v>8.0</v>
      </c>
      <c r="I59" s="56">
        <v>9.0</v>
      </c>
      <c r="J59" s="57">
        <v>10.0</v>
      </c>
      <c r="K59" s="56">
        <v>10.0</v>
      </c>
      <c r="L59" s="56">
        <v>10.0</v>
      </c>
      <c r="M59" s="56">
        <v>8.0</v>
      </c>
      <c r="N59" s="56">
        <v>11.0</v>
      </c>
      <c r="O59" s="56">
        <v>9.0</v>
      </c>
      <c r="P59" s="58">
        <v>11.0</v>
      </c>
      <c r="Q59" s="58">
        <v>10.0</v>
      </c>
      <c r="R59" s="53">
        <v>9.0</v>
      </c>
      <c r="S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</row>
    <row r="60" ht="14.25" customHeight="1">
      <c r="A60" s="55">
        <v>44440.0</v>
      </c>
      <c r="B60" s="56" t="s">
        <v>131</v>
      </c>
      <c r="C60" s="56" t="s">
        <v>127</v>
      </c>
      <c r="D60" s="56" t="s">
        <v>131</v>
      </c>
      <c r="E60" s="56" t="s">
        <v>130</v>
      </c>
      <c r="F60" s="56" t="s">
        <v>123</v>
      </c>
      <c r="G60" s="56" t="s">
        <v>120</v>
      </c>
      <c r="H60" s="56" t="s">
        <v>131</v>
      </c>
      <c r="I60" s="56" t="s">
        <v>130</v>
      </c>
      <c r="J60" s="57" t="s">
        <v>130</v>
      </c>
      <c r="K60" s="56" t="s">
        <v>130</v>
      </c>
      <c r="L60" s="56" t="s">
        <v>130</v>
      </c>
      <c r="M60" s="56" t="s">
        <v>131</v>
      </c>
      <c r="N60" s="56" t="s">
        <v>124</v>
      </c>
      <c r="O60" s="56" t="s">
        <v>131</v>
      </c>
      <c r="P60" s="58" t="s">
        <v>129</v>
      </c>
      <c r="Q60" s="58" t="s">
        <v>120</v>
      </c>
      <c r="R60" s="58" t="s">
        <v>124</v>
      </c>
      <c r="S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</row>
    <row r="61" ht="14.25" customHeight="1">
      <c r="A61" s="55">
        <v>44470.0</v>
      </c>
      <c r="B61" s="56">
        <v>14.0</v>
      </c>
      <c r="C61" s="59">
        <v>11.0</v>
      </c>
      <c r="D61" s="56">
        <v>13.0</v>
      </c>
      <c r="E61" s="56">
        <v>13.0</v>
      </c>
      <c r="F61" s="56">
        <v>21.0</v>
      </c>
      <c r="G61" s="56">
        <v>15.0</v>
      </c>
      <c r="H61" s="56">
        <v>12.0</v>
      </c>
      <c r="I61" s="56">
        <v>14.0</v>
      </c>
      <c r="J61" s="57">
        <v>15.0</v>
      </c>
      <c r="K61" s="56">
        <v>15.0</v>
      </c>
      <c r="L61" s="56">
        <v>15.0</v>
      </c>
      <c r="M61" s="56">
        <v>13.0</v>
      </c>
      <c r="N61" s="59">
        <v>15.0</v>
      </c>
      <c r="O61" s="56">
        <v>13.0</v>
      </c>
      <c r="P61" s="58">
        <v>16.0</v>
      </c>
      <c r="Q61" s="58">
        <v>17.0</v>
      </c>
      <c r="R61" s="60">
        <v>18.0</v>
      </c>
      <c r="S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</row>
    <row r="62" ht="14.25" customHeight="1">
      <c r="A62" s="55">
        <v>44501.0</v>
      </c>
      <c r="B62" s="56">
        <v>19.0</v>
      </c>
      <c r="C62" s="59">
        <v>16.0</v>
      </c>
      <c r="D62" s="59">
        <v>17.0</v>
      </c>
      <c r="E62" s="56">
        <v>17.0</v>
      </c>
      <c r="F62" s="56">
        <v>27.0</v>
      </c>
      <c r="G62" s="56">
        <v>21.0</v>
      </c>
      <c r="H62" s="56">
        <v>17.0</v>
      </c>
      <c r="I62" s="56">
        <v>18.0</v>
      </c>
      <c r="J62" s="56">
        <v>18.0</v>
      </c>
      <c r="K62" s="56">
        <v>19.0</v>
      </c>
      <c r="L62" s="56">
        <v>19.0</v>
      </c>
      <c r="M62" s="56">
        <v>16.0</v>
      </c>
      <c r="N62" s="59">
        <v>20.0</v>
      </c>
      <c r="O62" s="56">
        <v>16.0</v>
      </c>
      <c r="P62" s="58">
        <v>26.0</v>
      </c>
      <c r="Q62" s="58">
        <v>24.0</v>
      </c>
      <c r="R62" s="60">
        <v>26.0</v>
      </c>
      <c r="S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</row>
    <row r="63" ht="14.25" customHeight="1">
      <c r="A63" s="55">
        <v>44531.0</v>
      </c>
      <c r="B63" s="56">
        <v>24.0</v>
      </c>
      <c r="C63" s="57">
        <v>18.0</v>
      </c>
      <c r="D63" s="57">
        <v>21.0</v>
      </c>
      <c r="E63" s="56">
        <v>21.0</v>
      </c>
      <c r="F63" s="56">
        <v>31.0</v>
      </c>
      <c r="G63" s="56">
        <v>27.0</v>
      </c>
      <c r="H63" s="56">
        <v>23.0</v>
      </c>
      <c r="I63" s="56">
        <v>23.0</v>
      </c>
      <c r="J63" s="56">
        <v>25.0</v>
      </c>
      <c r="K63" s="56">
        <v>25.0</v>
      </c>
      <c r="L63" s="56">
        <v>23.0</v>
      </c>
      <c r="M63" s="56">
        <v>19.0</v>
      </c>
      <c r="N63" s="57">
        <v>25.0</v>
      </c>
      <c r="O63" s="56">
        <v>20.0</v>
      </c>
      <c r="P63" s="58">
        <v>31.0</v>
      </c>
      <c r="Q63" s="58">
        <v>31.0</v>
      </c>
      <c r="R63" s="53">
        <v>32.0</v>
      </c>
      <c r="S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</row>
    <row r="64" ht="14.25" customHeight="1">
      <c r="A64" s="61">
        <v>44562.0</v>
      </c>
      <c r="B64" s="57" t="s">
        <v>109</v>
      </c>
      <c r="C64" s="57" t="s">
        <v>119</v>
      </c>
      <c r="D64" s="57" t="s">
        <v>115</v>
      </c>
      <c r="E64" s="57" t="s">
        <v>123</v>
      </c>
      <c r="F64" s="57" t="s">
        <v>132</v>
      </c>
      <c r="G64" s="57" t="s">
        <v>117</v>
      </c>
      <c r="H64" s="57" t="s">
        <v>115</v>
      </c>
      <c r="I64" s="57" t="s">
        <v>116</v>
      </c>
      <c r="J64" s="57" t="s">
        <v>115</v>
      </c>
      <c r="K64" s="57" t="s">
        <v>109</v>
      </c>
      <c r="L64" s="57" t="s">
        <v>116</v>
      </c>
      <c r="M64" s="57" t="s">
        <v>119</v>
      </c>
      <c r="N64" s="57" t="s">
        <v>110</v>
      </c>
      <c r="O64" s="57" t="s">
        <v>123</v>
      </c>
      <c r="P64" s="53" t="s">
        <v>132</v>
      </c>
      <c r="Q64" s="53" t="s">
        <v>114</v>
      </c>
      <c r="R64" s="53" t="s">
        <v>132</v>
      </c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</row>
    <row r="65" ht="14.25" customHeight="1">
      <c r="A65" s="61">
        <v>44593.0</v>
      </c>
      <c r="B65" s="57" t="s">
        <v>130</v>
      </c>
      <c r="C65" s="57" t="s">
        <v>128</v>
      </c>
      <c r="D65" s="57" t="s">
        <v>129</v>
      </c>
      <c r="E65" s="57" t="s">
        <v>129</v>
      </c>
      <c r="F65" s="57" t="s">
        <v>121</v>
      </c>
      <c r="G65" s="57" t="s">
        <v>120</v>
      </c>
      <c r="H65" s="57" t="s">
        <v>129</v>
      </c>
      <c r="I65" s="57" t="s">
        <v>130</v>
      </c>
      <c r="J65" s="57" t="s">
        <v>124</v>
      </c>
      <c r="K65" s="57" t="s">
        <v>124</v>
      </c>
      <c r="L65" s="57" t="s">
        <v>129</v>
      </c>
      <c r="M65" s="57" t="s">
        <v>128</v>
      </c>
      <c r="N65" s="57" t="s">
        <v>130</v>
      </c>
      <c r="O65" s="57" t="s">
        <v>129</v>
      </c>
      <c r="P65" s="53" t="s">
        <v>120</v>
      </c>
      <c r="Q65" s="53" t="s">
        <v>125</v>
      </c>
      <c r="R65" s="53" t="s">
        <v>119</v>
      </c>
      <c r="S65" s="53"/>
      <c r="T65" s="49"/>
      <c r="U65" s="32"/>
    </row>
    <row r="66" ht="14.25" customHeight="1">
      <c r="A66" s="61">
        <v>44621.0</v>
      </c>
      <c r="B66" s="57" t="s">
        <v>121</v>
      </c>
      <c r="C66" s="57" t="s">
        <v>130</v>
      </c>
      <c r="D66" s="57" t="s">
        <v>125</v>
      </c>
      <c r="E66" s="57" t="s">
        <v>124</v>
      </c>
      <c r="F66" s="57" t="s">
        <v>113</v>
      </c>
      <c r="G66" s="57" t="s">
        <v>108</v>
      </c>
      <c r="H66" s="57" t="s">
        <v>120</v>
      </c>
      <c r="I66" s="57" t="s">
        <v>120</v>
      </c>
      <c r="J66" s="57" t="s">
        <v>124</v>
      </c>
      <c r="K66" s="57" t="s">
        <v>121</v>
      </c>
      <c r="L66" s="57" t="s">
        <v>121</v>
      </c>
      <c r="M66" s="57" t="s">
        <v>120</v>
      </c>
      <c r="N66" s="57" t="s">
        <v>108</v>
      </c>
      <c r="O66" s="57" t="s">
        <v>120</v>
      </c>
      <c r="P66" s="53" t="s">
        <v>120</v>
      </c>
      <c r="Q66" s="53" t="s">
        <v>122</v>
      </c>
      <c r="R66" s="53" t="s">
        <v>108</v>
      </c>
      <c r="S66" s="53"/>
      <c r="U66" s="32"/>
    </row>
    <row r="67" ht="14.25" customHeight="1">
      <c r="A67" s="61">
        <v>44652.0</v>
      </c>
      <c r="B67" s="57" t="s">
        <v>120</v>
      </c>
      <c r="C67" s="57" t="s">
        <v>130</v>
      </c>
      <c r="D67" s="57" t="s">
        <v>124</v>
      </c>
      <c r="E67" s="57" t="s">
        <v>128</v>
      </c>
      <c r="F67" s="57" t="s">
        <v>119</v>
      </c>
      <c r="G67" s="57" t="s">
        <v>121</v>
      </c>
      <c r="H67" s="57" t="s">
        <v>124</v>
      </c>
      <c r="I67" s="57" t="s">
        <v>124</v>
      </c>
      <c r="J67" s="57" t="s">
        <v>128</v>
      </c>
      <c r="K67" s="57" t="s">
        <v>120</v>
      </c>
      <c r="L67" s="57" t="s">
        <v>125</v>
      </c>
      <c r="M67" s="57" t="s">
        <v>124</v>
      </c>
      <c r="N67" s="57" t="s">
        <v>122</v>
      </c>
      <c r="O67" s="57" t="s">
        <v>130</v>
      </c>
      <c r="P67" s="53" t="s">
        <v>124</v>
      </c>
      <c r="Q67" s="53" t="s">
        <v>125</v>
      </c>
      <c r="R67" s="53" t="s">
        <v>121</v>
      </c>
      <c r="S67" s="53"/>
      <c r="U67" s="32"/>
    </row>
    <row r="68" ht="14.25" customHeight="1">
      <c r="A68" s="61">
        <v>44682.0</v>
      </c>
      <c r="B68" s="57" t="s">
        <v>128</v>
      </c>
      <c r="C68" s="57" t="s">
        <v>127</v>
      </c>
      <c r="D68" s="57" t="s">
        <v>128</v>
      </c>
      <c r="E68" s="57" t="s">
        <v>127</v>
      </c>
      <c r="F68" s="57" t="s">
        <v>125</v>
      </c>
      <c r="G68" s="57" t="s">
        <v>130</v>
      </c>
      <c r="H68" s="57" t="s">
        <v>128</v>
      </c>
      <c r="I68" s="57" t="s">
        <v>128</v>
      </c>
      <c r="J68" s="57" t="s">
        <v>129</v>
      </c>
      <c r="K68" s="57" t="s">
        <v>131</v>
      </c>
      <c r="L68" s="57" t="s">
        <v>129</v>
      </c>
      <c r="M68" s="57" t="s">
        <v>127</v>
      </c>
      <c r="N68" s="57" t="s">
        <v>130</v>
      </c>
      <c r="O68" s="57" t="s">
        <v>127</v>
      </c>
      <c r="P68" s="53" t="s">
        <v>128</v>
      </c>
      <c r="Q68" s="53" t="s">
        <v>129</v>
      </c>
      <c r="R68" s="53" t="s">
        <v>130</v>
      </c>
      <c r="S68" s="53"/>
      <c r="U68" s="32"/>
    </row>
    <row r="69" ht="14.25" customHeight="1">
      <c r="A69" s="61">
        <v>44713.0</v>
      </c>
      <c r="B69" s="57" t="s">
        <v>133</v>
      </c>
      <c r="C69" s="57" t="s">
        <v>133</v>
      </c>
      <c r="D69" s="57" t="s">
        <v>134</v>
      </c>
      <c r="E69" s="57" t="s">
        <v>133</v>
      </c>
      <c r="F69" s="57" t="s">
        <v>130</v>
      </c>
      <c r="G69" s="57" t="s">
        <v>127</v>
      </c>
      <c r="H69" s="57" t="s">
        <v>133</v>
      </c>
      <c r="I69" s="57" t="s">
        <v>133</v>
      </c>
      <c r="J69" s="57" t="s">
        <v>126</v>
      </c>
      <c r="K69" s="57" t="s">
        <v>126</v>
      </c>
      <c r="L69" s="57" t="s">
        <v>127</v>
      </c>
      <c r="M69" s="57" t="s">
        <v>133</v>
      </c>
      <c r="N69" s="57" t="s">
        <v>126</v>
      </c>
      <c r="O69" s="57" t="s">
        <v>133</v>
      </c>
      <c r="P69" s="53" t="s">
        <v>134</v>
      </c>
      <c r="Q69" s="53" t="s">
        <v>133</v>
      </c>
      <c r="R69" s="53" t="s">
        <v>126</v>
      </c>
      <c r="S69" s="53"/>
      <c r="U69" s="32"/>
    </row>
    <row r="70" ht="14.25" customHeight="1">
      <c r="A70" s="61">
        <v>44743.0</v>
      </c>
      <c r="B70" s="57">
        <v>8.0</v>
      </c>
      <c r="C70" s="57">
        <v>8.0</v>
      </c>
      <c r="D70" s="57">
        <v>8.0</v>
      </c>
      <c r="E70" s="57">
        <v>9.0</v>
      </c>
      <c r="F70" s="57">
        <v>15.0</v>
      </c>
      <c r="G70" s="57">
        <v>12.0</v>
      </c>
      <c r="H70" s="57">
        <v>9.0</v>
      </c>
      <c r="I70" s="57">
        <v>10.0</v>
      </c>
      <c r="J70" s="57">
        <v>7.0</v>
      </c>
      <c r="K70" s="57">
        <v>10.0</v>
      </c>
      <c r="L70" s="57">
        <v>10.0</v>
      </c>
      <c r="M70" s="57">
        <v>9.0</v>
      </c>
      <c r="N70" s="57">
        <v>10.0</v>
      </c>
      <c r="O70" s="57">
        <v>9.0</v>
      </c>
      <c r="P70" s="53">
        <v>9.0</v>
      </c>
      <c r="Q70" s="53">
        <v>9.0</v>
      </c>
      <c r="R70" s="53">
        <v>11.0</v>
      </c>
      <c r="S70" s="53"/>
      <c r="U70" s="32"/>
    </row>
    <row r="71" ht="14.25" customHeight="1">
      <c r="A71" s="61">
        <v>44774.0</v>
      </c>
      <c r="B71" s="57">
        <v>8.0</v>
      </c>
      <c r="C71" s="57">
        <v>7.0</v>
      </c>
      <c r="D71" s="57">
        <v>7.0</v>
      </c>
      <c r="E71" s="57">
        <v>7.0</v>
      </c>
      <c r="F71" s="57">
        <v>16.0</v>
      </c>
      <c r="G71" s="57">
        <v>12.0</v>
      </c>
      <c r="H71" s="57">
        <v>7.0</v>
      </c>
      <c r="I71" s="57">
        <v>8.0</v>
      </c>
      <c r="J71" s="57">
        <v>9.0</v>
      </c>
      <c r="K71" s="57">
        <v>9.0</v>
      </c>
      <c r="L71" s="57">
        <v>8.0</v>
      </c>
      <c r="M71" s="57">
        <v>8.0</v>
      </c>
      <c r="N71" s="57">
        <v>10.0</v>
      </c>
      <c r="O71" s="57">
        <v>8.0</v>
      </c>
      <c r="P71" s="53">
        <v>9.0</v>
      </c>
      <c r="Q71" s="53">
        <v>9.0</v>
      </c>
      <c r="R71" s="53">
        <v>9.0</v>
      </c>
      <c r="S71" s="53"/>
      <c r="U71" s="32"/>
    </row>
    <row r="72" ht="14.25" customHeight="1">
      <c r="A72" s="61">
        <v>44805.0</v>
      </c>
      <c r="B72" s="57" t="s">
        <v>116</v>
      </c>
      <c r="C72" s="57" t="s">
        <v>123</v>
      </c>
      <c r="D72" s="57" t="s">
        <v>123</v>
      </c>
      <c r="E72" s="57" t="s">
        <v>115</v>
      </c>
      <c r="F72" s="57" t="s">
        <v>112</v>
      </c>
      <c r="G72" s="57" t="s">
        <v>110</v>
      </c>
      <c r="H72" s="57" t="s">
        <v>115</v>
      </c>
      <c r="I72" s="57" t="s">
        <v>115</v>
      </c>
      <c r="J72" s="57" t="s">
        <v>109</v>
      </c>
      <c r="K72" s="57" t="s">
        <v>113</v>
      </c>
      <c r="L72" s="57" t="s">
        <v>108</v>
      </c>
      <c r="M72" s="57" t="s">
        <v>116</v>
      </c>
      <c r="N72" s="57" t="s">
        <v>109</v>
      </c>
      <c r="O72" s="57" t="s">
        <v>121</v>
      </c>
      <c r="P72" s="53" t="s">
        <v>116</v>
      </c>
      <c r="Q72" s="53" t="s">
        <v>113</v>
      </c>
      <c r="R72" s="53" t="s">
        <v>117</v>
      </c>
      <c r="S72" s="53"/>
      <c r="U72" s="32"/>
    </row>
    <row r="73" ht="14.25" customHeight="1">
      <c r="A73" s="61">
        <v>44835.0</v>
      </c>
      <c r="B73" s="53">
        <v>15.0</v>
      </c>
      <c r="C73" s="53">
        <v>13.0</v>
      </c>
      <c r="D73" s="53">
        <v>14.0</v>
      </c>
      <c r="E73" s="53">
        <v>17.0</v>
      </c>
      <c r="F73" s="53">
        <v>22.0</v>
      </c>
      <c r="G73" s="53">
        <v>18.0</v>
      </c>
      <c r="H73" s="53">
        <v>14.0</v>
      </c>
      <c r="I73" s="53">
        <v>15.0</v>
      </c>
      <c r="J73" s="53">
        <v>17.0</v>
      </c>
      <c r="K73" s="53">
        <v>15.0</v>
      </c>
      <c r="L73" s="53">
        <v>13.0</v>
      </c>
      <c r="M73" s="53">
        <v>17.0</v>
      </c>
      <c r="N73" s="53">
        <v>18.0</v>
      </c>
      <c r="O73" s="53">
        <v>12.0</v>
      </c>
      <c r="P73" s="53">
        <v>15.0</v>
      </c>
      <c r="Q73" s="53">
        <v>15.0</v>
      </c>
      <c r="R73" s="53">
        <v>19.0</v>
      </c>
      <c r="S73" s="53"/>
      <c r="U73" s="32"/>
    </row>
    <row r="74" ht="14.25" customHeight="1">
      <c r="A74" s="61">
        <v>44866.0</v>
      </c>
      <c r="B74" s="53">
        <v>13.0</v>
      </c>
      <c r="C74" s="53">
        <v>11.0</v>
      </c>
      <c r="D74" s="53">
        <v>13.0</v>
      </c>
      <c r="E74" s="53">
        <v>15.0</v>
      </c>
      <c r="F74" s="53">
        <v>20.0</v>
      </c>
      <c r="G74" s="53">
        <v>16.0</v>
      </c>
      <c r="H74" s="53">
        <v>10.0</v>
      </c>
      <c r="I74" s="53">
        <v>13.0</v>
      </c>
      <c r="J74" s="53">
        <v>15.0</v>
      </c>
      <c r="K74" s="53">
        <v>13.0</v>
      </c>
      <c r="L74" s="53">
        <v>12.0</v>
      </c>
      <c r="M74" s="53">
        <v>14.0</v>
      </c>
      <c r="N74" s="53">
        <v>17.0</v>
      </c>
      <c r="O74" s="53">
        <v>10.0</v>
      </c>
      <c r="P74" s="53">
        <v>12.0</v>
      </c>
      <c r="Q74" s="53">
        <v>15.0</v>
      </c>
      <c r="R74" s="53">
        <v>15.0</v>
      </c>
      <c r="S74" s="53"/>
      <c r="U74" s="32"/>
    </row>
    <row r="75" ht="14.25" customHeight="1">
      <c r="A75" s="61">
        <v>44896.0</v>
      </c>
      <c r="B75" s="53">
        <v>17.0</v>
      </c>
      <c r="C75" s="53">
        <v>16.0</v>
      </c>
      <c r="D75" s="53">
        <v>17.0</v>
      </c>
      <c r="E75" s="53">
        <v>21.0</v>
      </c>
      <c r="F75" s="53">
        <v>25.0</v>
      </c>
      <c r="G75" s="53">
        <v>21.0</v>
      </c>
      <c r="H75" s="53">
        <v>17.0</v>
      </c>
      <c r="I75" s="53">
        <v>20.0</v>
      </c>
      <c r="J75" s="53">
        <v>20.0</v>
      </c>
      <c r="K75" s="53">
        <v>19.0</v>
      </c>
      <c r="L75" s="53">
        <v>17.0</v>
      </c>
      <c r="M75" s="53">
        <v>18.0</v>
      </c>
      <c r="N75" s="53">
        <v>20.0</v>
      </c>
      <c r="O75" s="53">
        <v>16.0</v>
      </c>
      <c r="P75" s="53">
        <v>19.0</v>
      </c>
      <c r="Q75" s="53">
        <v>23.0</v>
      </c>
      <c r="R75" s="53">
        <v>25.0</v>
      </c>
      <c r="S75" s="53"/>
      <c r="U75" s="32"/>
    </row>
    <row r="76" ht="14.25" customHeight="1">
      <c r="A76" s="58"/>
      <c r="U76" s="32"/>
    </row>
    <row r="77" ht="14.25" customHeight="1">
      <c r="A77" s="58"/>
      <c r="U77" s="32"/>
    </row>
    <row r="78" ht="14.25" customHeight="1">
      <c r="A78" s="58"/>
      <c r="U78" s="32"/>
    </row>
    <row r="79" ht="14.25" customHeight="1">
      <c r="A79" s="58"/>
      <c r="B79" s="16" t="s">
        <v>135</v>
      </c>
      <c r="C79" s="16" t="s">
        <v>135</v>
      </c>
      <c r="D79" s="16" t="s">
        <v>135</v>
      </c>
      <c r="E79" s="16" t="s">
        <v>135</v>
      </c>
      <c r="F79" s="16" t="s">
        <v>135</v>
      </c>
      <c r="G79" s="16" t="s">
        <v>135</v>
      </c>
      <c r="H79" s="16" t="s">
        <v>135</v>
      </c>
      <c r="I79" s="16" t="s">
        <v>135</v>
      </c>
      <c r="J79" s="16" t="s">
        <v>135</v>
      </c>
      <c r="K79" s="16" t="s">
        <v>135</v>
      </c>
      <c r="L79" s="16" t="s">
        <v>135</v>
      </c>
      <c r="M79" s="16" t="s">
        <v>135</v>
      </c>
      <c r="N79" s="62" t="s">
        <v>135</v>
      </c>
      <c r="O79" s="16" t="s">
        <v>135</v>
      </c>
      <c r="P79" s="16" t="s">
        <v>135</v>
      </c>
      <c r="Q79" s="62" t="s">
        <v>135</v>
      </c>
      <c r="R79" s="16" t="s">
        <v>135</v>
      </c>
      <c r="U79" s="32"/>
    </row>
    <row r="80" ht="14.25" customHeight="1">
      <c r="A80" s="58"/>
      <c r="B80" s="58" t="s">
        <v>90</v>
      </c>
      <c r="C80" s="58" t="s">
        <v>91</v>
      </c>
      <c r="D80" s="58" t="s">
        <v>92</v>
      </c>
      <c r="E80" s="58" t="s">
        <v>93</v>
      </c>
      <c r="F80" s="58" t="s">
        <v>94</v>
      </c>
      <c r="G80" s="58" t="s">
        <v>95</v>
      </c>
      <c r="H80" s="58" t="s">
        <v>96</v>
      </c>
      <c r="I80" s="58" t="s">
        <v>97</v>
      </c>
      <c r="J80" s="58" t="s">
        <v>98</v>
      </c>
      <c r="K80" s="58" t="s">
        <v>99</v>
      </c>
      <c r="L80" s="58" t="s">
        <v>100</v>
      </c>
      <c r="M80" s="58" t="s">
        <v>101</v>
      </c>
      <c r="N80" s="53" t="s">
        <v>102</v>
      </c>
      <c r="O80" s="53" t="s">
        <v>103</v>
      </c>
      <c r="P80" s="58" t="s">
        <v>104</v>
      </c>
      <c r="Q80" s="58" t="s">
        <v>105</v>
      </c>
      <c r="R80" s="53" t="s">
        <v>106</v>
      </c>
      <c r="T80" s="49"/>
      <c r="U80" s="32"/>
    </row>
    <row r="81" ht="14.25" customHeight="1">
      <c r="A81" s="63">
        <v>44197.0</v>
      </c>
      <c r="B81" s="58" t="s">
        <v>136</v>
      </c>
      <c r="C81" s="58" t="s">
        <v>137</v>
      </c>
      <c r="D81" s="58" t="s">
        <v>138</v>
      </c>
      <c r="E81" s="58" t="s">
        <v>139</v>
      </c>
      <c r="F81" s="58" t="s">
        <v>140</v>
      </c>
      <c r="G81" s="58" t="s">
        <v>141</v>
      </c>
      <c r="H81" s="58" t="s">
        <v>142</v>
      </c>
      <c r="I81" s="58" t="s">
        <v>142</v>
      </c>
      <c r="J81" s="58" t="s">
        <v>143</v>
      </c>
      <c r="K81" s="58" t="s">
        <v>144</v>
      </c>
      <c r="L81" s="58" t="s">
        <v>145</v>
      </c>
      <c r="M81" s="58" t="s">
        <v>146</v>
      </c>
      <c r="N81" s="53" t="s">
        <v>147</v>
      </c>
      <c r="O81" s="53" t="s">
        <v>148</v>
      </c>
      <c r="P81" s="58" t="s">
        <v>149</v>
      </c>
      <c r="Q81" s="58" t="s">
        <v>150</v>
      </c>
      <c r="R81" s="53" t="s">
        <v>151</v>
      </c>
      <c r="T81" s="49"/>
      <c r="U81" s="32"/>
    </row>
    <row r="82" ht="14.25" customHeight="1">
      <c r="A82" s="63">
        <v>44228.0</v>
      </c>
      <c r="B82" s="58" t="s">
        <v>152</v>
      </c>
      <c r="C82" s="58" t="s">
        <v>132</v>
      </c>
      <c r="D82" s="58" t="s">
        <v>137</v>
      </c>
      <c r="E82" s="58" t="s">
        <v>153</v>
      </c>
      <c r="F82" s="58" t="s">
        <v>154</v>
      </c>
      <c r="G82" s="58" t="s">
        <v>155</v>
      </c>
      <c r="H82" s="58" t="s">
        <v>156</v>
      </c>
      <c r="I82" s="58" t="s">
        <v>156</v>
      </c>
      <c r="J82" s="58" t="s">
        <v>142</v>
      </c>
      <c r="K82" s="58" t="s">
        <v>157</v>
      </c>
      <c r="L82" s="58" t="s">
        <v>157</v>
      </c>
      <c r="M82" s="58" t="s">
        <v>107</v>
      </c>
      <c r="N82" s="53" t="s">
        <v>158</v>
      </c>
      <c r="O82" s="53" t="s">
        <v>150</v>
      </c>
      <c r="P82" s="58" t="s">
        <v>107</v>
      </c>
      <c r="Q82" s="58" t="s">
        <v>159</v>
      </c>
      <c r="R82" s="53" t="s">
        <v>160</v>
      </c>
      <c r="S82" s="53"/>
      <c r="T82" s="49"/>
      <c r="U82" s="32"/>
    </row>
    <row r="83" ht="14.25" customHeight="1">
      <c r="A83" s="63">
        <v>44256.0</v>
      </c>
      <c r="B83" s="58" t="s">
        <v>153</v>
      </c>
      <c r="C83" s="58" t="s">
        <v>112</v>
      </c>
      <c r="D83" s="58" t="s">
        <v>153</v>
      </c>
      <c r="E83" s="58" t="s">
        <v>111</v>
      </c>
      <c r="F83" s="58" t="s">
        <v>161</v>
      </c>
      <c r="G83" s="58" t="s">
        <v>162</v>
      </c>
      <c r="H83" s="58" t="s">
        <v>132</v>
      </c>
      <c r="I83" s="58" t="s">
        <v>112</v>
      </c>
      <c r="J83" s="58" t="s">
        <v>149</v>
      </c>
      <c r="K83" s="58" t="s">
        <v>163</v>
      </c>
      <c r="L83" s="58" t="s">
        <v>164</v>
      </c>
      <c r="M83" s="58" t="s">
        <v>116</v>
      </c>
      <c r="N83" s="53" t="s">
        <v>165</v>
      </c>
      <c r="O83" s="53" t="s">
        <v>142</v>
      </c>
      <c r="P83" s="58" t="s">
        <v>117</v>
      </c>
      <c r="Q83" s="58" t="s">
        <v>166</v>
      </c>
      <c r="R83" s="53" t="s">
        <v>167</v>
      </c>
      <c r="S83" s="53"/>
      <c r="T83" s="60"/>
      <c r="U83" s="32"/>
    </row>
    <row r="84" ht="14.25" customHeight="1">
      <c r="A84" s="63">
        <v>44287.0</v>
      </c>
      <c r="B84" s="58" t="s">
        <v>168</v>
      </c>
      <c r="C84" s="58" t="s">
        <v>117</v>
      </c>
      <c r="D84" s="58" t="s">
        <v>146</v>
      </c>
      <c r="E84" s="58" t="s">
        <v>132</v>
      </c>
      <c r="F84" s="58" t="s">
        <v>169</v>
      </c>
      <c r="G84" s="58" t="s">
        <v>170</v>
      </c>
      <c r="H84" s="58" t="s">
        <v>117</v>
      </c>
      <c r="I84" s="58" t="s">
        <v>114</v>
      </c>
      <c r="J84" s="58" t="s">
        <v>159</v>
      </c>
      <c r="K84" s="58" t="s">
        <v>171</v>
      </c>
      <c r="L84" s="58" t="s">
        <v>152</v>
      </c>
      <c r="M84" s="58" t="s">
        <v>123</v>
      </c>
      <c r="N84" s="53" t="s">
        <v>172</v>
      </c>
      <c r="O84" s="53" t="s">
        <v>173</v>
      </c>
      <c r="P84" s="58" t="s">
        <v>123</v>
      </c>
      <c r="Q84" s="58" t="s">
        <v>146</v>
      </c>
      <c r="R84" s="53" t="s">
        <v>159</v>
      </c>
      <c r="T84" s="60"/>
      <c r="U84" s="32"/>
    </row>
    <row r="85" ht="14.25" customHeight="1">
      <c r="A85" s="63">
        <v>44317.0</v>
      </c>
      <c r="B85" s="58" t="s">
        <v>123</v>
      </c>
      <c r="C85" s="58" t="s">
        <v>110</v>
      </c>
      <c r="D85" s="58" t="s">
        <v>113</v>
      </c>
      <c r="E85" s="58" t="s">
        <v>115</v>
      </c>
      <c r="F85" s="58" t="s">
        <v>174</v>
      </c>
      <c r="G85" s="58" t="s">
        <v>150</v>
      </c>
      <c r="H85" s="58" t="s">
        <v>109</v>
      </c>
      <c r="I85" s="58" t="s">
        <v>113</v>
      </c>
      <c r="J85" s="58" t="s">
        <v>166</v>
      </c>
      <c r="K85" s="58" t="s">
        <v>163</v>
      </c>
      <c r="L85" s="58" t="s">
        <v>166</v>
      </c>
      <c r="M85" s="58" t="s">
        <v>116</v>
      </c>
      <c r="N85" s="53" t="s">
        <v>175</v>
      </c>
      <c r="O85" s="53" t="s">
        <v>176</v>
      </c>
      <c r="P85" s="58" t="s">
        <v>124</v>
      </c>
      <c r="Q85" s="58" t="s">
        <v>113</v>
      </c>
      <c r="R85" s="53" t="s">
        <v>107</v>
      </c>
      <c r="T85" s="62"/>
      <c r="U85" s="32"/>
    </row>
    <row r="86" ht="14.25" customHeight="1">
      <c r="A86" s="63">
        <v>44348.0</v>
      </c>
      <c r="B86" s="58" t="s">
        <v>109</v>
      </c>
      <c r="C86" s="58" t="s">
        <v>107</v>
      </c>
      <c r="D86" s="58" t="s">
        <v>132</v>
      </c>
      <c r="E86" s="58" t="s">
        <v>110</v>
      </c>
      <c r="F86" s="58" t="s">
        <v>145</v>
      </c>
      <c r="G86" s="58" t="s">
        <v>143</v>
      </c>
      <c r="H86" s="58" t="s">
        <v>113</v>
      </c>
      <c r="I86" s="58" t="s">
        <v>117</v>
      </c>
      <c r="J86" s="58" t="s">
        <v>159</v>
      </c>
      <c r="K86" s="58" t="s">
        <v>160</v>
      </c>
      <c r="L86" s="58" t="s">
        <v>177</v>
      </c>
      <c r="M86" s="58" t="s">
        <v>109</v>
      </c>
      <c r="N86" s="53" t="s">
        <v>144</v>
      </c>
      <c r="O86" s="53" t="s">
        <v>177</v>
      </c>
      <c r="P86" s="58" t="s">
        <v>120</v>
      </c>
      <c r="Q86" s="58" t="s">
        <v>117</v>
      </c>
      <c r="R86" s="53" t="s">
        <v>168</v>
      </c>
      <c r="T86" s="62"/>
      <c r="U86" s="32"/>
    </row>
    <row r="87" ht="14.25" customHeight="1">
      <c r="A87" s="63">
        <v>44378.0</v>
      </c>
      <c r="B87" s="58">
        <v>22.0</v>
      </c>
      <c r="C87" s="58">
        <v>25.0</v>
      </c>
      <c r="D87" s="58">
        <v>29.0</v>
      </c>
      <c r="E87" s="58">
        <v>28.0</v>
      </c>
      <c r="F87" s="58">
        <v>62.0</v>
      </c>
      <c r="G87" s="58">
        <v>59.0</v>
      </c>
      <c r="H87" s="58">
        <v>25.0</v>
      </c>
      <c r="I87" s="58">
        <v>27.0</v>
      </c>
      <c r="J87" s="58">
        <v>39.0</v>
      </c>
      <c r="K87" s="58">
        <v>48.0</v>
      </c>
      <c r="L87" s="58">
        <v>41.0</v>
      </c>
      <c r="M87" s="58">
        <v>25.0</v>
      </c>
      <c r="N87" s="53">
        <v>63.0</v>
      </c>
      <c r="O87" s="53">
        <v>38.0</v>
      </c>
      <c r="P87" s="58">
        <v>15.0</v>
      </c>
      <c r="Q87" s="58">
        <v>31.0</v>
      </c>
      <c r="R87" s="53">
        <v>30.0</v>
      </c>
      <c r="T87" s="62"/>
      <c r="U87" s="32"/>
    </row>
    <row r="88" ht="14.25" customHeight="1">
      <c r="A88" s="63">
        <v>44409.0</v>
      </c>
      <c r="B88" s="58">
        <v>25.0</v>
      </c>
      <c r="C88" s="58">
        <v>29.0</v>
      </c>
      <c r="D88" s="58">
        <v>30.0</v>
      </c>
      <c r="E88" s="58">
        <v>31.0</v>
      </c>
      <c r="F88" s="58">
        <v>57.0</v>
      </c>
      <c r="G88" s="58">
        <v>57.0</v>
      </c>
      <c r="H88" s="58">
        <v>31.0</v>
      </c>
      <c r="I88" s="58">
        <v>30.0</v>
      </c>
      <c r="J88" s="58">
        <v>42.0</v>
      </c>
      <c r="K88" s="58">
        <v>50.0</v>
      </c>
      <c r="L88" s="58">
        <v>44.0</v>
      </c>
      <c r="M88" s="58">
        <v>30.0</v>
      </c>
      <c r="N88" s="53">
        <v>62.0</v>
      </c>
      <c r="O88" s="53">
        <v>42.0</v>
      </c>
      <c r="P88" s="58">
        <v>17.0</v>
      </c>
      <c r="Q88" s="58">
        <v>34.0</v>
      </c>
      <c r="R88" s="53">
        <v>34.0</v>
      </c>
      <c r="T88" s="62"/>
      <c r="U88" s="32"/>
    </row>
    <row r="89" ht="14.25" customHeight="1">
      <c r="A89" s="63">
        <v>44440.0</v>
      </c>
      <c r="B89" s="58" t="s">
        <v>132</v>
      </c>
      <c r="C89" s="58" t="s">
        <v>109</v>
      </c>
      <c r="D89" s="58" t="s">
        <v>146</v>
      </c>
      <c r="E89" s="58" t="s">
        <v>176</v>
      </c>
      <c r="F89" s="58" t="s">
        <v>178</v>
      </c>
      <c r="G89" s="58" t="s">
        <v>148</v>
      </c>
      <c r="H89" s="58" t="s">
        <v>107</v>
      </c>
      <c r="I89" s="58" t="s">
        <v>132</v>
      </c>
      <c r="J89" s="58" t="s">
        <v>166</v>
      </c>
      <c r="K89" s="58" t="s">
        <v>142</v>
      </c>
      <c r="L89" s="58" t="s">
        <v>136</v>
      </c>
      <c r="M89" s="58" t="s">
        <v>117</v>
      </c>
      <c r="N89" s="53" t="s">
        <v>179</v>
      </c>
      <c r="O89" s="53" t="s">
        <v>138</v>
      </c>
      <c r="P89" s="58" t="s">
        <v>109</v>
      </c>
      <c r="Q89" s="58" t="s">
        <v>137</v>
      </c>
      <c r="R89" s="53" t="s">
        <v>156</v>
      </c>
      <c r="T89" s="62"/>
      <c r="U89" s="32"/>
    </row>
    <row r="90" ht="14.25" customHeight="1">
      <c r="A90" s="63">
        <v>44470.0</v>
      </c>
      <c r="B90" s="58">
        <v>27.0</v>
      </c>
      <c r="C90" s="58">
        <v>23.0</v>
      </c>
      <c r="D90" s="58">
        <v>31.0</v>
      </c>
      <c r="E90" s="58">
        <v>33.0</v>
      </c>
      <c r="F90" s="58">
        <v>65.0</v>
      </c>
      <c r="G90" s="58">
        <v>60.0</v>
      </c>
      <c r="H90" s="58">
        <v>22.0</v>
      </c>
      <c r="I90" s="58">
        <v>25.0</v>
      </c>
      <c r="J90" s="58">
        <v>33.0</v>
      </c>
      <c r="K90" s="58">
        <v>34.0</v>
      </c>
      <c r="L90" s="58">
        <v>41.0</v>
      </c>
      <c r="M90" s="58">
        <v>16.0</v>
      </c>
      <c r="N90" s="53">
        <v>57.0</v>
      </c>
      <c r="O90" s="53">
        <v>39.0</v>
      </c>
      <c r="P90" s="58">
        <v>25.0</v>
      </c>
      <c r="Q90" s="58">
        <v>35.0</v>
      </c>
      <c r="R90" s="53">
        <v>34.0</v>
      </c>
      <c r="T90" s="62"/>
      <c r="U90" s="32"/>
    </row>
    <row r="91" ht="14.25" customHeight="1">
      <c r="A91" s="63">
        <v>44501.0</v>
      </c>
      <c r="B91" s="58">
        <v>42.0</v>
      </c>
      <c r="C91" s="53">
        <v>33.0</v>
      </c>
      <c r="D91" s="53">
        <v>42.0</v>
      </c>
      <c r="E91" s="58">
        <v>49.0</v>
      </c>
      <c r="F91" s="58">
        <v>85.0</v>
      </c>
      <c r="G91" s="58">
        <v>84.0</v>
      </c>
      <c r="H91" s="58">
        <v>41.0</v>
      </c>
      <c r="I91" s="58">
        <v>39.0</v>
      </c>
      <c r="J91" s="58">
        <v>48.0</v>
      </c>
      <c r="K91" s="58">
        <v>54.0</v>
      </c>
      <c r="L91" s="58">
        <v>59.0</v>
      </c>
      <c r="M91" s="58">
        <v>30.0</v>
      </c>
      <c r="N91" s="53">
        <v>81.0</v>
      </c>
      <c r="O91" s="53">
        <v>55.0</v>
      </c>
      <c r="P91" s="58">
        <v>39.0</v>
      </c>
      <c r="Q91" s="58">
        <v>55.0</v>
      </c>
      <c r="R91" s="53">
        <v>58.0</v>
      </c>
      <c r="T91" s="62"/>
      <c r="U91" s="32"/>
    </row>
    <row r="92" ht="14.25" customHeight="1">
      <c r="A92" s="63">
        <v>44531.0</v>
      </c>
      <c r="B92" s="58">
        <v>43.0</v>
      </c>
      <c r="C92" s="53">
        <v>36.0</v>
      </c>
      <c r="D92" s="53">
        <v>43.0</v>
      </c>
      <c r="E92" s="58">
        <v>51.0</v>
      </c>
      <c r="F92" s="58">
        <v>86.0</v>
      </c>
      <c r="G92" s="58">
        <v>81.0</v>
      </c>
      <c r="H92" s="58">
        <v>42.0</v>
      </c>
      <c r="I92" s="58">
        <v>42.0</v>
      </c>
      <c r="J92" s="58">
        <v>51.0</v>
      </c>
      <c r="K92" s="58">
        <v>55.0</v>
      </c>
      <c r="L92" s="58">
        <v>58.0</v>
      </c>
      <c r="M92" s="58">
        <v>28.0</v>
      </c>
      <c r="N92" s="53">
        <v>72.0</v>
      </c>
      <c r="O92" s="53">
        <v>56.0</v>
      </c>
      <c r="P92" s="58">
        <v>43.0</v>
      </c>
      <c r="Q92" s="58">
        <v>57.0</v>
      </c>
      <c r="R92" s="53">
        <v>62.0</v>
      </c>
      <c r="T92" s="62"/>
      <c r="U92" s="32"/>
    </row>
    <row r="93" ht="14.25" customHeight="1">
      <c r="A93" s="55">
        <v>44562.0</v>
      </c>
      <c r="B93" s="53" t="s">
        <v>166</v>
      </c>
      <c r="C93" s="53" t="s">
        <v>168</v>
      </c>
      <c r="D93" s="53" t="s">
        <v>159</v>
      </c>
      <c r="E93" s="53" t="s">
        <v>177</v>
      </c>
      <c r="F93" s="64" t="s">
        <v>165</v>
      </c>
      <c r="G93" s="53" t="s">
        <v>179</v>
      </c>
      <c r="H93" s="53" t="s">
        <v>168</v>
      </c>
      <c r="I93" s="53" t="s">
        <v>176</v>
      </c>
      <c r="J93" s="53" t="s">
        <v>142</v>
      </c>
      <c r="K93" s="53" t="s">
        <v>167</v>
      </c>
      <c r="L93" s="53" t="s">
        <v>171</v>
      </c>
      <c r="M93" s="53" t="s">
        <v>115</v>
      </c>
      <c r="N93" s="53" t="s">
        <v>169</v>
      </c>
      <c r="O93" s="53" t="s">
        <v>180</v>
      </c>
      <c r="P93" s="53" t="s">
        <v>137</v>
      </c>
      <c r="Q93" s="53" t="s">
        <v>163</v>
      </c>
      <c r="R93" s="53" t="s">
        <v>180</v>
      </c>
      <c r="T93" s="62"/>
      <c r="U93" s="32"/>
    </row>
    <row r="94" ht="14.25" customHeight="1">
      <c r="A94" s="55">
        <v>44593.0</v>
      </c>
      <c r="B94" s="53" t="s">
        <v>156</v>
      </c>
      <c r="C94" s="53" t="s">
        <v>114</v>
      </c>
      <c r="D94" s="53" t="s">
        <v>156</v>
      </c>
      <c r="E94" s="53" t="s">
        <v>114</v>
      </c>
      <c r="F94" s="53" t="s">
        <v>175</v>
      </c>
      <c r="G94" s="53" t="s">
        <v>143</v>
      </c>
      <c r="H94" s="53" t="s">
        <v>113</v>
      </c>
      <c r="I94" s="53" t="s">
        <v>115</v>
      </c>
      <c r="J94" s="53" t="s">
        <v>118</v>
      </c>
      <c r="K94" s="53" t="s">
        <v>137</v>
      </c>
      <c r="L94" s="53" t="s">
        <v>152</v>
      </c>
      <c r="M94" s="53" t="s">
        <v>120</v>
      </c>
      <c r="N94" s="53" t="s">
        <v>180</v>
      </c>
      <c r="O94" s="53" t="s">
        <v>166</v>
      </c>
      <c r="P94" s="53" t="s">
        <v>114</v>
      </c>
      <c r="Q94" s="53" t="s">
        <v>156</v>
      </c>
      <c r="R94" s="53" t="s">
        <v>153</v>
      </c>
      <c r="T94" s="62"/>
      <c r="U94" s="32"/>
    </row>
    <row r="95" ht="14.25" customHeight="1">
      <c r="A95" s="55">
        <v>44621.0</v>
      </c>
      <c r="B95" s="53" t="s">
        <v>118</v>
      </c>
      <c r="C95" s="53" t="s">
        <v>107</v>
      </c>
      <c r="D95" s="53" t="s">
        <v>137</v>
      </c>
      <c r="E95" s="53" t="s">
        <v>107</v>
      </c>
      <c r="F95" s="53" t="s">
        <v>181</v>
      </c>
      <c r="G95" s="53" t="s">
        <v>145</v>
      </c>
      <c r="H95" s="53" t="s">
        <v>114</v>
      </c>
      <c r="I95" s="53" t="s">
        <v>113</v>
      </c>
      <c r="J95" s="53" t="s">
        <v>149</v>
      </c>
      <c r="K95" s="53" t="s">
        <v>164</v>
      </c>
      <c r="L95" s="53" t="s">
        <v>167</v>
      </c>
      <c r="M95" s="53" t="s">
        <v>123</v>
      </c>
      <c r="N95" s="53" t="s">
        <v>170</v>
      </c>
      <c r="O95" s="53" t="s">
        <v>167</v>
      </c>
      <c r="P95" s="53" t="s">
        <v>117</v>
      </c>
      <c r="Q95" s="53" t="s">
        <v>137</v>
      </c>
      <c r="R95" s="53" t="s">
        <v>167</v>
      </c>
      <c r="T95" s="62"/>
      <c r="U95" s="32"/>
    </row>
    <row r="96" ht="14.25" customHeight="1">
      <c r="A96" s="55">
        <v>44652.0</v>
      </c>
      <c r="B96" s="53" t="s">
        <v>107</v>
      </c>
      <c r="C96" s="53" t="s">
        <v>113</v>
      </c>
      <c r="D96" s="53" t="s">
        <v>112</v>
      </c>
      <c r="E96" s="53" t="s">
        <v>114</v>
      </c>
      <c r="F96" s="53" t="s">
        <v>143</v>
      </c>
      <c r="G96" s="53" t="s">
        <v>180</v>
      </c>
      <c r="H96" s="53" t="s">
        <v>109</v>
      </c>
      <c r="I96" s="53" t="s">
        <v>116</v>
      </c>
      <c r="J96" s="53" t="s">
        <v>177</v>
      </c>
      <c r="K96" s="53" t="s">
        <v>149</v>
      </c>
      <c r="L96" s="53" t="s">
        <v>138</v>
      </c>
      <c r="M96" s="53" t="s">
        <v>119</v>
      </c>
      <c r="N96" s="53" t="s">
        <v>181</v>
      </c>
      <c r="O96" s="53" t="s">
        <v>152</v>
      </c>
      <c r="P96" s="53" t="s">
        <v>110</v>
      </c>
      <c r="Q96" s="53" t="s">
        <v>153</v>
      </c>
      <c r="R96" s="53" t="s">
        <v>137</v>
      </c>
      <c r="T96" s="62"/>
      <c r="U96" s="32"/>
    </row>
    <row r="97" ht="14.25" customHeight="1">
      <c r="A97" s="55">
        <v>44682.0</v>
      </c>
      <c r="B97" s="53" t="s">
        <v>113</v>
      </c>
      <c r="C97" s="53" t="s">
        <v>115</v>
      </c>
      <c r="D97" s="53" t="s">
        <v>132</v>
      </c>
      <c r="E97" s="53" t="s">
        <v>114</v>
      </c>
      <c r="F97" s="53" t="s">
        <v>182</v>
      </c>
      <c r="G97" s="53" t="s">
        <v>157</v>
      </c>
      <c r="H97" s="53" t="s">
        <v>115</v>
      </c>
      <c r="I97" s="53" t="s">
        <v>113</v>
      </c>
      <c r="J97" s="53" t="s">
        <v>137</v>
      </c>
      <c r="K97" s="53" t="s">
        <v>152</v>
      </c>
      <c r="L97" s="53" t="s">
        <v>149</v>
      </c>
      <c r="M97" s="53" t="s">
        <v>125</v>
      </c>
      <c r="N97" s="53" t="s">
        <v>175</v>
      </c>
      <c r="O97" s="53" t="s">
        <v>159</v>
      </c>
      <c r="P97" s="53" t="s">
        <v>108</v>
      </c>
      <c r="Q97" s="53" t="s">
        <v>111</v>
      </c>
      <c r="R97" s="53" t="s">
        <v>111</v>
      </c>
      <c r="T97" s="62"/>
      <c r="U97" s="65" t="str">
        <f>STDEV(B60:R60)</f>
        <v>#DIV/0!</v>
      </c>
    </row>
    <row r="98" ht="14.25" customHeight="1">
      <c r="A98" s="55">
        <v>44713.0</v>
      </c>
      <c r="B98" s="53" t="s">
        <v>119</v>
      </c>
      <c r="C98" s="53" t="s">
        <v>113</v>
      </c>
      <c r="D98" s="53" t="s">
        <v>115</v>
      </c>
      <c r="E98" s="53" t="s">
        <v>115</v>
      </c>
      <c r="F98" s="53" t="s">
        <v>164</v>
      </c>
      <c r="G98" s="53" t="s">
        <v>149</v>
      </c>
      <c r="H98" s="53" t="s">
        <v>116</v>
      </c>
      <c r="I98" s="53" t="s">
        <v>116</v>
      </c>
      <c r="J98" s="53" t="s">
        <v>137</v>
      </c>
      <c r="K98" s="53" t="s">
        <v>142</v>
      </c>
      <c r="L98" s="53" t="s">
        <v>166</v>
      </c>
      <c r="M98" s="53" t="s">
        <v>115</v>
      </c>
      <c r="N98" s="53" t="s">
        <v>142</v>
      </c>
      <c r="O98" s="53" t="s">
        <v>168</v>
      </c>
      <c r="P98" s="53" t="s">
        <v>129</v>
      </c>
      <c r="Q98" s="53" t="s">
        <v>117</v>
      </c>
      <c r="R98" s="53" t="s">
        <v>114</v>
      </c>
    </row>
    <row r="99" ht="14.25" customHeight="1">
      <c r="A99" s="55">
        <v>44743.0</v>
      </c>
      <c r="B99" s="53">
        <v>18.0</v>
      </c>
      <c r="C99" s="53">
        <v>21.0</v>
      </c>
      <c r="D99" s="53">
        <v>22.0</v>
      </c>
      <c r="E99" s="53">
        <v>23.0</v>
      </c>
      <c r="F99" s="53">
        <v>52.0</v>
      </c>
      <c r="G99" s="53">
        <v>48.0</v>
      </c>
      <c r="H99" s="53">
        <v>24.0</v>
      </c>
      <c r="I99" s="53">
        <v>24.0</v>
      </c>
      <c r="J99" s="53">
        <v>34.0</v>
      </c>
      <c r="K99" s="53">
        <v>48.0</v>
      </c>
      <c r="L99" s="53">
        <v>42.0</v>
      </c>
      <c r="M99" s="53">
        <v>21.0</v>
      </c>
      <c r="N99" s="53">
        <v>55.0</v>
      </c>
      <c r="O99" s="53">
        <v>34.0</v>
      </c>
      <c r="P99" s="53">
        <v>14.0</v>
      </c>
      <c r="Q99" s="53">
        <v>29.0</v>
      </c>
      <c r="R99" s="53">
        <v>28.0</v>
      </c>
    </row>
    <row r="100" ht="14.25" customHeight="1">
      <c r="A100" s="55">
        <v>44774.0</v>
      </c>
      <c r="B100" s="53">
        <v>26.0</v>
      </c>
      <c r="C100" s="53">
        <v>21.0</v>
      </c>
      <c r="D100" s="53">
        <v>29.0</v>
      </c>
      <c r="E100" s="53">
        <v>27.0</v>
      </c>
      <c r="F100" s="53">
        <v>59.0</v>
      </c>
      <c r="G100" s="53">
        <v>57.0</v>
      </c>
      <c r="H100" s="53">
        <v>25.0</v>
      </c>
      <c r="I100" s="53">
        <v>25.0</v>
      </c>
      <c r="J100" s="53">
        <v>34.0</v>
      </c>
      <c r="K100" s="53">
        <v>41.0</v>
      </c>
      <c r="L100" s="53">
        <v>43.0</v>
      </c>
      <c r="M100" s="53">
        <v>22.0</v>
      </c>
      <c r="N100" s="53">
        <v>61.0</v>
      </c>
      <c r="O100" s="53">
        <v>42.0</v>
      </c>
      <c r="P100" s="53">
        <v>17.0</v>
      </c>
      <c r="Q100" s="53">
        <v>25.0</v>
      </c>
      <c r="R100" s="53">
        <v>29.0</v>
      </c>
    </row>
    <row r="101" ht="14.25" customHeight="1">
      <c r="A101" s="55">
        <v>44805.0</v>
      </c>
      <c r="B101" s="53" t="s">
        <v>168</v>
      </c>
      <c r="C101" s="53" t="s">
        <v>117</v>
      </c>
      <c r="D101" s="53" t="s">
        <v>146</v>
      </c>
      <c r="E101" s="53" t="s">
        <v>118</v>
      </c>
      <c r="F101" s="53" t="s">
        <v>183</v>
      </c>
      <c r="G101" s="53" t="s">
        <v>184</v>
      </c>
      <c r="H101" s="53" t="s">
        <v>107</v>
      </c>
      <c r="I101" s="53" t="s">
        <v>112</v>
      </c>
      <c r="J101" s="53" t="s">
        <v>137</v>
      </c>
      <c r="K101" s="53" t="s">
        <v>157</v>
      </c>
      <c r="L101" s="53" t="s">
        <v>143</v>
      </c>
      <c r="M101" s="53" t="s">
        <v>112</v>
      </c>
      <c r="N101" s="53" t="s">
        <v>185</v>
      </c>
      <c r="O101" s="53" t="s">
        <v>163</v>
      </c>
      <c r="P101" s="53" t="s">
        <v>109</v>
      </c>
      <c r="Q101" s="53" t="s">
        <v>176</v>
      </c>
      <c r="R101" s="53" t="s">
        <v>118</v>
      </c>
      <c r="T101" s="62"/>
    </row>
    <row r="102" ht="14.25" customHeight="1">
      <c r="A102" s="55">
        <v>44835.0</v>
      </c>
      <c r="B102" s="53">
        <v>26.0</v>
      </c>
      <c r="C102" s="53">
        <v>20.0</v>
      </c>
      <c r="D102" s="53">
        <v>29.0</v>
      </c>
      <c r="E102" s="53">
        <v>31.0</v>
      </c>
      <c r="F102" s="53">
        <v>72.0</v>
      </c>
      <c r="G102" s="53">
        <v>68.0</v>
      </c>
      <c r="H102" s="53">
        <v>22.0</v>
      </c>
      <c r="I102" s="53">
        <v>27.0</v>
      </c>
      <c r="J102" s="53">
        <v>34.0</v>
      </c>
      <c r="K102" s="53">
        <v>39.0</v>
      </c>
      <c r="L102" s="53">
        <v>42.0</v>
      </c>
      <c r="M102" s="53">
        <v>18.0</v>
      </c>
      <c r="N102" s="53">
        <v>62.0</v>
      </c>
      <c r="O102" s="53">
        <v>40.0</v>
      </c>
      <c r="P102" s="53">
        <v>24.0</v>
      </c>
      <c r="Q102" s="53">
        <v>33.0</v>
      </c>
      <c r="R102" s="53">
        <v>36.0</v>
      </c>
      <c r="T102" s="62"/>
    </row>
    <row r="103" ht="14.25" customHeight="1">
      <c r="A103" s="55">
        <v>44866.0</v>
      </c>
      <c r="B103" s="53">
        <v>30.0</v>
      </c>
      <c r="C103" s="53">
        <v>22.0</v>
      </c>
      <c r="D103" s="53">
        <v>33.0</v>
      </c>
      <c r="E103" s="53">
        <v>31.0</v>
      </c>
      <c r="F103" s="53">
        <v>56.0</v>
      </c>
      <c r="G103" s="53">
        <v>56.0</v>
      </c>
      <c r="H103" s="53">
        <v>24.0</v>
      </c>
      <c r="I103" s="53">
        <v>26.0</v>
      </c>
      <c r="J103" s="53">
        <v>36.0</v>
      </c>
      <c r="K103" s="53">
        <v>35.0</v>
      </c>
      <c r="L103" s="53">
        <v>37.0</v>
      </c>
      <c r="M103" s="53">
        <v>18.0</v>
      </c>
      <c r="N103" s="53">
        <v>62.0</v>
      </c>
      <c r="O103" s="53">
        <v>44.0</v>
      </c>
      <c r="P103" s="53">
        <v>25.0</v>
      </c>
      <c r="Q103" s="53">
        <v>42.0</v>
      </c>
      <c r="R103" s="53">
        <v>42.0</v>
      </c>
    </row>
    <row r="104" ht="14.25" customHeight="1">
      <c r="A104" s="55">
        <v>44896.0</v>
      </c>
      <c r="B104" s="53">
        <v>40.0</v>
      </c>
      <c r="C104" s="53">
        <v>36.0</v>
      </c>
      <c r="D104" s="53">
        <v>38.0</v>
      </c>
      <c r="E104" s="53">
        <v>42.0</v>
      </c>
      <c r="F104" s="53">
        <v>79.0</v>
      </c>
      <c r="G104" s="53">
        <v>74.0</v>
      </c>
      <c r="H104" s="53">
        <v>37.0</v>
      </c>
      <c r="I104" s="53">
        <v>37.0</v>
      </c>
      <c r="J104" s="53">
        <v>43.0</v>
      </c>
      <c r="K104" s="53">
        <v>42.0</v>
      </c>
      <c r="L104" s="53">
        <v>48.0</v>
      </c>
      <c r="M104" s="53">
        <v>26.0</v>
      </c>
      <c r="N104" s="53">
        <v>62.0</v>
      </c>
      <c r="O104" s="53">
        <v>45.0</v>
      </c>
      <c r="P104" s="53">
        <v>37.0</v>
      </c>
      <c r="Q104" s="53">
        <v>57.0</v>
      </c>
      <c r="R104" s="53">
        <v>47.0</v>
      </c>
    </row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>
      <c r="F129" s="62"/>
      <c r="N129" s="62"/>
    </row>
    <row r="130" ht="14.25" customHeight="1">
      <c r="F130" s="62"/>
      <c r="N130" s="62"/>
    </row>
    <row r="131" ht="14.25" customHeight="1">
      <c r="B131" s="53" t="s">
        <v>135</v>
      </c>
      <c r="C131" s="49"/>
      <c r="D131" s="49"/>
      <c r="E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</row>
    <row r="132" ht="14.25" customHeight="1">
      <c r="B132" s="53">
        <v>2022.0</v>
      </c>
      <c r="C132" s="53">
        <v>2022.0</v>
      </c>
      <c r="D132" s="53">
        <v>2022.0</v>
      </c>
      <c r="E132" s="53">
        <v>2022.0</v>
      </c>
      <c r="F132" s="53">
        <v>2022.0</v>
      </c>
      <c r="G132" s="53">
        <v>2022.0</v>
      </c>
      <c r="H132" s="53">
        <v>2022.0</v>
      </c>
      <c r="I132" s="53">
        <v>2022.0</v>
      </c>
      <c r="J132" s="53">
        <v>2022.0</v>
      </c>
      <c r="K132" s="53">
        <v>2022.0</v>
      </c>
      <c r="L132" s="53">
        <v>2022.0</v>
      </c>
      <c r="M132" s="53">
        <v>2022.0</v>
      </c>
      <c r="N132" s="53">
        <v>2022.0</v>
      </c>
      <c r="O132" s="53">
        <v>2022.0</v>
      </c>
      <c r="P132" s="53">
        <v>2022.0</v>
      </c>
      <c r="Q132" s="53">
        <v>2022.0</v>
      </c>
      <c r="R132" s="53">
        <v>2022.0</v>
      </c>
    </row>
    <row r="133" ht="14.25" customHeight="1">
      <c r="B133" s="53" t="s">
        <v>135</v>
      </c>
      <c r="C133" s="53" t="s">
        <v>135</v>
      </c>
      <c r="D133" s="53" t="s">
        <v>135</v>
      </c>
      <c r="E133" s="53" t="s">
        <v>135</v>
      </c>
      <c r="F133" s="53" t="s">
        <v>135</v>
      </c>
      <c r="G133" s="53" t="s">
        <v>135</v>
      </c>
      <c r="H133" s="53" t="s">
        <v>135</v>
      </c>
      <c r="I133" s="53" t="s">
        <v>135</v>
      </c>
      <c r="J133" s="53" t="s">
        <v>135</v>
      </c>
      <c r="K133" s="53" t="s">
        <v>135</v>
      </c>
      <c r="L133" s="53" t="s">
        <v>135</v>
      </c>
      <c r="M133" s="53" t="s">
        <v>135</v>
      </c>
      <c r="N133" s="53" t="s">
        <v>135</v>
      </c>
      <c r="O133" s="53" t="s">
        <v>135</v>
      </c>
      <c r="P133" s="53" t="s">
        <v>135</v>
      </c>
      <c r="Q133" s="53" t="s">
        <v>135</v>
      </c>
      <c r="R133" s="53" t="s">
        <v>135</v>
      </c>
    </row>
    <row r="134" ht="14.25" customHeight="1">
      <c r="B134" s="53" t="s">
        <v>90</v>
      </c>
      <c r="C134" s="53" t="s">
        <v>91</v>
      </c>
      <c r="D134" s="53" t="s">
        <v>92</v>
      </c>
      <c r="E134" s="53" t="s">
        <v>93</v>
      </c>
      <c r="F134" s="53" t="s">
        <v>94</v>
      </c>
      <c r="G134" s="53" t="s">
        <v>95</v>
      </c>
      <c r="H134" s="53" t="s">
        <v>96</v>
      </c>
      <c r="I134" s="53" t="s">
        <v>97</v>
      </c>
      <c r="J134" s="53" t="s">
        <v>98</v>
      </c>
      <c r="K134" s="53" t="s">
        <v>99</v>
      </c>
      <c r="L134" s="53" t="s">
        <v>100</v>
      </c>
      <c r="M134" s="53" t="s">
        <v>101</v>
      </c>
      <c r="N134" s="53" t="s">
        <v>102</v>
      </c>
      <c r="O134" s="53" t="s">
        <v>103</v>
      </c>
      <c r="P134" s="53" t="s">
        <v>104</v>
      </c>
      <c r="Q134" s="53" t="s">
        <v>105</v>
      </c>
      <c r="R134" s="53" t="s">
        <v>106</v>
      </c>
    </row>
    <row r="135" ht="14.25" customHeight="1">
      <c r="B135" s="53" t="s">
        <v>166</v>
      </c>
      <c r="C135" s="53" t="s">
        <v>168</v>
      </c>
      <c r="D135" s="53" t="s">
        <v>159</v>
      </c>
      <c r="E135" s="53" t="s">
        <v>177</v>
      </c>
      <c r="F135" s="64" t="s">
        <v>165</v>
      </c>
      <c r="G135" s="53" t="s">
        <v>179</v>
      </c>
      <c r="H135" s="53" t="s">
        <v>168</v>
      </c>
      <c r="I135" s="53" t="s">
        <v>176</v>
      </c>
      <c r="J135" s="53" t="s">
        <v>142</v>
      </c>
      <c r="K135" s="53" t="s">
        <v>167</v>
      </c>
      <c r="L135" s="53" t="s">
        <v>171</v>
      </c>
      <c r="M135" s="53" t="s">
        <v>115</v>
      </c>
      <c r="N135" s="53" t="s">
        <v>169</v>
      </c>
      <c r="O135" s="53" t="s">
        <v>180</v>
      </c>
      <c r="P135" s="53" t="s">
        <v>137</v>
      </c>
      <c r="Q135" s="53" t="s">
        <v>163</v>
      </c>
      <c r="R135" s="53" t="s">
        <v>180</v>
      </c>
    </row>
    <row r="136" ht="14.25" customHeight="1">
      <c r="B136" s="53" t="s">
        <v>156</v>
      </c>
      <c r="C136" s="53" t="s">
        <v>114</v>
      </c>
      <c r="D136" s="53" t="s">
        <v>156</v>
      </c>
      <c r="E136" s="53" t="s">
        <v>114</v>
      </c>
      <c r="F136" s="53" t="s">
        <v>175</v>
      </c>
      <c r="G136" s="53" t="s">
        <v>143</v>
      </c>
      <c r="H136" s="53" t="s">
        <v>113</v>
      </c>
      <c r="I136" s="53" t="s">
        <v>115</v>
      </c>
      <c r="J136" s="53" t="s">
        <v>118</v>
      </c>
      <c r="K136" s="53" t="s">
        <v>137</v>
      </c>
      <c r="L136" s="53" t="s">
        <v>152</v>
      </c>
      <c r="M136" s="53" t="s">
        <v>120</v>
      </c>
      <c r="N136" s="53" t="s">
        <v>180</v>
      </c>
      <c r="O136" s="53" t="s">
        <v>166</v>
      </c>
      <c r="P136" s="53" t="s">
        <v>114</v>
      </c>
      <c r="Q136" s="53" t="s">
        <v>156</v>
      </c>
      <c r="R136" s="53" t="s">
        <v>153</v>
      </c>
    </row>
    <row r="137" ht="14.25" customHeight="1">
      <c r="B137" s="53" t="s">
        <v>118</v>
      </c>
      <c r="C137" s="53" t="s">
        <v>107</v>
      </c>
      <c r="D137" s="53" t="s">
        <v>137</v>
      </c>
      <c r="E137" s="53" t="s">
        <v>107</v>
      </c>
      <c r="F137" s="53" t="s">
        <v>181</v>
      </c>
      <c r="G137" s="53" t="s">
        <v>145</v>
      </c>
      <c r="H137" s="53" t="s">
        <v>114</v>
      </c>
      <c r="I137" s="53" t="s">
        <v>113</v>
      </c>
      <c r="J137" s="53" t="s">
        <v>149</v>
      </c>
      <c r="K137" s="53" t="s">
        <v>164</v>
      </c>
      <c r="L137" s="53" t="s">
        <v>167</v>
      </c>
      <c r="M137" s="53" t="s">
        <v>123</v>
      </c>
      <c r="N137" s="53" t="s">
        <v>170</v>
      </c>
      <c r="O137" s="53" t="s">
        <v>167</v>
      </c>
      <c r="P137" s="53" t="s">
        <v>117</v>
      </c>
      <c r="Q137" s="53" t="s">
        <v>137</v>
      </c>
      <c r="R137" s="53" t="s">
        <v>167</v>
      </c>
    </row>
    <row r="138" ht="14.25" customHeight="1">
      <c r="B138" s="53" t="s">
        <v>107</v>
      </c>
      <c r="C138" s="53" t="s">
        <v>113</v>
      </c>
      <c r="D138" s="53" t="s">
        <v>112</v>
      </c>
      <c r="E138" s="53" t="s">
        <v>114</v>
      </c>
      <c r="F138" s="53" t="s">
        <v>143</v>
      </c>
      <c r="G138" s="53" t="s">
        <v>180</v>
      </c>
      <c r="H138" s="53" t="s">
        <v>109</v>
      </c>
      <c r="I138" s="53" t="s">
        <v>116</v>
      </c>
      <c r="J138" s="53" t="s">
        <v>177</v>
      </c>
      <c r="K138" s="53" t="s">
        <v>149</v>
      </c>
      <c r="L138" s="53" t="s">
        <v>138</v>
      </c>
      <c r="M138" s="53" t="s">
        <v>119</v>
      </c>
      <c r="N138" s="53" t="s">
        <v>181</v>
      </c>
      <c r="O138" s="53" t="s">
        <v>152</v>
      </c>
      <c r="P138" s="53" t="s">
        <v>110</v>
      </c>
      <c r="Q138" s="53" t="s">
        <v>153</v>
      </c>
      <c r="R138" s="53" t="s">
        <v>137</v>
      </c>
    </row>
    <row r="139" ht="14.25" customHeight="1">
      <c r="B139" s="53" t="s">
        <v>113</v>
      </c>
      <c r="C139" s="53" t="s">
        <v>115</v>
      </c>
      <c r="D139" s="53" t="s">
        <v>132</v>
      </c>
      <c r="E139" s="53" t="s">
        <v>114</v>
      </c>
      <c r="F139" s="53" t="s">
        <v>182</v>
      </c>
      <c r="G139" s="53" t="s">
        <v>157</v>
      </c>
      <c r="H139" s="53" t="s">
        <v>115</v>
      </c>
      <c r="I139" s="53" t="s">
        <v>113</v>
      </c>
      <c r="J139" s="53" t="s">
        <v>137</v>
      </c>
      <c r="K139" s="53" t="s">
        <v>152</v>
      </c>
      <c r="L139" s="53" t="s">
        <v>149</v>
      </c>
      <c r="M139" s="53" t="s">
        <v>125</v>
      </c>
      <c r="N139" s="53" t="s">
        <v>175</v>
      </c>
      <c r="O139" s="53" t="s">
        <v>159</v>
      </c>
      <c r="P139" s="53" t="s">
        <v>108</v>
      </c>
      <c r="Q139" s="53" t="s">
        <v>111</v>
      </c>
      <c r="R139" s="53" t="s">
        <v>111</v>
      </c>
    </row>
    <row r="140" ht="14.25" customHeight="1">
      <c r="B140" s="53" t="s">
        <v>119</v>
      </c>
      <c r="C140" s="53" t="s">
        <v>113</v>
      </c>
      <c r="D140" s="53" t="s">
        <v>115</v>
      </c>
      <c r="E140" s="53" t="s">
        <v>115</v>
      </c>
      <c r="F140" s="53" t="s">
        <v>164</v>
      </c>
      <c r="G140" s="53" t="s">
        <v>149</v>
      </c>
      <c r="H140" s="53" t="s">
        <v>116</v>
      </c>
      <c r="I140" s="53" t="s">
        <v>116</v>
      </c>
      <c r="J140" s="53" t="s">
        <v>137</v>
      </c>
      <c r="K140" s="53" t="s">
        <v>142</v>
      </c>
      <c r="L140" s="53" t="s">
        <v>166</v>
      </c>
      <c r="M140" s="53" t="s">
        <v>115</v>
      </c>
      <c r="N140" s="53" t="s">
        <v>142</v>
      </c>
      <c r="O140" s="53" t="s">
        <v>168</v>
      </c>
      <c r="P140" s="53" t="s">
        <v>129</v>
      </c>
      <c r="Q140" s="53" t="s">
        <v>117</v>
      </c>
      <c r="R140" s="53" t="s">
        <v>114</v>
      </c>
    </row>
    <row r="141" ht="14.25" customHeight="1">
      <c r="B141" s="53">
        <v>18.0</v>
      </c>
      <c r="C141" s="53">
        <v>21.0</v>
      </c>
      <c r="D141" s="53">
        <v>22.0</v>
      </c>
      <c r="E141" s="53">
        <v>23.0</v>
      </c>
      <c r="F141" s="53">
        <v>52.0</v>
      </c>
      <c r="G141" s="53">
        <v>48.0</v>
      </c>
      <c r="H141" s="53">
        <v>24.0</v>
      </c>
      <c r="I141" s="53">
        <v>24.0</v>
      </c>
      <c r="J141" s="53">
        <v>34.0</v>
      </c>
      <c r="K141" s="53">
        <v>48.0</v>
      </c>
      <c r="L141" s="53">
        <v>42.0</v>
      </c>
      <c r="M141" s="53">
        <v>21.0</v>
      </c>
      <c r="N141" s="53">
        <v>55.0</v>
      </c>
      <c r="O141" s="53">
        <v>34.0</v>
      </c>
      <c r="P141" s="53">
        <v>14.0</v>
      </c>
      <c r="Q141" s="53">
        <v>29.0</v>
      </c>
      <c r="R141" s="53">
        <v>28.0</v>
      </c>
    </row>
    <row r="142" ht="14.25" customHeight="1">
      <c r="B142" s="53">
        <v>26.0</v>
      </c>
      <c r="C142" s="53">
        <v>21.0</v>
      </c>
      <c r="D142" s="53">
        <v>29.0</v>
      </c>
      <c r="E142" s="53">
        <v>27.0</v>
      </c>
      <c r="F142" s="53">
        <v>59.0</v>
      </c>
      <c r="G142" s="53">
        <v>57.0</v>
      </c>
      <c r="H142" s="53">
        <v>25.0</v>
      </c>
      <c r="I142" s="53">
        <v>25.0</v>
      </c>
      <c r="J142" s="53">
        <v>34.0</v>
      </c>
      <c r="K142" s="53">
        <v>41.0</v>
      </c>
      <c r="L142" s="53">
        <v>43.0</v>
      </c>
      <c r="M142" s="53">
        <v>22.0</v>
      </c>
      <c r="N142" s="53">
        <v>61.0</v>
      </c>
      <c r="O142" s="53">
        <v>42.0</v>
      </c>
      <c r="P142" s="53">
        <v>17.0</v>
      </c>
      <c r="Q142" s="53">
        <v>25.0</v>
      </c>
      <c r="R142" s="53">
        <v>29.0</v>
      </c>
    </row>
    <row r="143" ht="14.25" customHeight="1">
      <c r="B143" s="53" t="s">
        <v>168</v>
      </c>
      <c r="C143" s="53" t="s">
        <v>117</v>
      </c>
      <c r="D143" s="53" t="s">
        <v>146</v>
      </c>
      <c r="E143" s="53" t="s">
        <v>118</v>
      </c>
      <c r="F143" s="53" t="s">
        <v>183</v>
      </c>
      <c r="G143" s="53" t="s">
        <v>184</v>
      </c>
      <c r="H143" s="53" t="s">
        <v>107</v>
      </c>
      <c r="I143" s="53" t="s">
        <v>112</v>
      </c>
      <c r="J143" s="53" t="s">
        <v>137</v>
      </c>
      <c r="K143" s="53" t="s">
        <v>157</v>
      </c>
      <c r="L143" s="53" t="s">
        <v>143</v>
      </c>
      <c r="M143" s="53" t="s">
        <v>112</v>
      </c>
      <c r="N143" s="53" t="s">
        <v>185</v>
      </c>
      <c r="O143" s="53" t="s">
        <v>163</v>
      </c>
      <c r="P143" s="53" t="s">
        <v>109</v>
      </c>
      <c r="Q143" s="53" t="s">
        <v>176</v>
      </c>
      <c r="R143" s="53" t="s">
        <v>118</v>
      </c>
    </row>
    <row r="144" ht="14.25" customHeight="1">
      <c r="B144" s="53">
        <v>26.0</v>
      </c>
      <c r="C144" s="53">
        <v>20.0</v>
      </c>
      <c r="D144" s="53">
        <v>29.0</v>
      </c>
      <c r="E144" s="53">
        <v>31.0</v>
      </c>
      <c r="F144" s="53">
        <v>72.0</v>
      </c>
      <c r="G144" s="53">
        <v>68.0</v>
      </c>
      <c r="H144" s="53">
        <v>22.0</v>
      </c>
      <c r="I144" s="53">
        <v>27.0</v>
      </c>
      <c r="J144" s="53">
        <v>34.0</v>
      </c>
      <c r="K144" s="53">
        <v>39.0</v>
      </c>
      <c r="L144" s="53">
        <v>42.0</v>
      </c>
      <c r="M144" s="53">
        <v>18.0</v>
      </c>
      <c r="N144" s="53">
        <v>62.0</v>
      </c>
      <c r="O144" s="53">
        <v>40.0</v>
      </c>
      <c r="P144" s="53">
        <v>24.0</v>
      </c>
      <c r="Q144" s="53">
        <v>33.0</v>
      </c>
      <c r="R144" s="53">
        <v>36.0</v>
      </c>
    </row>
    <row r="145" ht="14.25" customHeight="1">
      <c r="B145" s="53">
        <v>30.0</v>
      </c>
      <c r="C145" s="53">
        <v>22.0</v>
      </c>
      <c r="D145" s="53">
        <v>33.0</v>
      </c>
      <c r="E145" s="53">
        <v>31.0</v>
      </c>
      <c r="F145" s="53">
        <v>56.0</v>
      </c>
      <c r="G145" s="53">
        <v>56.0</v>
      </c>
      <c r="H145" s="53">
        <v>24.0</v>
      </c>
      <c r="I145" s="53">
        <v>26.0</v>
      </c>
      <c r="J145" s="53">
        <v>36.0</v>
      </c>
      <c r="K145" s="53">
        <v>35.0</v>
      </c>
      <c r="L145" s="53">
        <v>37.0</v>
      </c>
      <c r="M145" s="53">
        <v>18.0</v>
      </c>
      <c r="N145" s="53">
        <v>62.0</v>
      </c>
      <c r="O145" s="53">
        <v>44.0</v>
      </c>
      <c r="P145" s="53">
        <v>25.0</v>
      </c>
      <c r="Q145" s="53">
        <v>42.0</v>
      </c>
      <c r="R145" s="53">
        <v>42.0</v>
      </c>
    </row>
    <row r="146" ht="14.25" customHeight="1">
      <c r="B146" s="53">
        <v>40.0</v>
      </c>
      <c r="C146" s="53">
        <v>36.0</v>
      </c>
      <c r="D146" s="53">
        <v>38.0</v>
      </c>
      <c r="E146" s="53">
        <v>42.0</v>
      </c>
      <c r="F146" s="53">
        <v>79.0</v>
      </c>
      <c r="G146" s="53">
        <v>74.0</v>
      </c>
      <c r="H146" s="53">
        <v>37.0</v>
      </c>
      <c r="I146" s="53">
        <v>37.0</v>
      </c>
      <c r="J146" s="53">
        <v>43.0</v>
      </c>
      <c r="K146" s="53">
        <v>42.0</v>
      </c>
      <c r="L146" s="53">
        <v>48.0</v>
      </c>
      <c r="M146" s="53">
        <v>26.0</v>
      </c>
      <c r="N146" s="53">
        <v>62.0</v>
      </c>
      <c r="O146" s="53">
        <v>45.0</v>
      </c>
      <c r="P146" s="53">
        <v>37.0</v>
      </c>
      <c r="Q146" s="53">
        <v>57.0</v>
      </c>
      <c r="R146" s="53">
        <v>47.0</v>
      </c>
    </row>
    <row r="147" ht="14.25" customHeight="1">
      <c r="E147" s="62"/>
      <c r="N147" s="62"/>
    </row>
    <row r="148" ht="14.25" customHeight="1">
      <c r="B148" s="16">
        <v>2021.0</v>
      </c>
      <c r="C148" s="16">
        <v>2021.0</v>
      </c>
      <c r="D148" s="16">
        <v>2021.0</v>
      </c>
      <c r="E148" s="16">
        <v>2021.0</v>
      </c>
      <c r="F148" s="16">
        <v>2021.0</v>
      </c>
      <c r="G148" s="16">
        <v>2021.0</v>
      </c>
      <c r="H148" s="16">
        <v>2021.0</v>
      </c>
      <c r="I148" s="16">
        <v>2021.0</v>
      </c>
      <c r="J148" s="16">
        <v>2021.0</v>
      </c>
      <c r="K148" s="16">
        <v>2021.0</v>
      </c>
      <c r="L148" s="62">
        <v>2021.0</v>
      </c>
      <c r="M148" s="16">
        <v>2021.0</v>
      </c>
      <c r="N148" s="62">
        <v>2021.0</v>
      </c>
      <c r="O148" s="16">
        <v>2021.0</v>
      </c>
      <c r="P148" s="53">
        <v>2021.0</v>
      </c>
      <c r="Q148" s="62">
        <v>2021.0</v>
      </c>
      <c r="R148" s="16">
        <v>2021.0</v>
      </c>
      <c r="S148" s="16">
        <v>2021.0</v>
      </c>
      <c r="T148" s="62"/>
    </row>
    <row r="149" ht="14.25" customHeight="1">
      <c r="B149" s="16" t="s">
        <v>88</v>
      </c>
      <c r="C149" s="16" t="s">
        <v>88</v>
      </c>
      <c r="D149" s="16" t="s">
        <v>88</v>
      </c>
      <c r="E149" s="16" t="s">
        <v>88</v>
      </c>
      <c r="F149" s="16" t="s">
        <v>88</v>
      </c>
      <c r="G149" s="16" t="s">
        <v>88</v>
      </c>
      <c r="H149" s="16" t="s">
        <v>88</v>
      </c>
      <c r="I149" s="16" t="s">
        <v>88</v>
      </c>
      <c r="J149" s="16" t="s">
        <v>88</v>
      </c>
      <c r="K149" s="16" t="s">
        <v>88</v>
      </c>
      <c r="L149" s="62" t="s">
        <v>88</v>
      </c>
      <c r="M149" s="16" t="s">
        <v>88</v>
      </c>
      <c r="N149" s="62" t="s">
        <v>88</v>
      </c>
      <c r="O149" s="16" t="s">
        <v>88</v>
      </c>
      <c r="P149" s="53" t="s">
        <v>88</v>
      </c>
      <c r="Q149" s="62" t="s">
        <v>88</v>
      </c>
      <c r="R149" s="16" t="s">
        <v>88</v>
      </c>
      <c r="S149" s="16" t="s">
        <v>88</v>
      </c>
      <c r="T149" s="62"/>
    </row>
    <row r="150" ht="14.25" customHeight="1">
      <c r="B150" s="16" t="s">
        <v>90</v>
      </c>
      <c r="C150" s="62" t="s">
        <v>91</v>
      </c>
      <c r="D150" s="16" t="s">
        <v>92</v>
      </c>
      <c r="E150" s="16" t="s">
        <v>93</v>
      </c>
      <c r="F150" s="16" t="s">
        <v>94</v>
      </c>
      <c r="G150" s="16" t="s">
        <v>95</v>
      </c>
      <c r="H150" s="16" t="s">
        <v>96</v>
      </c>
      <c r="I150" s="16" t="s">
        <v>97</v>
      </c>
      <c r="J150" s="53" t="s">
        <v>98</v>
      </c>
      <c r="K150" s="16" t="s">
        <v>99</v>
      </c>
      <c r="L150" s="16" t="s">
        <v>100</v>
      </c>
      <c r="M150" s="16" t="s">
        <v>101</v>
      </c>
      <c r="N150" s="16" t="s">
        <v>102</v>
      </c>
      <c r="O150" s="16" t="s">
        <v>103</v>
      </c>
      <c r="P150" s="16" t="s">
        <v>104</v>
      </c>
      <c r="Q150" s="16" t="s">
        <v>105</v>
      </c>
      <c r="R150" s="62" t="s">
        <v>106</v>
      </c>
      <c r="T150" s="62"/>
    </row>
    <row r="151" ht="14.25" customHeight="1"/>
    <row r="152" ht="14.25" customHeight="1">
      <c r="N152" s="60"/>
    </row>
    <row r="153" ht="14.25" customHeight="1">
      <c r="N153" s="60"/>
    </row>
    <row r="154" ht="14.25" customHeight="1">
      <c r="N154" s="62"/>
    </row>
    <row r="155" ht="14.25" customHeight="1">
      <c r="N155" s="62"/>
    </row>
    <row r="156" ht="14.25" customHeight="1">
      <c r="N156" s="62"/>
    </row>
    <row r="157" ht="14.25" customHeight="1">
      <c r="N157" s="62"/>
    </row>
    <row r="158" ht="14.25" customHeight="1">
      <c r="N158" s="62"/>
    </row>
    <row r="159" ht="14.25" customHeight="1">
      <c r="N159" s="62"/>
    </row>
    <row r="160" ht="14.25" customHeight="1">
      <c r="N160" s="62"/>
    </row>
    <row r="161" ht="14.25" customHeight="1">
      <c r="N161" s="62"/>
    </row>
    <row r="162" ht="14.25" customHeight="1">
      <c r="N162" s="62"/>
    </row>
    <row r="163" ht="14.25" customHeight="1">
      <c r="N163" s="62"/>
    </row>
    <row r="164" ht="14.25" customHeight="1">
      <c r="N164" s="62"/>
    </row>
    <row r="165" ht="14.25" customHeight="1">
      <c r="N165" s="62"/>
    </row>
    <row r="166" ht="14.25" customHeight="1">
      <c r="N166" s="62"/>
    </row>
    <row r="167" ht="14.25" customHeight="1">
      <c r="N167" s="62"/>
    </row>
    <row r="168" ht="14.25" customHeight="1">
      <c r="N168" s="62"/>
    </row>
    <row r="169" ht="14.25" customHeight="1">
      <c r="N169" s="62"/>
    </row>
    <row r="170" ht="14.25" customHeight="1">
      <c r="N170" s="62"/>
    </row>
    <row r="171" ht="14.25" customHeight="1">
      <c r="N171" s="62"/>
    </row>
    <row r="172" ht="14.25" customHeight="1">
      <c r="N172" s="62"/>
    </row>
    <row r="173" ht="14.25" customHeight="1">
      <c r="N173" s="62"/>
    </row>
    <row r="174" ht="14.25" customHeight="1">
      <c r="N174" s="62"/>
    </row>
    <row r="175" ht="14.25" customHeight="1">
      <c r="N175" s="62"/>
    </row>
    <row r="176" ht="14.25" customHeight="1">
      <c r="N176" s="62"/>
    </row>
    <row r="177" ht="14.25" customHeight="1">
      <c r="N177" s="62"/>
    </row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2023-04-25T03:01:57Z</dcterms:created>
  <dc:creator>Wilson Leung</dc:creator>
</cp:coreProperties>
</file>